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<sst xmlns="http://schemas.openxmlformats.org/spreadsheetml/2006/main" count="122" uniqueCount="112">
  <si>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</si>
  <si>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</si>
  <si>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</si>
  <si>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</si>
  <si>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</si>
  <si>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</si>
  <si>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</si>
  <si>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</si>
  <si>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</si>
  <si>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</si>
  <si>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</si>
  <si>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</si>
  <si>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</si>
  <si>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</si>
  <si>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</si>
  <si>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</si>
  <si>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</si>
  <si>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</si>
  <si>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</si>
  <si>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</si>
  <si>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</si>
  <si>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</si>
  <si>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</si>
  <si>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</si>
  <si>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</si>
  <si>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</si>
  <si>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</si>
  <si>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</si>
  <si>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</si>
  <si>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</si>
  <si>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</si>
  <si>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</si>
  <si>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</si>
  <si>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</si>
  <si>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</si>
  <si>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</si>
  <si>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</si>
  <si>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</si>
  <si>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</si>
  <si>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</si>
  <si>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</si>
  <si>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</si>
  <si>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</si>
  <si>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</si>
  <si>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</si>
  <si>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</si>
  <si>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</si>
  <si>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</si>
  <si>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</si>
  <si>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</si>
  <si>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</si>
  <si>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</si>
  <si>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</si>
  <si>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</si>
  <si>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</si>
  <si>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</si>
  <si>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</si>
  <si>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</si>
  <si>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</si>
  <si>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</si>
  <si>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</si>
  <si>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</si>
  <si>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</si>
  <si>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</si>
  <si>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</si>
  <si>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</si>
  <si>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</si>
  <si>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</si>
  <si>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</si>
  <si>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</si>
  <si>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</si>
  <si>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</si>
  <si>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</si>
  <si>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</si>
  <si>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</si>
  <si>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</si>
  <si>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</si>
  <si>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</si>
  <si>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</si>
  <si>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</si>
  <si>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</si>
  <si>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</si>
  <si>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</si>
  <si>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</si>
  <si>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</si>
  <si>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</si>
  <si>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</si>
  <si>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</si>
  <si>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</si>
  <si>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</si>
  <si>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</si>
  <si>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</si>
  <si>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</si>
  <si>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</si>
  <si>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</si>
  <si>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</si>
  <si>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</si>
  <si>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</si>
  <si>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</si>
  <si>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</si>
  <si>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</si>
  <si>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</si>
  <si>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</si>
  <si>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Доход от реструктуризации обязательств перед государственными учреждениями</t>
  </si>
  <si>
    <t xml:space="preserve">Убытки от обесценения прочих инвестиций </t>
  </si>
  <si>
    <t>по состоянию на 31 декабря 2021 года</t>
  </si>
  <si>
    <t>31 декабря 2021 года
(неаудировано)</t>
  </si>
  <si>
    <t>за год, закончившийся 31 декабря 2021 года</t>
  </si>
  <si>
    <t>Дополнительный оплаченный капитал</t>
  </si>
  <si>
    <t>Прибыль за год</t>
  </si>
  <si>
    <t>Прочий совокупный доход за год</t>
  </si>
  <si>
    <t>Общий совокупный доход за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</si>
</sst>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</numFmts>
  <fonts count="5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right" vertical="top"/>
      <protection/>
    </xf>
    <xf numFmtId="0" fontId="31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wrapText="1"/>
    </xf>
    <xf numFmtId="3" fontId="48" fillId="0" borderId="11" xfId="34" applyNumberFormat="1" applyFon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 wrapText="1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3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1" xfId="0" applyFont="1" applyBorder="1" applyAlignment="1">
      <alignment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164" fontId="50" fillId="0" borderId="0" xfId="61" applyNumberFormat="1" applyFont="1" applyAlignment="1">
      <alignment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/>
    </xf>
    <xf numFmtId="0" fontId="49" fillId="0" borderId="15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26" xfId="0" applyFont="1" applyBorder="1" applyAlignment="1">
      <alignment/>
    </xf>
    <xf numFmtId="0" fontId="49" fillId="0" borderId="2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0" fillId="0" borderId="17" xfId="0" applyFont="1" applyFill="1" applyBorder="1" applyAlignment="1">
      <alignment wrapText="1"/>
    </xf>
    <xf numFmtId="0" fontId="50" fillId="0" borderId="13" xfId="0" applyFont="1" applyFill="1" applyBorder="1" applyAlignment="1">
      <alignment wrapText="1"/>
    </xf>
    <xf numFmtId="165" fontId="50" fillId="0" borderId="0" xfId="0" applyNumberFormat="1" applyFont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50" fillId="0" borderId="20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50" fillId="0" borderId="1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0" fillId="0" borderId="0" xfId="0" applyFont="1" applyBorder="1" applyAlignment="1">
      <alignment/>
    </xf>
    <xf numFmtId="165" fontId="50" fillId="0" borderId="0" xfId="0" applyNumberFormat="1" applyFont="1" applyBorder="1" applyAlignment="1">
      <alignment/>
    </xf>
    <xf numFmtId="0" fontId="49" fillId="0" borderId="24" xfId="0" applyFont="1" applyFill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0" fillId="0" borderId="2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50" fillId="0" borderId="16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169" fontId="50" fillId="0" borderId="0" xfId="61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169" fontId="50" fillId="0" borderId="29" xfId="61" applyNumberFormat="1" applyFont="1" applyFill="1" applyBorder="1" applyAlignment="1">
      <alignment/>
    </xf>
    <xf numFmtId="168" fontId="3" fillId="0" borderId="30" xfId="64" applyNumberFormat="1" applyFont="1" applyBorder="1" applyAlignment="1">
      <alignment horizontal="center" vertical="center" wrapText="1"/>
    </xf>
    <xf numFmtId="169" fontId="50" fillId="0" borderId="31" xfId="61" applyNumberFormat="1" applyFont="1" applyBorder="1" applyAlignment="1">
      <alignment/>
    </xf>
    <xf numFmtId="169" fontId="50" fillId="0" borderId="32" xfId="61" applyNumberFormat="1" applyFont="1" applyBorder="1" applyAlignment="1">
      <alignment/>
    </xf>
    <xf numFmtId="169" fontId="49" fillId="0" borderId="29" xfId="61" applyNumberFormat="1" applyFont="1" applyBorder="1" applyAlignment="1">
      <alignment/>
    </xf>
    <xf numFmtId="169" fontId="50" fillId="0" borderId="33" xfId="61" applyNumberFormat="1" applyFont="1" applyBorder="1" applyAlignment="1">
      <alignment/>
    </xf>
    <xf numFmtId="169" fontId="49" fillId="0" borderId="31" xfId="61" applyNumberFormat="1" applyFont="1" applyBorder="1" applyAlignment="1">
      <alignment/>
    </xf>
    <xf numFmtId="169" fontId="49" fillId="0" borderId="30" xfId="61" applyNumberFormat="1" applyFont="1" applyBorder="1" applyAlignment="1">
      <alignment wrapText="1"/>
    </xf>
    <xf numFmtId="169" fontId="50" fillId="0" borderId="34" xfId="61" applyNumberFormat="1" applyFont="1" applyBorder="1" applyAlignment="1">
      <alignment/>
    </xf>
    <xf numFmtId="169" fontId="49" fillId="0" borderId="35" xfId="61" applyNumberFormat="1" applyFont="1" applyBorder="1" applyAlignment="1">
      <alignment wrapText="1"/>
    </xf>
    <xf numFmtId="169" fontId="50" fillId="0" borderId="36" xfId="61" applyNumberFormat="1" applyFont="1" applyBorder="1" applyAlignment="1">
      <alignment/>
    </xf>
    <xf numFmtId="169" fontId="50" fillId="0" borderId="37" xfId="61" applyNumberFormat="1" applyFont="1" applyBorder="1" applyAlignment="1">
      <alignment/>
    </xf>
    <xf numFmtId="169" fontId="50" fillId="0" borderId="31" xfId="61" applyNumberFormat="1" applyFont="1" applyFill="1" applyBorder="1" applyAlignment="1">
      <alignment/>
    </xf>
    <xf numFmtId="169" fontId="52" fillId="0" borderId="31" xfId="61" applyNumberFormat="1" applyFont="1" applyBorder="1" applyAlignment="1">
      <alignment/>
    </xf>
    <xf numFmtId="169" fontId="52" fillId="0" borderId="32" xfId="61" applyNumberFormat="1" applyFont="1" applyBorder="1" applyAlignment="1">
      <alignment/>
    </xf>
    <xf numFmtId="169" fontId="49" fillId="0" borderId="29" xfId="61" applyNumberFormat="1" applyFont="1" applyBorder="1" applyAlignment="1">
      <alignment wrapText="1"/>
    </xf>
    <xf numFmtId="169" fontId="49" fillId="0" borderId="38" xfId="61" applyNumberFormat="1" applyFont="1" applyBorder="1" applyAlignment="1">
      <alignment wrapText="1"/>
    </xf>
    <xf numFmtId="169" fontId="49" fillId="0" borderId="37" xfId="61" applyNumberFormat="1" applyFont="1" applyBorder="1" applyAlignment="1">
      <alignment/>
    </xf>
    <xf numFmtId="3" fontId="48" fillId="0" borderId="39" xfId="34" applyNumberFormat="1" applyFont="1" applyBorder="1" applyAlignment="1" quotePrefix="1">
      <alignment horizontal="center" vertical="center" wrapText="1"/>
      <protection/>
    </xf>
    <xf numFmtId="164" fontId="50" fillId="0" borderId="34" xfId="61" applyNumberFormat="1" applyFont="1" applyBorder="1" applyAlignment="1">
      <alignment/>
    </xf>
    <xf numFmtId="169" fontId="49" fillId="0" borderId="29" xfId="61" applyNumberFormat="1" applyFont="1" applyFill="1" applyBorder="1" applyAlignment="1">
      <alignment/>
    </xf>
    <xf numFmtId="169" fontId="50" fillId="0" borderId="33" xfId="61" applyNumberFormat="1" applyFont="1" applyFill="1" applyBorder="1" applyAlignment="1">
      <alignment/>
    </xf>
    <xf numFmtId="169" fontId="49" fillId="0" borderId="34" xfId="61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9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view="pageBreakPreview" zoomScale="70" zoomScaleNormal="70" zoomScaleSheetLayoutView="70" zoomScalePageLayoutView="0" workbookViewId="0" topLeftCell="A1">
      <selection activeCell="C13" sqref="C13"/>
    </sheetView>
  </sheetViews>
  <sheetFormatPr defaultColWidth="9.140625" defaultRowHeight="12.75"/>
  <cols>
    <col min="1" max="1" width="79.8515625" style="23" customWidth="1"/>
    <col min="2" max="2" width="16.57421875" style="21" customWidth="1"/>
    <col min="3" max="3" width="25.140625" style="24" customWidth="1"/>
    <col min="4" max="16384" width="9.140625" style="21" customWidth="1"/>
  </cols>
  <sheetData>
    <row r="1" spans="1:3" ht="18.75">
      <c r="A1" s="95" t="s">
        <v>92</v>
      </c>
      <c r="B1" s="95"/>
      <c r="C1" s="95"/>
    </row>
    <row r="2" spans="1:3" ht="18.75">
      <c r="A2" s="95" t="s">
        <v>35</v>
      </c>
      <c r="B2" s="95"/>
      <c r="C2" s="95"/>
    </row>
    <row r="3" spans="1:3" ht="18.75">
      <c r="A3" s="95" t="s">
        <v>36</v>
      </c>
      <c r="B3" s="95"/>
      <c r="C3" s="95"/>
    </row>
    <row r="4" spans="1:3" ht="18.75">
      <c r="A4" s="95" t="s">
        <v>105</v>
      </c>
      <c r="B4" s="95"/>
      <c r="C4" s="95"/>
    </row>
    <row r="5" spans="1:3" ht="18.75">
      <c r="A5" s="96" t="s">
        <v>37</v>
      </c>
      <c r="B5" s="96"/>
      <c r="C5" s="96"/>
    </row>
    <row r="6" spans="1:3" ht="19.5" thickBot="1">
      <c r="A6" s="8"/>
      <c r="B6" s="1"/>
      <c r="C6" s="60" t="s">
        <v>97</v>
      </c>
    </row>
    <row r="7" spans="1:3" ht="57" thickBot="1">
      <c r="A7" s="10"/>
      <c r="B7" s="7" t="s">
        <v>0</v>
      </c>
      <c r="C7" s="90" t="s">
        <v>106</v>
      </c>
    </row>
    <row r="8" spans="1:3" ht="18.75">
      <c r="A8" s="11" t="s">
        <v>1</v>
      </c>
      <c r="B8" s="12"/>
      <c r="C8" s="91"/>
    </row>
    <row r="9" spans="1:3" ht="18.75">
      <c r="A9" s="33" t="s">
        <v>2</v>
      </c>
      <c r="B9" s="41"/>
      <c r="C9" s="84">
        <v>1158106</v>
      </c>
    </row>
    <row r="10" spans="1:3" ht="18.75">
      <c r="A10" s="33" t="s">
        <v>83</v>
      </c>
      <c r="B10" s="41"/>
      <c r="C10" s="84">
        <v>8858</v>
      </c>
    </row>
    <row r="11" spans="1:3" ht="18.75">
      <c r="A11" s="33" t="s">
        <v>3</v>
      </c>
      <c r="B11" s="41"/>
      <c r="C11" s="84">
        <v>36249</v>
      </c>
    </row>
    <row r="12" spans="1:3" ht="38.25" customHeight="1">
      <c r="A12" s="33" t="s">
        <v>4</v>
      </c>
      <c r="B12" s="41"/>
      <c r="C12" s="84">
        <v>126144</v>
      </c>
    </row>
    <row r="13" spans="1:3" ht="56.25">
      <c r="A13" s="33" t="s">
        <v>5</v>
      </c>
      <c r="B13" s="41"/>
      <c r="C13" s="84">
        <v>318990</v>
      </c>
    </row>
    <row r="14" spans="1:3" ht="56.25">
      <c r="A14" s="33" t="s">
        <v>7</v>
      </c>
      <c r="B14" s="41"/>
      <c r="C14" s="84">
        <v>221745</v>
      </c>
    </row>
    <row r="15" spans="1:3" ht="18.75">
      <c r="A15" s="33" t="s">
        <v>6</v>
      </c>
      <c r="B15" s="41"/>
      <c r="C15" s="84">
        <v>846288</v>
      </c>
    </row>
    <row r="16" spans="1:3" ht="18.75">
      <c r="A16" s="33" t="s">
        <v>84</v>
      </c>
      <c r="B16" s="41"/>
      <c r="C16" s="84">
        <v>104159</v>
      </c>
    </row>
    <row r="17" spans="1:3" ht="18.75">
      <c r="A17" s="33" t="s">
        <v>10</v>
      </c>
      <c r="B17" s="41"/>
      <c r="C17" s="84">
        <v>6932</v>
      </c>
    </row>
    <row r="18" spans="1:3" ht="18.75">
      <c r="A18" s="33" t="s">
        <v>8</v>
      </c>
      <c r="B18" s="41"/>
      <c r="C18" s="84">
        <v>83145</v>
      </c>
    </row>
    <row r="19" spans="1:3" ht="18.75">
      <c r="A19" s="33" t="s">
        <v>11</v>
      </c>
      <c r="B19" s="41"/>
      <c r="C19" s="84">
        <v>547</v>
      </c>
    </row>
    <row r="20" spans="1:3" ht="18.75">
      <c r="A20" s="33" t="s">
        <v>9</v>
      </c>
      <c r="B20" s="41"/>
      <c r="C20" s="84">
        <v>35915</v>
      </c>
    </row>
    <row r="21" spans="1:3" ht="18.75">
      <c r="A21" s="33" t="s">
        <v>12</v>
      </c>
      <c r="B21" s="41"/>
      <c r="C21" s="84">
        <v>880</v>
      </c>
    </row>
    <row r="22" spans="1:3" ht="18.75">
      <c r="A22" s="33" t="s">
        <v>13</v>
      </c>
      <c r="B22" s="41"/>
      <c r="C22" s="84">
        <v>336</v>
      </c>
    </row>
    <row r="23" spans="1:3" ht="19.5" thickBot="1">
      <c r="A23" s="34" t="s">
        <v>14</v>
      </c>
      <c r="B23" s="42"/>
      <c r="C23" s="84">
        <v>91533</v>
      </c>
    </row>
    <row r="24" spans="1:3" ht="19.5" thickBot="1">
      <c r="A24" s="40" t="s">
        <v>15</v>
      </c>
      <c r="B24" s="43"/>
      <c r="C24" s="92">
        <f>SUM(C9:C23)</f>
        <v>3039827</v>
      </c>
    </row>
    <row r="25" spans="1:3" ht="19.5" thickBot="1">
      <c r="A25" s="52" t="s">
        <v>16</v>
      </c>
      <c r="B25" s="44"/>
      <c r="C25" s="72"/>
    </row>
    <row r="26" spans="1:3" ht="18.75">
      <c r="A26" s="35" t="s">
        <v>17</v>
      </c>
      <c r="B26" s="45"/>
      <c r="C26" s="93">
        <v>54786</v>
      </c>
    </row>
    <row r="27" spans="1:3" ht="18.75">
      <c r="A27" s="39" t="s">
        <v>85</v>
      </c>
      <c r="B27" s="46"/>
      <c r="C27" s="84">
        <v>9988</v>
      </c>
    </row>
    <row r="28" spans="1:3" ht="18.75">
      <c r="A28" s="39" t="s">
        <v>86</v>
      </c>
      <c r="B28" s="46"/>
      <c r="C28" s="84">
        <v>421</v>
      </c>
    </row>
    <row r="29" spans="1:3" ht="18.75">
      <c r="A29" s="33" t="s">
        <v>18</v>
      </c>
      <c r="B29" s="41"/>
      <c r="C29" s="84">
        <v>1801812</v>
      </c>
    </row>
    <row r="30" spans="1:3" ht="18.75">
      <c r="A30" s="33" t="s">
        <v>19</v>
      </c>
      <c r="B30" s="41"/>
      <c r="C30" s="84">
        <v>244197</v>
      </c>
    </row>
    <row r="31" spans="1:3" ht="18.75">
      <c r="A31" s="33" t="s">
        <v>20</v>
      </c>
      <c r="B31" s="41"/>
      <c r="C31" s="84">
        <v>186543</v>
      </c>
    </row>
    <row r="32" spans="1:3" ht="18.75">
      <c r="A32" s="33" t="s">
        <v>98</v>
      </c>
      <c r="B32" s="41"/>
      <c r="C32" s="84">
        <v>12086</v>
      </c>
    </row>
    <row r="33" spans="1:3" ht="18.75">
      <c r="A33" s="33" t="s">
        <v>87</v>
      </c>
      <c r="B33" s="41"/>
      <c r="C33" s="84">
        <v>4939</v>
      </c>
    </row>
    <row r="34" spans="1:3" ht="18.75">
      <c r="A34" s="13" t="s">
        <v>23</v>
      </c>
      <c r="B34" s="41"/>
      <c r="C34" s="84">
        <v>697</v>
      </c>
    </row>
    <row r="35" spans="1:3" ht="18.75">
      <c r="A35" s="13" t="s">
        <v>22</v>
      </c>
      <c r="B35" s="41"/>
      <c r="C35" s="84">
        <v>154158</v>
      </c>
    </row>
    <row r="36" spans="1:3" ht="18.75">
      <c r="A36" s="33" t="s">
        <v>21</v>
      </c>
      <c r="B36" s="41"/>
      <c r="C36" s="84">
        <v>19903</v>
      </c>
    </row>
    <row r="37" spans="1:3" ht="19.5" thickBot="1">
      <c r="A37" s="15" t="s">
        <v>24</v>
      </c>
      <c r="B37" s="42"/>
      <c r="C37" s="84">
        <v>39761</v>
      </c>
    </row>
    <row r="38" spans="1:3" ht="19.5" thickBot="1">
      <c r="A38" s="25" t="s">
        <v>25</v>
      </c>
      <c r="B38" s="43"/>
      <c r="C38" s="76">
        <f>SUM(C26:C37)</f>
        <v>2529291</v>
      </c>
    </row>
    <row r="39" spans="1:3" ht="18.75">
      <c r="A39" s="11" t="s">
        <v>26</v>
      </c>
      <c r="B39" s="58"/>
      <c r="C39" s="94"/>
    </row>
    <row r="40" spans="1:3" ht="18.75">
      <c r="A40" s="13" t="s">
        <v>27</v>
      </c>
      <c r="B40" s="41"/>
      <c r="C40" s="84">
        <v>89937</v>
      </c>
    </row>
    <row r="41" spans="1:3" ht="18.75">
      <c r="A41" s="13" t="s">
        <v>108</v>
      </c>
      <c r="B41" s="41"/>
      <c r="C41" s="84">
        <v>-190</v>
      </c>
    </row>
    <row r="42" spans="1:3" ht="18.75">
      <c r="A42" s="13" t="s">
        <v>28</v>
      </c>
      <c r="B42" s="41"/>
      <c r="C42" s="84">
        <v>-149</v>
      </c>
    </row>
    <row r="43" spans="1:3" ht="18.75">
      <c r="A43" s="13" t="s">
        <v>74</v>
      </c>
      <c r="B43" s="59"/>
      <c r="C43" s="84">
        <v>208</v>
      </c>
    </row>
    <row r="44" spans="1:3" ht="18.75">
      <c r="A44" s="13" t="s">
        <v>79</v>
      </c>
      <c r="B44" s="14"/>
      <c r="C44" s="84">
        <v>7626</v>
      </c>
    </row>
    <row r="45" spans="1:3" ht="37.5">
      <c r="A45" s="13" t="s">
        <v>29</v>
      </c>
      <c r="B45" s="14"/>
      <c r="C45" s="84">
        <v>-550</v>
      </c>
    </row>
    <row r="46" spans="1:3" ht="18.75">
      <c r="A46" s="13" t="s">
        <v>101</v>
      </c>
      <c r="B46" s="14"/>
      <c r="C46" s="84">
        <v>2847</v>
      </c>
    </row>
    <row r="47" spans="1:3" ht="19.5" thickBot="1">
      <c r="A47" s="15" t="s">
        <v>30</v>
      </c>
      <c r="B47" s="16"/>
      <c r="C47" s="84">
        <v>385068</v>
      </c>
    </row>
    <row r="48" spans="1:3" ht="19.5" thickBot="1">
      <c r="A48" s="25" t="s">
        <v>31</v>
      </c>
      <c r="B48" s="26"/>
      <c r="C48" s="76">
        <f>SUM(C40:C47)</f>
        <v>484797</v>
      </c>
    </row>
    <row r="49" spans="1:3" ht="19.5" thickBot="1">
      <c r="A49" s="19" t="s">
        <v>32</v>
      </c>
      <c r="B49" s="20"/>
      <c r="C49" s="84">
        <v>25739</v>
      </c>
    </row>
    <row r="50" spans="1:3" ht="19.5" thickBot="1">
      <c r="A50" s="25" t="s">
        <v>33</v>
      </c>
      <c r="B50" s="26"/>
      <c r="C50" s="76">
        <f>C48+C49</f>
        <v>510536</v>
      </c>
    </row>
    <row r="51" spans="1:3" ht="19.5" thickBot="1">
      <c r="A51" s="25" t="s">
        <v>34</v>
      </c>
      <c r="B51" s="26"/>
      <c r="C51" s="76">
        <f>C50+C38</f>
        <v>3039827</v>
      </c>
    </row>
    <row r="53" spans="1:3" ht="18.75">
      <c r="A53" s="1"/>
      <c r="B53" s="1"/>
      <c r="C53" s="22"/>
    </row>
    <row r="54" spans="1:3" ht="18.75">
      <c r="A54" s="2" t="s">
        <v>77</v>
      </c>
      <c r="B54" s="2"/>
      <c r="C54" s="69" t="s">
        <v>78</v>
      </c>
    </row>
    <row r="55" spans="1:3" ht="18.75">
      <c r="A55" s="3"/>
      <c r="B55" s="3"/>
      <c r="C55" s="70"/>
    </row>
    <row r="56" spans="1:3" ht="18.75">
      <c r="A56" s="4"/>
      <c r="B56" s="4"/>
      <c r="C56" s="70"/>
    </row>
    <row r="57" spans="1:3" ht="18.75">
      <c r="A57" s="2" t="s">
        <v>38</v>
      </c>
      <c r="B57" s="2"/>
      <c r="C57" s="71" t="s">
        <v>95</v>
      </c>
    </row>
    <row r="58" spans="1:3" ht="18.75">
      <c r="A58" s="2"/>
      <c r="B58" s="2"/>
      <c r="C58" s="5"/>
    </row>
    <row r="59" spans="1:3" ht="18.75">
      <c r="A59" s="1"/>
      <c r="B59" s="1"/>
      <c r="C59" s="5"/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view="pageBreakPreview" zoomScale="90" zoomScaleNormal="90" zoomScaleSheetLayoutView="90" zoomScalePageLayoutView="115" workbookViewId="0" topLeftCell="A1">
      <selection activeCell="A59" sqref="A59"/>
    </sheetView>
  </sheetViews>
  <sheetFormatPr defaultColWidth="9.140625" defaultRowHeight="12.75"/>
  <cols>
    <col min="1" max="1" width="91.140625" style="23" customWidth="1"/>
    <col min="2" max="2" width="11.28125" style="21" customWidth="1"/>
    <col min="3" max="3" width="24.8515625" style="21" customWidth="1"/>
    <col min="4" max="5" width="9.140625" style="21" customWidth="1"/>
    <col min="6" max="6" width="14.57421875" style="21" customWidth="1"/>
    <col min="7" max="7" width="9.140625" style="21" customWidth="1"/>
    <col min="8" max="8" width="12.28125" style="21" bestFit="1" customWidth="1"/>
    <col min="9" max="16384" width="9.140625" style="21" customWidth="1"/>
  </cols>
  <sheetData>
    <row r="1" spans="1:3" ht="41.25" customHeight="1">
      <c r="A1" s="95" t="s">
        <v>93</v>
      </c>
      <c r="B1" s="95"/>
      <c r="C1" s="97"/>
    </row>
    <row r="2" spans="1:3" ht="18.75">
      <c r="A2" s="98" t="s">
        <v>35</v>
      </c>
      <c r="B2" s="98"/>
      <c r="C2" s="97"/>
    </row>
    <row r="3" spans="1:3" ht="18.75">
      <c r="A3" s="95" t="s">
        <v>36</v>
      </c>
      <c r="B3" s="95"/>
      <c r="C3" s="97"/>
    </row>
    <row r="4" spans="1:3" ht="18.75">
      <c r="A4" s="95" t="s">
        <v>107</v>
      </c>
      <c r="B4" s="95"/>
      <c r="C4" s="97"/>
    </row>
    <row r="5" spans="1:3" ht="18.75">
      <c r="A5" s="96" t="s">
        <v>37</v>
      </c>
      <c r="B5" s="96"/>
      <c r="C5" s="99"/>
    </row>
    <row r="6" spans="1:3" ht="19.5" thickBot="1">
      <c r="A6" s="9"/>
      <c r="B6" s="9"/>
      <c r="C6" s="60" t="s">
        <v>97</v>
      </c>
    </row>
    <row r="7" spans="1:3" ht="56.25">
      <c r="A7" s="6"/>
      <c r="B7" s="7" t="s">
        <v>0</v>
      </c>
      <c r="C7" s="73" t="str">
        <f>'ф1'!C7</f>
        <v>31 декабря 2021 года
(неаудировано)</v>
      </c>
    </row>
    <row r="8" spans="1:9" ht="37.5">
      <c r="A8" s="13" t="s">
        <v>76</v>
      </c>
      <c r="B8" s="47"/>
      <c r="C8" s="74">
        <v>192212</v>
      </c>
      <c r="I8" s="36"/>
    </row>
    <row r="9" spans="1:9" ht="18.75">
      <c r="A9" s="15" t="s">
        <v>75</v>
      </c>
      <c r="B9" s="48"/>
      <c r="C9" s="75">
        <v>9679</v>
      </c>
      <c r="I9" s="36"/>
    </row>
    <row r="10" spans="1:9" ht="19.5" thickBot="1">
      <c r="A10" s="15" t="s">
        <v>39</v>
      </c>
      <c r="B10" s="48"/>
      <c r="C10" s="75">
        <v>-130905</v>
      </c>
      <c r="I10" s="36"/>
    </row>
    <row r="11" spans="1:9" ht="19.5" thickBot="1">
      <c r="A11" s="25" t="s">
        <v>40</v>
      </c>
      <c r="B11" s="49"/>
      <c r="C11" s="76">
        <f>C8+C10+C9</f>
        <v>70986</v>
      </c>
      <c r="I11" s="36"/>
    </row>
    <row r="12" spans="1:9" ht="18.75">
      <c r="A12" s="19" t="s">
        <v>41</v>
      </c>
      <c r="B12" s="55"/>
      <c r="C12" s="77">
        <v>35046</v>
      </c>
      <c r="I12" s="36"/>
    </row>
    <row r="13" spans="1:9" ht="19.5" thickBot="1">
      <c r="A13" s="15" t="s">
        <v>42</v>
      </c>
      <c r="B13" s="48"/>
      <c r="C13" s="75">
        <v>-23671</v>
      </c>
      <c r="I13" s="36"/>
    </row>
    <row r="14" spans="1:9" ht="19.5" thickBot="1">
      <c r="A14" s="25" t="s">
        <v>43</v>
      </c>
      <c r="B14" s="49"/>
      <c r="C14" s="76">
        <f>C12+C13</f>
        <v>11375</v>
      </c>
      <c r="I14" s="36"/>
    </row>
    <row r="15" spans="1:9" ht="18.75">
      <c r="A15" s="19" t="s">
        <v>44</v>
      </c>
      <c r="B15" s="55"/>
      <c r="C15" s="77">
        <v>26395</v>
      </c>
      <c r="I15" s="36"/>
    </row>
    <row r="16" spans="1:9" ht="18.75">
      <c r="A16" s="13" t="s">
        <v>45</v>
      </c>
      <c r="B16" s="47"/>
      <c r="C16" s="74">
        <v>-3733</v>
      </c>
      <c r="I16" s="36"/>
    </row>
    <row r="17" spans="1:9" ht="18.75">
      <c r="A17" s="27" t="s">
        <v>46</v>
      </c>
      <c r="B17" s="56"/>
      <c r="C17" s="78">
        <f>C15+C16</f>
        <v>22662</v>
      </c>
      <c r="I17" s="36"/>
    </row>
    <row r="18" spans="1:9" ht="18.75">
      <c r="A18" s="13" t="s">
        <v>47</v>
      </c>
      <c r="B18" s="47"/>
      <c r="C18" s="74">
        <v>-5947</v>
      </c>
      <c r="I18" s="36"/>
    </row>
    <row r="19" spans="1:9" ht="38.25" thickBot="1">
      <c r="A19" s="13" t="s">
        <v>48</v>
      </c>
      <c r="B19" s="47"/>
      <c r="C19" s="74">
        <v>459</v>
      </c>
      <c r="I19" s="36"/>
    </row>
    <row r="20" spans="1:9" ht="19.5" thickBot="1">
      <c r="A20" s="25" t="s">
        <v>49</v>
      </c>
      <c r="B20" s="49"/>
      <c r="C20" s="76">
        <f>SUM(C17:C19)</f>
        <v>17174</v>
      </c>
      <c r="I20" s="36"/>
    </row>
    <row r="21" spans="1:9" ht="18.75">
      <c r="A21" s="13" t="s">
        <v>50</v>
      </c>
      <c r="B21" s="47"/>
      <c r="C21" s="74">
        <v>-5171</v>
      </c>
      <c r="I21" s="36"/>
    </row>
    <row r="22" spans="1:9" ht="18.75">
      <c r="A22" s="13" t="s">
        <v>51</v>
      </c>
      <c r="B22" s="47"/>
      <c r="C22" s="74">
        <v>1557</v>
      </c>
      <c r="I22" s="36"/>
    </row>
    <row r="23" spans="1:9" ht="18.75">
      <c r="A23" s="27" t="s">
        <v>52</v>
      </c>
      <c r="B23" s="56"/>
      <c r="C23" s="78">
        <f>C21+C22</f>
        <v>-3614</v>
      </c>
      <c r="I23" s="36"/>
    </row>
    <row r="24" spans="1:9" ht="18.75">
      <c r="A24" s="13" t="s">
        <v>53</v>
      </c>
      <c r="B24" s="47"/>
      <c r="C24" s="74">
        <v>-3754</v>
      </c>
      <c r="I24" s="36"/>
    </row>
    <row r="25" spans="1:9" ht="19.5" thickBot="1">
      <c r="A25" s="15" t="s">
        <v>54</v>
      </c>
      <c r="B25" s="48"/>
      <c r="C25" s="75">
        <v>631</v>
      </c>
      <c r="I25" s="36"/>
    </row>
    <row r="26" spans="1:9" ht="19.5" thickBot="1">
      <c r="A26" s="25" t="s">
        <v>55</v>
      </c>
      <c r="B26" s="49"/>
      <c r="C26" s="76">
        <f>SUM(C23:C25)</f>
        <v>-6737</v>
      </c>
      <c r="I26" s="36"/>
    </row>
    <row r="27" spans="1:9" ht="56.25">
      <c r="A27" s="19" t="s">
        <v>56</v>
      </c>
      <c r="B27" s="55"/>
      <c r="C27" s="77">
        <v>6389</v>
      </c>
      <c r="I27" s="36"/>
    </row>
    <row r="28" spans="1:9" ht="18.75">
      <c r="A28" s="13" t="s">
        <v>94</v>
      </c>
      <c r="B28" s="47"/>
      <c r="C28" s="74">
        <v>24273</v>
      </c>
      <c r="I28" s="36"/>
    </row>
    <row r="29" spans="1:9" ht="75">
      <c r="A29" s="13" t="s">
        <v>102</v>
      </c>
      <c r="B29" s="47"/>
      <c r="C29" s="74">
        <v>606</v>
      </c>
      <c r="I29" s="36"/>
    </row>
    <row r="30" spans="1:9" ht="37.5">
      <c r="A30" s="15" t="s">
        <v>103</v>
      </c>
      <c r="B30" s="48"/>
      <c r="C30" s="75">
        <v>604</v>
      </c>
      <c r="I30" s="36"/>
    </row>
    <row r="31" spans="1:9" ht="19.5" thickBot="1">
      <c r="A31" s="15" t="s">
        <v>58</v>
      </c>
      <c r="B31" s="48"/>
      <c r="C31" s="75">
        <v>-1816</v>
      </c>
      <c r="I31" s="36"/>
    </row>
    <row r="32" spans="1:9" ht="19.5" thickBot="1">
      <c r="A32" s="61" t="s">
        <v>59</v>
      </c>
      <c r="B32" s="62"/>
      <c r="C32" s="79">
        <f>SUM(C27:C31)</f>
        <v>30056</v>
      </c>
      <c r="I32" s="36"/>
    </row>
    <row r="33" spans="1:9" ht="18.75">
      <c r="A33" s="18" t="s">
        <v>96</v>
      </c>
      <c r="B33" s="63"/>
      <c r="C33" s="80">
        <v>9945</v>
      </c>
      <c r="I33" s="36"/>
    </row>
    <row r="34" spans="1:9" ht="18.75">
      <c r="A34" s="19" t="s">
        <v>104</v>
      </c>
      <c r="B34" s="55"/>
      <c r="C34" s="77">
        <v>-3157</v>
      </c>
      <c r="I34" s="36"/>
    </row>
    <row r="35" spans="1:9" ht="18.75">
      <c r="A35" s="13" t="s">
        <v>60</v>
      </c>
      <c r="B35" s="47"/>
      <c r="C35" s="74">
        <v>-51197</v>
      </c>
      <c r="I35" s="36"/>
    </row>
    <row r="36" spans="1:9" ht="19.5" thickBot="1">
      <c r="A36" s="15" t="s">
        <v>61</v>
      </c>
      <c r="B36" s="48"/>
      <c r="C36" s="75">
        <v>-43339</v>
      </c>
      <c r="I36" s="36"/>
    </row>
    <row r="37" spans="1:9" ht="19.5" thickBot="1">
      <c r="A37" s="25" t="s">
        <v>62</v>
      </c>
      <c r="B37" s="49"/>
      <c r="C37" s="76">
        <f>SUM(C33:C36)</f>
        <v>-87748</v>
      </c>
      <c r="I37" s="36"/>
    </row>
    <row r="38" spans="1:9" ht="19.5" hidden="1" thickBot="1">
      <c r="A38" s="13" t="s">
        <v>57</v>
      </c>
      <c r="B38" s="47"/>
      <c r="C38" s="74"/>
      <c r="I38" s="36"/>
    </row>
    <row r="39" spans="1:9" ht="19.5" thickBot="1">
      <c r="A39" s="25" t="s">
        <v>63</v>
      </c>
      <c r="B39" s="49"/>
      <c r="C39" s="81">
        <f>C11+C14+C20+C26+C32+C37+C38</f>
        <v>35106</v>
      </c>
      <c r="I39" s="36"/>
    </row>
    <row r="40" spans="1:9" ht="19.5" thickBot="1">
      <c r="A40" s="28" t="s">
        <v>64</v>
      </c>
      <c r="B40" s="57"/>
      <c r="C40" s="82">
        <v>-6748</v>
      </c>
      <c r="I40" s="36"/>
    </row>
    <row r="41" spans="1:9" ht="19.5" thickBot="1">
      <c r="A41" s="25" t="s">
        <v>109</v>
      </c>
      <c r="B41" s="26"/>
      <c r="C41" s="76">
        <f>C39+C40</f>
        <v>28358</v>
      </c>
      <c r="I41" s="36"/>
    </row>
    <row r="42" spans="1:9" ht="18.75">
      <c r="A42" s="11" t="s">
        <v>65</v>
      </c>
      <c r="B42" s="12"/>
      <c r="C42" s="80"/>
      <c r="I42" s="36"/>
    </row>
    <row r="43" spans="1:9" ht="18.75">
      <c r="A43" s="13" t="s">
        <v>66</v>
      </c>
      <c r="B43" s="14"/>
      <c r="C43" s="74">
        <v>20432</v>
      </c>
      <c r="I43" s="36"/>
    </row>
    <row r="44" spans="1:9" ht="19.5" thickBot="1">
      <c r="A44" s="29" t="s">
        <v>67</v>
      </c>
      <c r="B44" s="30"/>
      <c r="C44" s="83">
        <v>7926</v>
      </c>
      <c r="I44" s="36"/>
    </row>
    <row r="45" spans="1:9" ht="19.5" thickBot="1">
      <c r="A45" s="28"/>
      <c r="B45" s="17"/>
      <c r="C45" s="82"/>
      <c r="I45" s="36"/>
    </row>
    <row r="46" spans="1:9" ht="19.5" thickBot="1">
      <c r="A46" s="25" t="s">
        <v>68</v>
      </c>
      <c r="B46" s="26"/>
      <c r="C46" s="76"/>
      <c r="I46" s="36"/>
    </row>
    <row r="47" spans="1:9" ht="37.5">
      <c r="A47" s="53" t="s">
        <v>69</v>
      </c>
      <c r="B47" s="20"/>
      <c r="C47" s="77"/>
      <c r="I47" s="36"/>
    </row>
    <row r="48" spans="1:9" ht="18.75">
      <c r="A48" s="13" t="s">
        <v>80</v>
      </c>
      <c r="B48" s="14"/>
      <c r="C48" s="84"/>
      <c r="I48" s="36"/>
    </row>
    <row r="49" spans="1:9" ht="18.75">
      <c r="A49" s="13" t="s">
        <v>81</v>
      </c>
      <c r="B49" s="14"/>
      <c r="C49" s="84">
        <v>2928</v>
      </c>
      <c r="I49" s="36"/>
    </row>
    <row r="50" spans="1:9" ht="37.5">
      <c r="A50" s="13" t="s">
        <v>82</v>
      </c>
      <c r="B50" s="14"/>
      <c r="C50" s="84">
        <v>-76</v>
      </c>
      <c r="I50" s="36"/>
    </row>
    <row r="51" spans="1:9" ht="56.25">
      <c r="A51" s="13" t="s">
        <v>88</v>
      </c>
      <c r="B51" s="14"/>
      <c r="C51" s="84">
        <v>2083</v>
      </c>
      <c r="I51" s="36"/>
    </row>
    <row r="52" spans="1:9" s="50" customFormat="1" ht="37.5">
      <c r="A52" s="13" t="s">
        <v>70</v>
      </c>
      <c r="B52" s="14"/>
      <c r="C52" s="84">
        <v>614</v>
      </c>
      <c r="I52" s="51"/>
    </row>
    <row r="53" spans="1:9" ht="37.5">
      <c r="A53" s="32" t="s">
        <v>71</v>
      </c>
      <c r="B53" s="14"/>
      <c r="C53" s="85">
        <f>SUM(C49:C52)</f>
        <v>5549</v>
      </c>
      <c r="I53" s="36"/>
    </row>
    <row r="54" spans="1:9" ht="37.5">
      <c r="A54" s="53" t="s">
        <v>89</v>
      </c>
      <c r="B54" s="20"/>
      <c r="C54" s="77"/>
      <c r="I54" s="36"/>
    </row>
    <row r="55" spans="1:9" ht="18.75">
      <c r="A55" s="13" t="s">
        <v>90</v>
      </c>
      <c r="B55" s="14"/>
      <c r="C55" s="84">
        <v>1</v>
      </c>
      <c r="I55" s="36"/>
    </row>
    <row r="56" spans="1:9" ht="38.25" thickBot="1">
      <c r="A56" s="54" t="s">
        <v>91</v>
      </c>
      <c r="B56" s="16"/>
      <c r="C56" s="86">
        <f>SUM(C55)</f>
        <v>1</v>
      </c>
      <c r="I56" s="36"/>
    </row>
    <row r="57" spans="1:9" ht="19.5" thickBot="1">
      <c r="A57" s="25" t="s">
        <v>110</v>
      </c>
      <c r="B57" s="37"/>
      <c r="C57" s="87">
        <f>C53+C56</f>
        <v>5550</v>
      </c>
      <c r="I57" s="36"/>
    </row>
    <row r="58" spans="1:9" ht="19.5" thickBot="1">
      <c r="A58" s="31" t="s">
        <v>111</v>
      </c>
      <c r="B58" s="38"/>
      <c r="C58" s="88">
        <f>C41+C57</f>
        <v>33908</v>
      </c>
      <c r="I58" s="36"/>
    </row>
    <row r="59" spans="1:9" ht="18.75">
      <c r="A59" s="11" t="s">
        <v>72</v>
      </c>
      <c r="B59" s="12"/>
      <c r="C59" s="80"/>
      <c r="I59" s="36"/>
    </row>
    <row r="60" spans="1:9" ht="18.75">
      <c r="A60" s="13" t="s">
        <v>73</v>
      </c>
      <c r="B60" s="14"/>
      <c r="C60" s="74">
        <v>24732</v>
      </c>
      <c r="I60" s="36"/>
    </row>
    <row r="61" spans="1:9" ht="19.5" thickBot="1">
      <c r="A61" s="29" t="s">
        <v>67</v>
      </c>
      <c r="B61" s="30"/>
      <c r="C61" s="83">
        <v>9176</v>
      </c>
      <c r="I61" s="36"/>
    </row>
    <row r="62" spans="1:3" ht="18.75">
      <c r="A62" s="27" t="s">
        <v>99</v>
      </c>
      <c r="B62" s="66"/>
      <c r="C62" s="78"/>
    </row>
    <row r="63" spans="1:3" ht="19.5" thickBot="1">
      <c r="A63" s="67" t="s">
        <v>100</v>
      </c>
      <c r="B63" s="68"/>
      <c r="C63" s="89">
        <v>3423.28</v>
      </c>
    </row>
    <row r="64" spans="1:3" ht="18.75">
      <c r="A64" s="64"/>
      <c r="B64" s="50"/>
      <c r="C64" s="65"/>
    </row>
    <row r="65" spans="1:3" ht="18.75">
      <c r="A65" s="64"/>
      <c r="B65" s="50"/>
      <c r="C65" s="65"/>
    </row>
    <row r="66" spans="1:3" ht="18.75">
      <c r="A66" s="2" t="s">
        <v>77</v>
      </c>
      <c r="B66" s="2"/>
      <c r="C66" s="69" t="s">
        <v>78</v>
      </c>
    </row>
    <row r="67" spans="1:3" ht="18.75">
      <c r="A67" s="3"/>
      <c r="B67" s="3"/>
      <c r="C67" s="70"/>
    </row>
    <row r="68" spans="1:3" ht="18.75">
      <c r="A68" s="4"/>
      <c r="B68" s="4"/>
      <c r="C68" s="70"/>
    </row>
    <row r="69" spans="1:3" ht="18.75">
      <c r="A69" s="2" t="s">
        <v>38</v>
      </c>
      <c r="B69" s="2"/>
      <c r="C69" s="71" t="s">
        <v>95</v>
      </c>
    </row>
    <row r="70" spans="1:3" ht="18.75">
      <c r="A70" s="2"/>
      <c r="B70" s="2"/>
      <c r="C70" s="5"/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Галым Толеуов</dc:creator>
  <cp:keywords/>
  <dc:description/>
  <cp:lastModifiedBy>Виктор Литвинов</cp:lastModifiedBy>
  <cp:lastPrinted>2021-05-14T06:00:55Z</cp:lastPrinted>
  <dcterms:created xsi:type="dcterms:W3CDTF">2019-09-06T03:48:06Z</dcterms:created>
  <dcterms:modified xsi:type="dcterms:W3CDTF">2022-06-23T05:10:43Z</dcterms:modified>
  <cp:category/>
  <cp:version/>
  <cp:contentType/>
  <cp:contentStatus/>
</cp:coreProperties>
</file>