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UH\Documents\АНТ ОТЧЕТЫ\Биржа 2015\2 кв 2015\"/>
    </mc:Choice>
  </mc:AlternateContent>
  <bookViews>
    <workbookView minimized="1" xWindow="0" yWindow="0" windowWidth="19200" windowHeight="10035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26" i="1"/>
  <c r="C45" i="1"/>
  <c r="C41" i="1"/>
  <c r="B45" i="1"/>
  <c r="B41" i="1"/>
  <c r="B36" i="1"/>
  <c r="B48" i="1" s="1"/>
  <c r="B26" i="1"/>
  <c r="C18" i="1"/>
  <c r="C27" i="1" s="1"/>
  <c r="E10" i="4"/>
  <c r="E11" i="4"/>
  <c r="D12" i="4"/>
  <c r="D66" i="3"/>
  <c r="C66" i="3"/>
  <c r="D62" i="3"/>
  <c r="D60" i="3"/>
  <c r="D54" i="3"/>
  <c r="D48" i="3"/>
  <c r="D45" i="3"/>
  <c r="D27" i="3"/>
  <c r="D24" i="3"/>
  <c r="D15" i="3"/>
  <c r="D8" i="3"/>
  <c r="C54" i="3"/>
  <c r="C60" i="3" s="1"/>
  <c r="C48" i="3"/>
  <c r="C36" i="3"/>
  <c r="C45" i="3" s="1"/>
  <c r="C8" i="3"/>
  <c r="C15" i="3"/>
  <c r="C48" i="1" l="1"/>
  <c r="C24" i="3"/>
  <c r="C62" i="3" s="1"/>
  <c r="E12" i="4"/>
  <c r="C12" i="4"/>
  <c r="B19" i="2"/>
  <c r="B21" i="2" s="1"/>
  <c r="B24" i="2" s="1"/>
  <c r="C14" i="2"/>
  <c r="C19" i="2" s="1"/>
  <c r="C21" i="2" s="1"/>
  <c r="C24" i="2" s="1"/>
  <c r="B14" i="2"/>
  <c r="B18" i="1"/>
  <c r="B27" i="1" s="1"/>
  <c r="B53" i="1" l="1"/>
  <c r="C53" i="1"/>
</calcChain>
</file>

<file path=xl/sharedStrings.xml><?xml version="1.0" encoding="utf-8"?>
<sst xmlns="http://schemas.openxmlformats.org/spreadsheetml/2006/main" count="140" uniqueCount="121">
  <si>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</si>
  <si>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</si>
  <si>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</si>
  <si>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</si>
  <si>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</si>
  <si>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</si>
  <si>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</si>
  <si>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</si>
  <si>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</si>
  <si>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</si>
  <si>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</si>
  <si>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</si>
  <si>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</si>
  <si>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</si>
  <si>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</si>
  <si>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</si>
  <si>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</si>
  <si>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Незавершенное строительство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</si>
  <si>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</si>
  <si>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</si>
  <si>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</si>
  <si>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</si>
  <si>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</si>
  <si>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</si>
  <si>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</si>
  <si>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</si>
  <si>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</si>
  <si>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</si>
  <si>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</si>
  <si>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</si>
  <si>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</si>
  <si>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</si>
  <si>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</si>
  <si>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</si>
  <si>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</si>
  <si>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</si>
  <si>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</si>
  <si>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</si>
  <si>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</si>
  <si>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</si>
  <si>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 xml:space="preserve">(в тысячах тенге) 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</si>
  <si>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</si>
  <si>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</si>
  <si>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</t>
  </si>
  <si>
    <t>Прочие доходы (нетто)</t>
  </si>
  <si>
    <t>Административные расходы</t>
  </si>
  <si>
    <t>Доходы от финансирования</t>
  </si>
  <si>
    <t xml:space="preserve">Прибыль (убыток) за период </t>
  </si>
  <si>
    <t>Расходы по финансированию</t>
  </si>
  <si>
    <t>Прибыль (убыток) до налогообложения</t>
  </si>
  <si>
    <t>Расходы по корпоративному подоходному налогу</t>
  </si>
  <si>
    <t>Прочий совокупный доход</t>
  </si>
  <si>
    <t xml:space="preserve">Итого совокупный доход (убыток) за период, за вычетом корпоративного подоходного налога 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</si>
  <si>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</si>
  <si>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</si>
  <si>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</si>
  <si>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</si>
  <si>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</si>
  <si>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</si>
  <si>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</si>
  <si>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</si>
  <si>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</si>
  <si>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</si>
  <si>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</si>
  <si>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</si>
  <si>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</si>
  <si>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</si>
  <si>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</si>
  <si>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</si>
  <si>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</si>
  <si>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</si>
  <si>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</si>
  <si>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</si>
  <si>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</si>
  <si>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</si>
  <si>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</si>
  <si>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</si>
  <si>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</si>
  <si>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</si>
  <si>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</si>
  <si>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</si>
  <si>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</si>
  <si>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</si>
  <si>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</si>
  <si>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</si>
  <si>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</si>
  <si>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</si>
  <si>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</si>
  <si>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</si>
  <si>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</si>
  <si>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</si>
  <si>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</si>
  <si>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</si>
  <si>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</si>
  <si>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</si>
  <si>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</si>
  <si>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</si>
  <si>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</si>
  <si>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</si>
  <si>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</si>
  <si>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</si>
  <si>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</si>
  <si>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</si>
  <si>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</si>
  <si>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</si>
  <si>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</si>
  <si>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</si>
  <si>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</si>
  <si>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</si>
  <si>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</si>
  <si>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t xml:space="preserve">2015 года </t>
  </si>
  <si>
    <t>2014 года</t>
  </si>
  <si>
    <t>за  1 полугодие 2015 года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</si>
  <si>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1 полугодие 2015года</t>
    </r>
  </si>
  <si>
    <t>по состоянию на 30 июня 2015 года</t>
  </si>
  <si>
    <t>Авансы, выданные под долгосрочные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</si>
  <si>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</si>
  <si>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за 1 полугодие 2015 года</t>
  </si>
  <si>
    <t>1 полугодие</t>
  </si>
  <si>
    <t>1 полугодие 2014 года</t>
  </si>
  <si>
    <t>1 полугодие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</si>
</sst>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EC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3" fontId="16" fillId="0" borderId="2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3"/>
  <sheetViews>
    <sheetView tabSelected="1" zoomScale="75" zoomScaleNormal="75" workbookViewId="0">
      <selection activeCell="I25" sqref="I25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114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x14ac:dyDescent="0.25">
      <c r="A10" s="2" t="s">
        <v>6</v>
      </c>
      <c r="B10" s="2"/>
      <c r="C10" s="2"/>
    </row>
    <row r="11" spans="1:3" x14ac:dyDescent="0.25">
      <c r="A11" s="5" t="s">
        <v>7</v>
      </c>
      <c r="B11" s="7">
        <v>9497</v>
      </c>
      <c r="C11" s="7">
        <v>13326</v>
      </c>
    </row>
    <row r="12" spans="1:3" x14ac:dyDescent="0.25">
      <c r="A12" s="5" t="s">
        <v>8</v>
      </c>
      <c r="B12" s="7">
        <v>233762</v>
      </c>
      <c r="C12" s="7">
        <v>264474</v>
      </c>
    </row>
    <row r="13" spans="1:3" x14ac:dyDescent="0.25">
      <c r="A13" s="5" t="s">
        <v>9</v>
      </c>
      <c r="B13" s="7">
        <v>2376</v>
      </c>
      <c r="C13" s="7">
        <v>2811</v>
      </c>
    </row>
    <row r="14" spans="1:3" x14ac:dyDescent="0.25">
      <c r="A14" s="29" t="s">
        <v>106</v>
      </c>
      <c r="B14" s="7">
        <v>145677</v>
      </c>
      <c r="C14" s="7">
        <v>151541</v>
      </c>
    </row>
    <row r="15" spans="1:3" x14ac:dyDescent="0.25">
      <c r="A15" s="5" t="s">
        <v>10</v>
      </c>
      <c r="B15" s="49">
        <v>816</v>
      </c>
      <c r="C15" s="49">
        <v>813</v>
      </c>
    </row>
    <row r="16" spans="1:3" x14ac:dyDescent="0.25">
      <c r="A16" s="5" t="s">
        <v>11</v>
      </c>
      <c r="B16" s="7">
        <v>688148</v>
      </c>
      <c r="C16" s="7">
        <v>614417</v>
      </c>
    </row>
    <row r="17" spans="1:3" x14ac:dyDescent="0.25">
      <c r="A17" s="5" t="s">
        <v>13</v>
      </c>
      <c r="B17" s="54">
        <v>2470</v>
      </c>
      <c r="C17" s="7">
        <v>6009</v>
      </c>
    </row>
    <row r="18" spans="1:3" x14ac:dyDescent="0.25">
      <c r="A18" s="8" t="s">
        <v>14</v>
      </c>
      <c r="B18" s="86">
        <f>SUM(B11:B17)</f>
        <v>1082746</v>
      </c>
      <c r="C18" s="86">
        <f>SUM(C11:C17)</f>
        <v>1053391</v>
      </c>
    </row>
    <row r="19" spans="1:3" x14ac:dyDescent="0.25">
      <c r="A19" s="2" t="s">
        <v>15</v>
      </c>
    </row>
    <row r="20" spans="1:3" x14ac:dyDescent="0.25">
      <c r="A20" s="9" t="s">
        <v>16</v>
      </c>
      <c r="B20" s="7">
        <v>3111728</v>
      </c>
      <c r="C20" s="7">
        <v>2981571</v>
      </c>
    </row>
    <row r="21" spans="1:3" x14ac:dyDescent="0.25">
      <c r="A21" s="9" t="s">
        <v>115</v>
      </c>
      <c r="B21" s="7">
        <v>53861</v>
      </c>
      <c r="C21" s="7">
        <v>62634</v>
      </c>
    </row>
    <row r="22" spans="1:3" x14ac:dyDescent="0.25">
      <c r="A22" s="5" t="s">
        <v>107</v>
      </c>
      <c r="B22" s="7">
        <v>3695143</v>
      </c>
      <c r="C22" s="7">
        <v>3695143</v>
      </c>
    </row>
    <row r="23" spans="1:3" x14ac:dyDescent="0.25">
      <c r="A23" s="5" t="s">
        <v>108</v>
      </c>
      <c r="B23" s="7">
        <v>94265</v>
      </c>
      <c r="C23" s="7">
        <v>94143</v>
      </c>
    </row>
    <row r="24" spans="1:3" x14ac:dyDescent="0.25">
      <c r="A24" s="5" t="s">
        <v>109</v>
      </c>
      <c r="B24" s="83">
        <v>524</v>
      </c>
      <c r="C24" s="54">
        <v>562</v>
      </c>
    </row>
    <row r="25" spans="1:3" x14ac:dyDescent="0.25">
      <c r="A25" s="10" t="s">
        <v>17</v>
      </c>
      <c r="B25" s="54">
        <v>825405</v>
      </c>
      <c r="C25" s="54">
        <v>788291</v>
      </c>
    </row>
    <row r="26" spans="1:3" ht="15.75" thickBot="1" x14ac:dyDescent="0.3">
      <c r="A26" s="8" t="s">
        <v>18</v>
      </c>
      <c r="B26" s="12">
        <f>SUM(B20:B25)</f>
        <v>7780926</v>
      </c>
      <c r="C26" s="12">
        <f>SUM(C20:C25)</f>
        <v>7622344</v>
      </c>
    </row>
    <row r="27" spans="1:3" ht="15.75" thickBot="1" x14ac:dyDescent="0.3">
      <c r="A27" s="2" t="s">
        <v>19</v>
      </c>
      <c r="B27" s="87">
        <f>B18+B26</f>
        <v>8863672</v>
      </c>
      <c r="C27" s="87">
        <f>C18+C26</f>
        <v>8675735</v>
      </c>
    </row>
    <row r="28" spans="1:3" ht="15.75" thickTop="1" x14ac:dyDescent="0.25">
      <c r="A28" s="5"/>
      <c r="B28" s="49"/>
      <c r="C28" s="6"/>
    </row>
    <row r="29" spans="1:3" x14ac:dyDescent="0.25">
      <c r="A29" s="4" t="s">
        <v>20</v>
      </c>
      <c r="B29" s="4"/>
      <c r="C29" s="6"/>
    </row>
    <row r="30" spans="1:3" x14ac:dyDescent="0.25">
      <c r="A30" s="2" t="s">
        <v>21</v>
      </c>
      <c r="B30" s="2"/>
      <c r="C30" s="6"/>
    </row>
    <row r="31" spans="1:3" x14ac:dyDescent="0.25">
      <c r="A31" s="5" t="s">
        <v>22</v>
      </c>
      <c r="B31" s="7">
        <v>70352</v>
      </c>
      <c r="C31" s="7">
        <v>466963</v>
      </c>
    </row>
    <row r="32" spans="1:3" x14ac:dyDescent="0.25">
      <c r="A32" s="5" t="s">
        <v>23</v>
      </c>
      <c r="B32" s="7">
        <v>69166</v>
      </c>
      <c r="C32" s="7">
        <v>70696</v>
      </c>
    </row>
    <row r="33" spans="1:3" x14ac:dyDescent="0.25">
      <c r="A33" s="5" t="s">
        <v>24</v>
      </c>
      <c r="B33" s="7">
        <v>59438</v>
      </c>
      <c r="C33" s="7">
        <v>179995</v>
      </c>
    </row>
    <row r="34" spans="1:3" x14ac:dyDescent="0.25">
      <c r="A34" s="5" t="s">
        <v>25</v>
      </c>
      <c r="B34" s="7">
        <v>23735</v>
      </c>
      <c r="C34" s="7">
        <v>26119</v>
      </c>
    </row>
    <row r="35" spans="1:3" x14ac:dyDescent="0.25">
      <c r="A35" s="5" t="s">
        <v>26</v>
      </c>
      <c r="B35" s="54">
        <v>482353</v>
      </c>
      <c r="C35" s="7">
        <v>444694</v>
      </c>
    </row>
    <row r="36" spans="1:3" x14ac:dyDescent="0.25">
      <c r="A36" s="8" t="s">
        <v>27</v>
      </c>
      <c r="B36" s="85">
        <f>SUM(B31:B35)</f>
        <v>705044</v>
      </c>
      <c r="C36" s="85">
        <f>SUM(C31:C35)</f>
        <v>1188467</v>
      </c>
    </row>
    <row r="37" spans="1:3" x14ac:dyDescent="0.25">
      <c r="A37" s="2" t="s">
        <v>28</v>
      </c>
      <c r="B37" s="51"/>
      <c r="C37" s="84"/>
    </row>
    <row r="38" spans="1:3" x14ac:dyDescent="0.25">
      <c r="A38" s="5" t="s">
        <v>29</v>
      </c>
      <c r="B38" s="7">
        <v>5569783</v>
      </c>
      <c r="C38" s="7">
        <v>5248126</v>
      </c>
    </row>
    <row r="39" spans="1:3" x14ac:dyDescent="0.25">
      <c r="A39" s="11" t="s">
        <v>30</v>
      </c>
      <c r="B39" s="7">
        <v>543619</v>
      </c>
      <c r="C39" s="7">
        <v>543619</v>
      </c>
    </row>
    <row r="40" spans="1:3" x14ac:dyDescent="0.25">
      <c r="A40" s="4" t="s">
        <v>116</v>
      </c>
      <c r="B40" s="54">
        <v>114513</v>
      </c>
      <c r="C40" s="84">
        <v>53626</v>
      </c>
    </row>
    <row r="41" spans="1:3" x14ac:dyDescent="0.25">
      <c r="A41" s="8" t="s">
        <v>31</v>
      </c>
      <c r="B41" s="85">
        <f>SUM(B38:B40)</f>
        <v>6227915</v>
      </c>
      <c r="C41" s="85">
        <f>SUM(C38:C40)</f>
        <v>5845371</v>
      </c>
    </row>
    <row r="42" spans="1:3" x14ac:dyDescent="0.25">
      <c r="A42" s="5"/>
      <c r="B42" s="2"/>
      <c r="C42" s="84"/>
    </row>
    <row r="43" spans="1:3" x14ac:dyDescent="0.25">
      <c r="A43" s="2" t="s">
        <v>32</v>
      </c>
      <c r="B43" s="7">
        <v>233923</v>
      </c>
      <c r="C43" s="7">
        <v>233923</v>
      </c>
    </row>
    <row r="44" spans="1:3" x14ac:dyDescent="0.25">
      <c r="A44" s="9" t="s">
        <v>33</v>
      </c>
      <c r="B44" s="54">
        <v>1696790</v>
      </c>
      <c r="C44" s="7">
        <v>1407974</v>
      </c>
    </row>
    <row r="45" spans="1:3" x14ac:dyDescent="0.25">
      <c r="A45" s="9" t="s">
        <v>34</v>
      </c>
      <c r="B45" s="85">
        <f>SUM(B43:B44)</f>
        <v>1930713</v>
      </c>
      <c r="C45" s="85">
        <f>SUM(C43:C44)</f>
        <v>1641897</v>
      </c>
    </row>
    <row r="46" spans="1:3" x14ac:dyDescent="0.25">
      <c r="A46" s="8" t="s">
        <v>35</v>
      </c>
      <c r="B46" s="50"/>
      <c r="C46" s="7"/>
    </row>
    <row r="47" spans="1:3" ht="15.75" thickBot="1" x14ac:dyDescent="0.3">
      <c r="A47" s="5"/>
      <c r="B47" s="82"/>
      <c r="C47" s="53"/>
    </row>
    <row r="48" spans="1:3" ht="16.5" thickTop="1" thickBot="1" x14ac:dyDescent="0.3">
      <c r="A48" s="2" t="s">
        <v>36</v>
      </c>
      <c r="B48" s="87">
        <f>B36+B41+B45</f>
        <v>8863672</v>
      </c>
      <c r="C48" s="87">
        <f>C36+C41+C45</f>
        <v>8675735</v>
      </c>
    </row>
    <row r="49" spans="1:3" ht="15.75" thickTop="1" x14ac:dyDescent="0.25">
      <c r="A49" s="2" t="s">
        <v>37</v>
      </c>
      <c r="B49" s="52">
        <v>10</v>
      </c>
      <c r="C49" s="84">
        <v>10</v>
      </c>
    </row>
    <row r="50" spans="1:3" x14ac:dyDescent="0.25">
      <c r="A50" s="2" t="s">
        <v>38</v>
      </c>
      <c r="B50" s="89">
        <v>95.2</v>
      </c>
      <c r="C50" s="88">
        <v>80.69</v>
      </c>
    </row>
    <row r="53" spans="1:3" x14ac:dyDescent="0.25">
      <c r="B53" s="6">
        <f>B27-B48</f>
        <v>0</v>
      </c>
      <c r="C53" s="6">
        <f>C27-C48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="75" zoomScaleNormal="75" workbookViewId="0">
      <selection activeCell="I33" sqref="I33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39</v>
      </c>
    </row>
    <row r="5" spans="1:3" x14ac:dyDescent="0.25">
      <c r="A5" s="1" t="s">
        <v>117</v>
      </c>
    </row>
    <row r="6" spans="1:3" ht="15.75" thickBot="1" x14ac:dyDescent="0.3">
      <c r="A6" s="13"/>
    </row>
    <row r="7" spans="1:3" x14ac:dyDescent="0.25">
      <c r="A7" s="2" t="s">
        <v>40</v>
      </c>
    </row>
    <row r="8" spans="1:3" x14ac:dyDescent="0.25">
      <c r="A8" s="14"/>
    </row>
    <row r="9" spans="1:3" ht="33.75" customHeight="1" x14ac:dyDescent="0.25">
      <c r="A9" s="90"/>
      <c r="B9" s="20" t="s">
        <v>118</v>
      </c>
      <c r="C9" s="70" t="s">
        <v>118</v>
      </c>
    </row>
    <row r="10" spans="1:3" x14ac:dyDescent="0.25">
      <c r="A10" s="91"/>
      <c r="B10" s="21" t="s">
        <v>110</v>
      </c>
      <c r="C10" s="21" t="s">
        <v>111</v>
      </c>
    </row>
    <row r="11" spans="1:3" x14ac:dyDescent="0.25">
      <c r="A11" s="24"/>
      <c r="B11" s="24"/>
      <c r="C11" s="39"/>
    </row>
    <row r="12" spans="1:3" x14ac:dyDescent="0.25">
      <c r="A12" s="30" t="s">
        <v>41</v>
      </c>
      <c r="B12" s="25">
        <v>589618</v>
      </c>
      <c r="C12" s="40">
        <v>296224</v>
      </c>
    </row>
    <row r="13" spans="1:3" ht="15.75" thickBot="1" x14ac:dyDescent="0.3">
      <c r="A13" s="30" t="s">
        <v>42</v>
      </c>
      <c r="B13" s="26">
        <v>0</v>
      </c>
      <c r="C13" s="41">
        <v>0</v>
      </c>
    </row>
    <row r="14" spans="1:3" ht="15.75" thickBot="1" x14ac:dyDescent="0.3">
      <c r="A14" s="33" t="s">
        <v>43</v>
      </c>
      <c r="B14" s="22">
        <f>B12-B13</f>
        <v>589618</v>
      </c>
      <c r="C14" s="22">
        <f>C12-C13</f>
        <v>296224</v>
      </c>
    </row>
    <row r="15" spans="1:3" ht="15.75" thickTop="1" x14ac:dyDescent="0.25">
      <c r="A15" s="30"/>
      <c r="B15" s="27"/>
      <c r="C15" s="42"/>
    </row>
    <row r="16" spans="1:3" x14ac:dyDescent="0.25">
      <c r="A16" s="30" t="s">
        <v>44</v>
      </c>
      <c r="B16" s="25">
        <v>39795</v>
      </c>
      <c r="C16" s="40">
        <v>56286</v>
      </c>
    </row>
    <row r="17" spans="1:3" x14ac:dyDescent="0.25">
      <c r="A17" s="30" t="s">
        <v>45</v>
      </c>
      <c r="B17" s="25">
        <v>-275184</v>
      </c>
      <c r="C17" s="40">
        <v>-315795</v>
      </c>
    </row>
    <row r="18" spans="1:3" x14ac:dyDescent="0.25">
      <c r="A18" s="30" t="s">
        <v>46</v>
      </c>
      <c r="B18" s="25">
        <v>203887</v>
      </c>
      <c r="C18" s="40">
        <v>191349</v>
      </c>
    </row>
    <row r="19" spans="1:3" ht="15.75" thickBot="1" x14ac:dyDescent="0.3">
      <c r="A19" s="33" t="s">
        <v>47</v>
      </c>
      <c r="B19" s="69">
        <f>B14+B16+B17+B18</f>
        <v>558116</v>
      </c>
      <c r="C19" s="35">
        <f>C14+C16+C17+C18</f>
        <v>228064</v>
      </c>
    </row>
    <row r="20" spans="1:3" ht="15.75" thickBot="1" x14ac:dyDescent="0.3">
      <c r="A20" s="30" t="s">
        <v>48</v>
      </c>
      <c r="B20" s="34">
        <v>-263436</v>
      </c>
      <c r="C20" s="43">
        <v>-268958</v>
      </c>
    </row>
    <row r="21" spans="1:3" ht="16.5" thickTop="1" thickBot="1" x14ac:dyDescent="0.3">
      <c r="A21" s="33" t="s">
        <v>49</v>
      </c>
      <c r="B21" s="22">
        <f>B19+B20</f>
        <v>294680</v>
      </c>
      <c r="C21" s="22">
        <f>C19+C20</f>
        <v>-40894</v>
      </c>
    </row>
    <row r="22" spans="1:3" ht="15.75" thickTop="1" x14ac:dyDescent="0.25">
      <c r="A22" s="30" t="s">
        <v>50</v>
      </c>
      <c r="B22" s="25">
        <v>-5864</v>
      </c>
      <c r="C22" s="40">
        <v>-23457</v>
      </c>
    </row>
    <row r="23" spans="1:3" ht="15.75" thickBot="1" x14ac:dyDescent="0.3">
      <c r="A23" s="31" t="s">
        <v>51</v>
      </c>
      <c r="B23" s="28" t="s">
        <v>12</v>
      </c>
      <c r="C23" s="44" t="s">
        <v>12</v>
      </c>
    </row>
    <row r="24" spans="1:3" ht="27" thickTop="1" thickBot="1" x14ac:dyDescent="0.3">
      <c r="A24" s="65" t="s">
        <v>52</v>
      </c>
      <c r="B24" s="23">
        <f>B21+B22</f>
        <v>288816</v>
      </c>
      <c r="C24" s="23">
        <f>C21+C22</f>
        <v>-64351</v>
      </c>
    </row>
    <row r="25" spans="1:3" ht="15.75" thickTop="1" x14ac:dyDescent="0.25">
      <c r="A25" s="31" t="s">
        <v>105</v>
      </c>
      <c r="B25" s="36">
        <v>14.34</v>
      </c>
      <c r="C25" s="68">
        <v>-3.25</v>
      </c>
    </row>
    <row r="26" spans="1:3" x14ac:dyDescent="0.25">
      <c r="A26" s="32"/>
      <c r="B26" s="37"/>
      <c r="C26" s="45"/>
    </row>
    <row r="27" spans="1:3" x14ac:dyDescent="0.25">
      <c r="A27" s="14"/>
    </row>
  </sheetData>
  <mergeCells count="1">
    <mergeCell ref="A9:A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9"/>
  <sheetViews>
    <sheetView zoomScale="75" zoomScaleNormal="75" workbookViewId="0">
      <selection activeCell="C41" sqref="C41"/>
    </sheetView>
  </sheetViews>
  <sheetFormatPr defaultRowHeight="15" x14ac:dyDescent="0.25"/>
  <cols>
    <col min="2" max="2" width="66.5703125" customWidth="1"/>
    <col min="3" max="3" width="20.7109375" customWidth="1"/>
    <col min="4" max="4" width="21.85546875" customWidth="1"/>
  </cols>
  <sheetData>
    <row r="2" spans="2:4" ht="18.75" x14ac:dyDescent="0.3">
      <c r="B2" s="78" t="s">
        <v>53</v>
      </c>
    </row>
    <row r="3" spans="2:4" ht="18.75" x14ac:dyDescent="0.3">
      <c r="B3" s="79" t="s">
        <v>113</v>
      </c>
    </row>
    <row r="4" spans="2:4" x14ac:dyDescent="0.25">
      <c r="B4" t="s">
        <v>54</v>
      </c>
    </row>
    <row r="5" spans="2:4" x14ac:dyDescent="0.25">
      <c r="D5" s="16" t="s">
        <v>55</v>
      </c>
    </row>
    <row r="6" spans="2:4" x14ac:dyDescent="0.25">
      <c r="B6" t="s">
        <v>56</v>
      </c>
      <c r="C6" s="15" t="s">
        <v>120</v>
      </c>
      <c r="D6" s="15" t="s">
        <v>119</v>
      </c>
    </row>
    <row r="7" spans="2:4" x14ac:dyDescent="0.25">
      <c r="B7" t="s">
        <v>57</v>
      </c>
      <c r="D7" s="46"/>
    </row>
    <row r="8" spans="2:4" x14ac:dyDescent="0.25">
      <c r="B8" t="s">
        <v>58</v>
      </c>
      <c r="C8" s="55">
        <f>SUM(C10:C14)</f>
        <v>1183456</v>
      </c>
      <c r="D8" s="55">
        <f>SUM(D10:D14)</f>
        <v>621129</v>
      </c>
    </row>
    <row r="9" spans="2:4" x14ac:dyDescent="0.25">
      <c r="B9" t="s">
        <v>59</v>
      </c>
      <c r="C9" s="57"/>
      <c r="D9" s="57"/>
    </row>
    <row r="10" spans="2:4" x14ac:dyDescent="0.25">
      <c r="B10" t="s">
        <v>60</v>
      </c>
      <c r="C10" s="56">
        <v>13000</v>
      </c>
      <c r="D10" s="56">
        <v>30000</v>
      </c>
    </row>
    <row r="11" spans="2:4" x14ac:dyDescent="0.25">
      <c r="B11" t="s">
        <v>61</v>
      </c>
      <c r="C11" s="56">
        <v>577515</v>
      </c>
      <c r="D11" s="57"/>
    </row>
    <row r="12" spans="2:4" x14ac:dyDescent="0.25">
      <c r="B12" t="s">
        <v>62</v>
      </c>
      <c r="C12" s="56">
        <v>51892</v>
      </c>
      <c r="D12" s="56">
        <v>452157</v>
      </c>
    </row>
    <row r="13" spans="2:4" x14ac:dyDescent="0.25">
      <c r="B13" t="s">
        <v>63</v>
      </c>
      <c r="C13" s="57"/>
      <c r="D13" s="57"/>
    </row>
    <row r="14" spans="2:4" x14ac:dyDescent="0.25">
      <c r="B14" t="s">
        <v>64</v>
      </c>
      <c r="C14" s="56">
        <v>541049</v>
      </c>
      <c r="D14" s="56">
        <v>138972</v>
      </c>
    </row>
    <row r="15" spans="2:4" x14ac:dyDescent="0.25">
      <c r="B15" t="s">
        <v>65</v>
      </c>
      <c r="C15" s="55">
        <f>SUM(C17:C23)</f>
        <v>1105182</v>
      </c>
      <c r="D15" s="55">
        <f>SUM(D17:D23)</f>
        <v>753735</v>
      </c>
    </row>
    <row r="16" spans="2:4" x14ac:dyDescent="0.25">
      <c r="B16" t="s">
        <v>59</v>
      </c>
      <c r="C16" s="57"/>
      <c r="D16" s="57"/>
    </row>
    <row r="17" spans="2:4" x14ac:dyDescent="0.25">
      <c r="B17" t="s">
        <v>66</v>
      </c>
      <c r="C17" s="56">
        <v>152506</v>
      </c>
      <c r="D17" s="56">
        <v>370776</v>
      </c>
    </row>
    <row r="18" spans="2:4" x14ac:dyDescent="0.25">
      <c r="B18" t="s">
        <v>67</v>
      </c>
      <c r="C18" s="57"/>
      <c r="D18" s="57"/>
    </row>
    <row r="19" spans="2:4" x14ac:dyDescent="0.25">
      <c r="B19" t="s">
        <v>68</v>
      </c>
      <c r="C19" s="56">
        <v>61828</v>
      </c>
      <c r="D19" s="56">
        <v>54265</v>
      </c>
    </row>
    <row r="20" spans="2:4" x14ac:dyDescent="0.25">
      <c r="B20" t="s">
        <v>69</v>
      </c>
      <c r="C20" s="56">
        <v>252376</v>
      </c>
      <c r="D20" s="56">
        <v>151303</v>
      </c>
    </row>
    <row r="21" spans="2:4" x14ac:dyDescent="0.25">
      <c r="B21" t="s">
        <v>70</v>
      </c>
      <c r="C21" s="57"/>
      <c r="D21" s="57"/>
    </row>
    <row r="22" spans="2:4" x14ac:dyDescent="0.25">
      <c r="B22" t="s">
        <v>71</v>
      </c>
      <c r="C22" s="56">
        <v>74859</v>
      </c>
      <c r="D22" s="56">
        <v>25405</v>
      </c>
    </row>
    <row r="23" spans="2:4" x14ac:dyDescent="0.25">
      <c r="B23" t="s">
        <v>72</v>
      </c>
      <c r="C23" s="56">
        <v>563613</v>
      </c>
      <c r="D23" s="56">
        <v>151986</v>
      </c>
    </row>
    <row r="24" spans="2:4" x14ac:dyDescent="0.25">
      <c r="B24" t="s">
        <v>73</v>
      </c>
      <c r="C24" s="55">
        <f>C8-C15</f>
        <v>78274</v>
      </c>
      <c r="D24" s="55">
        <f>D8-D15</f>
        <v>-132606</v>
      </c>
    </row>
    <row r="25" spans="2:4" x14ac:dyDescent="0.25">
      <c r="C25" s="57"/>
      <c r="D25" s="57"/>
    </row>
    <row r="26" spans="2:4" x14ac:dyDescent="0.25">
      <c r="B26" t="s">
        <v>74</v>
      </c>
      <c r="C26" s="57"/>
    </row>
    <row r="27" spans="2:4" x14ac:dyDescent="0.25">
      <c r="B27" t="s">
        <v>58</v>
      </c>
      <c r="C27" s="57"/>
      <c r="D27" s="76">
        <f>SUM(D28:D35)</f>
        <v>3176</v>
      </c>
    </row>
    <row r="28" spans="2:4" x14ac:dyDescent="0.25">
      <c r="B28" t="s">
        <v>59</v>
      </c>
      <c r="C28" s="57"/>
      <c r="D28" s="55"/>
    </row>
    <row r="29" spans="2:4" x14ac:dyDescent="0.25">
      <c r="B29" t="s">
        <v>75</v>
      </c>
      <c r="C29" s="57"/>
      <c r="D29" s="57"/>
    </row>
    <row r="30" spans="2:4" x14ac:dyDescent="0.25">
      <c r="B30" t="s">
        <v>76</v>
      </c>
      <c r="C30" s="57"/>
      <c r="D30" s="57"/>
    </row>
    <row r="31" spans="2:4" x14ac:dyDescent="0.25">
      <c r="B31" t="s">
        <v>77</v>
      </c>
      <c r="C31" s="57"/>
      <c r="D31" s="57"/>
    </row>
    <row r="32" spans="2:4" x14ac:dyDescent="0.25">
      <c r="B32" t="s">
        <v>78</v>
      </c>
      <c r="C32" s="57"/>
      <c r="D32" s="57"/>
    </row>
    <row r="33" spans="2:4" x14ac:dyDescent="0.25">
      <c r="B33" t="s">
        <v>79</v>
      </c>
      <c r="C33" s="57"/>
      <c r="D33" s="56">
        <v>3031</v>
      </c>
    </row>
    <row r="34" spans="2:4" x14ac:dyDescent="0.25">
      <c r="B34" t="s">
        <v>80</v>
      </c>
      <c r="C34" s="57"/>
      <c r="D34" s="56"/>
    </row>
    <row r="35" spans="2:4" x14ac:dyDescent="0.25">
      <c r="B35" t="s">
        <v>64</v>
      </c>
      <c r="C35" s="57"/>
      <c r="D35" s="57">
        <v>145</v>
      </c>
    </row>
    <row r="36" spans="2:4" x14ac:dyDescent="0.25">
      <c r="B36" t="s">
        <v>65</v>
      </c>
      <c r="C36" s="77">
        <f>SUM(C38:C44)</f>
        <v>5741</v>
      </c>
      <c r="D36" s="57"/>
    </row>
    <row r="37" spans="2:4" x14ac:dyDescent="0.25">
      <c r="B37" t="s">
        <v>59</v>
      </c>
      <c r="C37" s="71"/>
      <c r="D37" s="57"/>
    </row>
    <row r="38" spans="2:4" x14ac:dyDescent="0.25">
      <c r="B38" t="s">
        <v>81</v>
      </c>
      <c r="C38" s="71">
        <v>5741</v>
      </c>
      <c r="D38" s="57"/>
    </row>
    <row r="39" spans="2:4" x14ac:dyDescent="0.25">
      <c r="B39" t="s">
        <v>82</v>
      </c>
      <c r="C39" s="71"/>
      <c r="D39" s="57"/>
    </row>
    <row r="40" spans="2:4" x14ac:dyDescent="0.25">
      <c r="B40" t="s">
        <v>83</v>
      </c>
      <c r="C40" s="71"/>
      <c r="D40" s="57"/>
    </row>
    <row r="41" spans="2:4" x14ac:dyDescent="0.25">
      <c r="B41" t="s">
        <v>84</v>
      </c>
      <c r="C41" s="71"/>
      <c r="D41" s="57"/>
    </row>
    <row r="42" spans="2:4" x14ac:dyDescent="0.25">
      <c r="B42" t="s">
        <v>85</v>
      </c>
      <c r="C42" s="71"/>
      <c r="D42" s="57"/>
    </row>
    <row r="43" spans="2:4" x14ac:dyDescent="0.25">
      <c r="B43" t="s">
        <v>80</v>
      </c>
      <c r="C43" s="71"/>
      <c r="D43" s="57"/>
    </row>
    <row r="44" spans="2:4" x14ac:dyDescent="0.25">
      <c r="B44" t="s">
        <v>72</v>
      </c>
      <c r="C44" s="71"/>
      <c r="D44" s="57"/>
    </row>
    <row r="45" spans="2:4" x14ac:dyDescent="0.25">
      <c r="B45" t="s">
        <v>86</v>
      </c>
      <c r="C45" s="55">
        <f>C27-C36</f>
        <v>-5741</v>
      </c>
      <c r="D45" s="55">
        <f>D27-D36</f>
        <v>3176</v>
      </c>
    </row>
    <row r="46" spans="2:4" x14ac:dyDescent="0.25">
      <c r="B46" s="18"/>
      <c r="C46" s="58"/>
      <c r="D46" s="57"/>
    </row>
    <row r="47" spans="2:4" x14ac:dyDescent="0.25">
      <c r="B47" s="18" t="s">
        <v>87</v>
      </c>
      <c r="C47" s="38"/>
      <c r="D47" s="47"/>
    </row>
    <row r="48" spans="2:4" x14ac:dyDescent="0.25">
      <c r="B48" t="s">
        <v>58</v>
      </c>
      <c r="C48" s="72">
        <f>SUM(C51:C53)</f>
        <v>524370</v>
      </c>
      <c r="D48" s="72">
        <f>SUM(D51:D53)</f>
        <v>248607</v>
      </c>
    </row>
    <row r="49" spans="2:4" x14ac:dyDescent="0.25">
      <c r="B49" t="s">
        <v>59</v>
      </c>
      <c r="C49" s="73"/>
      <c r="D49" s="62"/>
    </row>
    <row r="50" spans="2:4" x14ac:dyDescent="0.25">
      <c r="B50" t="s">
        <v>88</v>
      </c>
      <c r="C50" s="73"/>
      <c r="D50" s="62"/>
    </row>
    <row r="51" spans="2:4" x14ac:dyDescent="0.25">
      <c r="B51" t="s">
        <v>89</v>
      </c>
      <c r="C51" s="74">
        <v>524370</v>
      </c>
      <c r="D51" s="61">
        <v>248603</v>
      </c>
    </row>
    <row r="52" spans="2:4" x14ac:dyDescent="0.25">
      <c r="B52" t="s">
        <v>90</v>
      </c>
      <c r="C52" s="73"/>
      <c r="D52" s="62"/>
    </row>
    <row r="53" spans="2:4" x14ac:dyDescent="0.25">
      <c r="B53" t="s">
        <v>64</v>
      </c>
      <c r="C53" s="73"/>
      <c r="D53" s="62">
        <v>4</v>
      </c>
    </row>
    <row r="54" spans="2:4" x14ac:dyDescent="0.25">
      <c r="B54" t="s">
        <v>65</v>
      </c>
      <c r="C54" s="72">
        <f>SUM(C56:C59)</f>
        <v>600731.88300000003</v>
      </c>
      <c r="D54" s="72">
        <f>SUM(D56:D59)</f>
        <v>120714</v>
      </c>
    </row>
    <row r="55" spans="2:4" x14ac:dyDescent="0.25">
      <c r="B55" t="s">
        <v>59</v>
      </c>
      <c r="C55" s="73"/>
      <c r="D55" s="62"/>
    </row>
    <row r="56" spans="2:4" x14ac:dyDescent="0.25">
      <c r="B56" t="s">
        <v>91</v>
      </c>
      <c r="C56" s="74">
        <v>600316</v>
      </c>
      <c r="D56" s="61">
        <v>117318</v>
      </c>
    </row>
    <row r="57" spans="2:4" x14ac:dyDescent="0.25">
      <c r="B57" t="s">
        <v>92</v>
      </c>
      <c r="C57" s="73"/>
      <c r="D57" s="62"/>
    </row>
    <row r="58" spans="2:4" x14ac:dyDescent="0.25">
      <c r="B58" t="s">
        <v>93</v>
      </c>
      <c r="C58" s="73">
        <v>415.88299999999998</v>
      </c>
      <c r="D58" s="61">
        <v>3396</v>
      </c>
    </row>
    <row r="59" spans="2:4" x14ac:dyDescent="0.25">
      <c r="B59" t="s">
        <v>72</v>
      </c>
      <c r="C59" s="73"/>
      <c r="D59" s="60"/>
    </row>
    <row r="60" spans="2:4" x14ac:dyDescent="0.25">
      <c r="B60" t="s">
        <v>94</v>
      </c>
      <c r="C60" s="72">
        <f>C48-C54</f>
        <v>-76361.883000000031</v>
      </c>
      <c r="D60" s="72">
        <f>D48-D54</f>
        <v>127893</v>
      </c>
    </row>
    <row r="61" spans="2:4" x14ac:dyDescent="0.25">
      <c r="C61" s="73"/>
      <c r="D61" s="60"/>
    </row>
    <row r="62" spans="2:4" x14ac:dyDescent="0.25">
      <c r="B62" t="s">
        <v>95</v>
      </c>
      <c r="C62" s="72">
        <f>C24+C45+C60</f>
        <v>-3828.8830000000307</v>
      </c>
      <c r="D62" s="72">
        <f>D24+D45+D60</f>
        <v>-1537</v>
      </c>
    </row>
    <row r="63" spans="2:4" x14ac:dyDescent="0.25">
      <c r="C63" s="75"/>
      <c r="D63" s="60"/>
    </row>
    <row r="64" spans="2:4" x14ac:dyDescent="0.25">
      <c r="B64" t="s">
        <v>96</v>
      </c>
      <c r="C64" s="72">
        <v>13326.096</v>
      </c>
      <c r="D64" s="59">
        <v>12080</v>
      </c>
    </row>
    <row r="65" spans="2:4" x14ac:dyDescent="0.25">
      <c r="C65" s="60"/>
      <c r="D65" s="60"/>
    </row>
    <row r="66" spans="2:4" x14ac:dyDescent="0.25">
      <c r="B66" t="s">
        <v>97</v>
      </c>
      <c r="C66" s="59">
        <f>C64+C62</f>
        <v>9497.2129999999688</v>
      </c>
      <c r="D66" s="59">
        <f>D64+D62</f>
        <v>10543</v>
      </c>
    </row>
    <row r="67" spans="2:4" ht="15.75" x14ac:dyDescent="0.25">
      <c r="C67" s="19"/>
      <c r="D67" s="48"/>
    </row>
    <row r="68" spans="2:4" x14ac:dyDescent="0.25">
      <c r="D68" s="46"/>
    </row>
    <row r="69" spans="2:4" x14ac:dyDescent="0.25">
      <c r="D69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E24" sqref="E24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98</v>
      </c>
    </row>
    <row r="4" spans="2:5" x14ac:dyDescent="0.25">
      <c r="B4" s="1"/>
    </row>
    <row r="5" spans="2:5" x14ac:dyDescent="0.25">
      <c r="B5" s="1" t="s">
        <v>99</v>
      </c>
    </row>
    <row r="6" spans="2:5" x14ac:dyDescent="0.25">
      <c r="B6" s="1" t="s">
        <v>112</v>
      </c>
    </row>
    <row r="7" spans="2:5" x14ac:dyDescent="0.25">
      <c r="B7" s="2" t="s">
        <v>40</v>
      </c>
    </row>
    <row r="8" spans="2:5" ht="51" x14ac:dyDescent="0.25">
      <c r="B8" s="17"/>
      <c r="C8" s="63" t="s">
        <v>100</v>
      </c>
      <c r="D8" s="63" t="s">
        <v>101</v>
      </c>
      <c r="E8" s="63" t="s">
        <v>35</v>
      </c>
    </row>
    <row r="10" spans="2:5" x14ac:dyDescent="0.25">
      <c r="B10" s="33" t="s">
        <v>102</v>
      </c>
      <c r="C10" s="67">
        <v>233923</v>
      </c>
      <c r="D10" s="80">
        <v>1407974</v>
      </c>
      <c r="E10" s="67">
        <f>SUM(C10:D10)</f>
        <v>1641897</v>
      </c>
    </row>
    <row r="11" spans="2:5" x14ac:dyDescent="0.25">
      <c r="B11" s="64" t="s">
        <v>103</v>
      </c>
      <c r="C11" s="66"/>
      <c r="D11" s="81">
        <v>288816</v>
      </c>
      <c r="E11" s="66">
        <f>SUM(C11:D11)</f>
        <v>288816</v>
      </c>
    </row>
    <row r="12" spans="2:5" x14ac:dyDescent="0.25">
      <c r="B12" s="65" t="s">
        <v>104</v>
      </c>
      <c r="C12" s="67">
        <f>SUM(C10:C11)</f>
        <v>233923</v>
      </c>
      <c r="D12" s="67">
        <f t="shared" ref="D12:E12" si="0">SUM(D10:D11)</f>
        <v>1696790</v>
      </c>
      <c r="E12" s="67">
        <f t="shared" si="0"/>
        <v>1930713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GBUH</cp:lastModifiedBy>
  <dcterms:created xsi:type="dcterms:W3CDTF">2014-04-28T08:33:53Z</dcterms:created>
  <dcterms:modified xsi:type="dcterms:W3CDTF">2015-07-24T11:51:36Z</dcterms:modified>
</cp:coreProperties>
</file>