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rist\Desktop\"/>
    </mc:Choice>
  </mc:AlternateContent>
  <bookViews>
    <workbookView xWindow="14208" yWindow="0" windowWidth="13920" windowHeight="15600" activeTab="1"/>
  </bookViews>
  <sheets>
    <sheet name="BS" sheetId="1" r:id="rId1"/>
    <sheet name="PL" sheetId="2" r:id="rId2"/>
    <sheet name="CF" sheetId="3" r:id="rId3"/>
    <sheet name="EQ" sheetId="4" r:id="rId4"/>
  </sheets>
  <definedNames>
    <definedName name="_Toc150847433" localSheetId="0">BS!$A$1</definedName>
    <definedName name="_Toc150847434" localSheetId="1">PL!$A$1</definedName>
    <definedName name="_Toc150847435" localSheetId="2">CF!$A$1</definedName>
    <definedName name="_Toc150847436" localSheetId="3">EQ!$A$1</definedName>
    <definedName name="BIP_SEL008" localSheetId="0">BS!$C$47</definedName>
    <definedName name="BIP_SEL010" localSheetId="0">BS!$C$49</definedName>
    <definedName name="_xlnm.Print_Area" localSheetId="0">BS!$A$1:$D$49</definedName>
    <definedName name="_xlnm.Print_Area" localSheetId="2">CF!$A$1:$D$50</definedName>
    <definedName name="_xlnm.Print_Area" localSheetId="3">EQ!$A$1:$F$25</definedName>
    <definedName name="_xlnm.Print_Area" localSheetId="1">PL!$A$1:$F$36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" i="4" l="1"/>
  <c r="I19" i="4"/>
  <c r="J19" i="4"/>
  <c r="H19" i="4"/>
  <c r="I14" i="4"/>
  <c r="J14" i="4"/>
  <c r="K14" i="4"/>
  <c r="H14" i="4"/>
  <c r="I9" i="4"/>
  <c r="J9" i="4"/>
  <c r="K9" i="4"/>
  <c r="H9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4" i="4"/>
  <c r="F40" i="3"/>
  <c r="E40" i="3"/>
  <c r="F34" i="3"/>
  <c r="E34" i="3"/>
  <c r="F27" i="3"/>
  <c r="E27" i="3"/>
  <c r="F25" i="3"/>
  <c r="E25" i="3"/>
  <c r="F15" i="3"/>
  <c r="E15" i="3"/>
  <c r="H27" i="2"/>
  <c r="I27" i="2"/>
  <c r="J27" i="2"/>
  <c r="G27" i="2"/>
  <c r="H25" i="2"/>
  <c r="I25" i="2"/>
  <c r="J25" i="2"/>
  <c r="G25" i="2"/>
  <c r="H21" i="2"/>
  <c r="I21" i="2"/>
  <c r="J21" i="2"/>
  <c r="G21" i="2"/>
  <c r="H11" i="2"/>
  <c r="I11" i="2"/>
  <c r="J11" i="2"/>
  <c r="G11" i="2"/>
  <c r="J8" i="2"/>
  <c r="H8" i="2"/>
  <c r="I8" i="2"/>
  <c r="G8" i="2"/>
  <c r="F44" i="1"/>
  <c r="E44" i="1"/>
  <c r="F43" i="1"/>
  <c r="E43" i="1"/>
  <c r="F33" i="1"/>
  <c r="E33" i="1"/>
  <c r="F25" i="1"/>
  <c r="E25" i="1"/>
  <c r="F18" i="1"/>
  <c r="E18" i="1"/>
  <c r="F17" i="1"/>
  <c r="E17" i="1"/>
  <c r="F10" i="1"/>
  <c r="E10" i="1"/>
</calcChain>
</file>

<file path=xl/sharedStrings.xml><?xml version="1.0" encoding="utf-8"?>
<sst xmlns="http://schemas.openxmlformats.org/spreadsheetml/2006/main" count="164" uniqueCount="118">
  <si>
    <t>Отчёт о финансовом положении</t>
  </si>
  <si>
    <t>В тысячах долларов США</t>
  </si>
  <si>
    <t xml:space="preserve"> Прим </t>
  </si>
  <si>
    <t>30 сентября 2023</t>
  </si>
  <si>
    <t>(неаудировано)</t>
  </si>
  <si>
    <t>31 декабря 2022</t>
  </si>
  <si>
    <t>(аудировано)</t>
  </si>
  <si>
    <t xml:space="preserve"> Активы </t>
  </si>
  <si>
    <t xml:space="preserve"> Долгосрочные активы </t>
  </si>
  <si>
    <t xml:space="preserve"> Основные средства </t>
  </si>
  <si>
    <t xml:space="preserve"> Авансы, выданные за долгосрочные активы </t>
  </si>
  <si>
    <t xml:space="preserve"> Денежные средства, ограниченные в использовании </t>
  </si>
  <si>
    <t xml:space="preserve"> Текущие активы </t>
  </si>
  <si>
    <t xml:space="preserve"> Товарно-материальные запасы </t>
  </si>
  <si>
    <t xml:space="preserve"> Предоплата и прочие краткосрочные активы </t>
  </si>
  <si>
    <t xml:space="preserve"> Торговая дебиторская задолженность</t>
  </si>
  <si>
    <t xml:space="preserve"> Денежные средства и их эквиваленты </t>
  </si>
  <si>
    <t xml:space="preserve"> ИТОГО АКТИВОВ </t>
  </si>
  <si>
    <t xml:space="preserve"> Капитал и обязательства </t>
  </si>
  <si>
    <t xml:space="preserve"> Капитал Товарищества  </t>
  </si>
  <si>
    <t xml:space="preserve"> Прочие резервы </t>
  </si>
  <si>
    <t xml:space="preserve"> Накопленный убыток и резервы </t>
  </si>
  <si>
    <t xml:space="preserve"> Долгосрочные обязательства </t>
  </si>
  <si>
    <t xml:space="preserve"> Долгосрочные займы </t>
  </si>
  <si>
    <t xml:space="preserve"> Долгосрочная часть финансовой гарантии </t>
  </si>
  <si>
    <t xml:space="preserve"> – </t>
  </si>
  <si>
    <t xml:space="preserve"> Обязательства по ликвидации скважин и восстановлению участка </t>
  </si>
  <si>
    <t xml:space="preserve"> Задолженность перед правительством Казахстана </t>
  </si>
  <si>
    <t xml:space="preserve"> Обязательство по отложенному налогу </t>
  </si>
  <si>
    <t xml:space="preserve"> Текущие обязательства</t>
  </si>
  <si>
    <t xml:space="preserve"> Текущая часть долгосрочных займов </t>
  </si>
  <si>
    <t xml:space="preserve"> Текущая часть финансовой гарантии </t>
  </si>
  <si>
    <t xml:space="preserve"> Торговая кредиторская задолженность </t>
  </si>
  <si>
    <t xml:space="preserve"> Авансы полученные </t>
  </si>
  <si>
    <t xml:space="preserve"> Корпоративный подоходный налог </t>
  </si>
  <si>
    <t xml:space="preserve"> Текущая часть задолженности перед правительством Казахстана</t>
  </si>
  <si>
    <t xml:space="preserve"> Прочее </t>
  </si>
  <si>
    <t xml:space="preserve"> ИТОГО КАПИТАЛА И ОБЯЗАТЕЛЬСТВ </t>
  </si>
  <si>
    <r>
      <t>Генеральный директор ТОО «Жаикмунай»</t>
    </r>
    <r>
      <rPr>
        <sz val="8"/>
        <color theme="1"/>
        <rFont val="Calibri"/>
        <family val="2"/>
        <charset val="204"/>
        <scheme val="minor"/>
      </rPr>
      <t xml:space="preserve"> </t>
    </r>
  </si>
  <si>
    <r>
      <t>Жомарт Даркеев</t>
    </r>
    <r>
      <rPr>
        <i/>
        <sz val="8"/>
        <color theme="1"/>
        <rFont val="Calibri"/>
        <family val="2"/>
        <charset val="204"/>
        <scheme val="minor"/>
      </rPr>
      <t xml:space="preserve"> </t>
    </r>
  </si>
  <si>
    <t xml:space="preserve">Главный бухгалтер ТОО «Жаикмунай» </t>
  </si>
  <si>
    <r>
      <t>Ольга Шошинова</t>
    </r>
    <r>
      <rPr>
        <i/>
        <sz val="8"/>
        <color theme="1"/>
        <rFont val="Calibri"/>
        <family val="2"/>
        <charset val="204"/>
        <scheme val="minor"/>
      </rPr>
      <t xml:space="preserve"> </t>
    </r>
  </si>
  <si>
    <t>Отчёт о совокупном доходе</t>
  </si>
  <si>
    <t>Три месяца, закончившиеся 30 сентября</t>
  </si>
  <si>
    <t>Девять месяцев, закончившиеся 30 сентября</t>
  </si>
  <si>
    <t>Прим</t>
  </si>
  <si>
    <t>2023 (неаудировано)</t>
  </si>
  <si>
    <t>Выручка</t>
  </si>
  <si>
    <t>Выручка от продаж на экспорт</t>
  </si>
  <si>
    <t>Выручка от продаж на внутреннем рынке</t>
  </si>
  <si>
    <t>Себестоимость реализованной продукции</t>
  </si>
  <si>
    <t>Валовая прибыль</t>
  </si>
  <si>
    <t>Общие и административные расходы</t>
  </si>
  <si>
    <t>Расходы на реализацию и транспортировку</t>
  </si>
  <si>
    <t>Налоги кроме подоходного налога</t>
  </si>
  <si>
    <t>Финансовые затраты</t>
  </si>
  <si>
    <t>Чистая прибыль /(убыток) от курсовых разниц</t>
  </si>
  <si>
    <t>Доход по процентам</t>
  </si>
  <si>
    <t>Прочие доходы</t>
  </si>
  <si>
    <t>Прочие расходы</t>
  </si>
  <si>
    <t>Убыток до налогообложения</t>
  </si>
  <si>
    <t>(Расходы)/доходы по текущему подоходному налогу</t>
  </si>
  <si>
    <t>Доходы/(расходы) по отложенному налогу</t>
  </si>
  <si>
    <t>Расходы по подоходному налогу</t>
  </si>
  <si>
    <t>Убыток за период</t>
  </si>
  <si>
    <t>Прочий совокупный убыток</t>
  </si>
  <si>
    <t>Итого совокупного убытка за период</t>
  </si>
  <si>
    <t>Отчёт о движении денежных средств</t>
  </si>
  <si>
    <t xml:space="preserve"> В тысячах долларов США </t>
  </si>
  <si>
    <t xml:space="preserve"> Прим. </t>
  </si>
  <si>
    <t>2022 (неаудировано)</t>
  </si>
  <si>
    <t xml:space="preserve"> Денежные потоки от операционной деятельности: </t>
  </si>
  <si>
    <t xml:space="preserve"> Убыток до налогообложения </t>
  </si>
  <si>
    <t xml:space="preserve"> Корректировки на: </t>
  </si>
  <si>
    <t xml:space="preserve"> Износ, истощение и амортизация </t>
  </si>
  <si>
    <t xml:space="preserve"> 14,15,16 </t>
  </si>
  <si>
    <t xml:space="preserve"> Финансовые затраты </t>
  </si>
  <si>
    <t xml:space="preserve"> Доход по процентам </t>
  </si>
  <si>
    <t xml:space="preserve"> Чистая курсовая разница по инвестиционной и финансовой деятельности </t>
  </si>
  <si>
    <t xml:space="preserve"> Убыток от выбытия основных средств  </t>
  </si>
  <si>
    <t xml:space="preserve"> Прибыль от финансовой гарантии  </t>
  </si>
  <si>
    <t xml:space="preserve"> Операционная прибыль до изменений в оборотном капитале </t>
  </si>
  <si>
    <t xml:space="preserve"> Изменения в оборотном капитале: </t>
  </si>
  <si>
    <t xml:space="preserve"> Изменения в товарно-материальных запасах </t>
  </si>
  <si>
    <t xml:space="preserve"> Изменения в торговой дебиторской задолженности </t>
  </si>
  <si>
    <t xml:space="preserve"> Изменения в предоплате и прочих краткосрочных активах </t>
  </si>
  <si>
    <t xml:space="preserve"> Изменения в торговой кредиторской задолженности </t>
  </si>
  <si>
    <t xml:space="preserve"> Изменения в авансах полученных </t>
  </si>
  <si>
    <t xml:space="preserve"> Погашение обязательств перед Правительством Казахстана </t>
  </si>
  <si>
    <t xml:space="preserve"> Изменения в прочих текущих обязательствах </t>
  </si>
  <si>
    <t xml:space="preserve"> Поступление денежных средств от операционной деятельности </t>
  </si>
  <si>
    <t xml:space="preserve"> Корпоративный подоходный налог уплаченный </t>
  </si>
  <si>
    <t xml:space="preserve"> Чистый денежный поток от операционной деятельности </t>
  </si>
  <si>
    <t xml:space="preserve"> Денежные потоки от инвестиционной деятельности: </t>
  </si>
  <si>
    <t xml:space="preserve"> Проценты полученные </t>
  </si>
  <si>
    <t xml:space="preserve"> Приобретение основных средств </t>
  </si>
  <si>
    <t xml:space="preserve"> Перевод в денежные средства, ограниченные в использовании </t>
  </si>
  <si>
    <t xml:space="preserve"> Чистый денежный поток в результате инвестиционной деятельности </t>
  </si>
  <si>
    <t xml:space="preserve"> Денежные потоки от финансовой деятельности: </t>
  </si>
  <si>
    <t xml:space="preserve"> Уплаченные затраты по финансированию </t>
  </si>
  <si>
    <t xml:space="preserve"> Поступления от заимствований </t>
  </si>
  <si>
    <t xml:space="preserve"> Погашение займов </t>
  </si>
  <si>
    <t xml:space="preserve"> Чистый денежный поток в результате финансовой деятельности </t>
  </si>
  <si>
    <t xml:space="preserve"> Влияние изменений валютных курсов на денежные средства и их эквиваленты </t>
  </si>
  <si>
    <t xml:space="preserve"> Чистое (уменьшение)/увеличение денежных средств и их эквивалентов </t>
  </si>
  <si>
    <t xml:space="preserve"> Денежные средства и их эквиваленты на начало периода </t>
  </si>
  <si>
    <t xml:space="preserve"> Денежные средства и их эквиваленты на конец периода </t>
  </si>
  <si>
    <t>Отчёт об изменениях в капитале</t>
  </si>
  <si>
    <t>Капитал Товарищества</t>
  </si>
  <si>
    <t>Прочие резервы</t>
  </si>
  <si>
    <t>Непокрытый убыток</t>
  </si>
  <si>
    <t>Итого</t>
  </si>
  <si>
    <t xml:space="preserve"> По состоянию на 1 января 2022 года (аудировано)</t>
  </si>
  <si>
    <t xml:space="preserve"> Убыток за период </t>
  </si>
  <si>
    <t xml:space="preserve"> Итого совокупного убытка за период </t>
  </si>
  <si>
    <t xml:space="preserve"> По состоянию на 30 сентября 2022 (неаудировано)</t>
  </si>
  <si>
    <t xml:space="preserve"> По состоянию на 31 декабря 2022 года (аудировано)</t>
  </si>
  <si>
    <t xml:space="preserve"> По состоянию на 30 сентября 2023 (неаудировано)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</si>
</sst>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rgb="FF002E5C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7"/>
      <color rgb="FF000000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  <font>
      <b/>
      <sz val="7"/>
      <color rgb="FF000000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i/>
      <sz val="8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F1F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6" fillId="0" borderId="2" xfId="0" applyFont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2" borderId="0" xfId="1" applyNumberFormat="1" applyFont="1" applyFill="1" applyAlignment="1">
      <alignment horizontal="right" vertical="center" wrapText="1"/>
    </xf>
    <xf numFmtId="165" fontId="10" fillId="0" borderId="0" xfId="1" applyNumberFormat="1" applyFont="1" applyAlignment="1">
      <alignment horizontal="right" vertical="center" wrapText="1"/>
    </xf>
    <xf numFmtId="165" fontId="6" fillId="2" borderId="2" xfId="1" applyNumberFormat="1" applyFont="1" applyFill="1" applyBorder="1" applyAlignment="1">
      <alignment horizontal="right" vertical="center" wrapText="1"/>
    </xf>
    <xf numFmtId="165" fontId="10" fillId="0" borderId="2" xfId="1" applyNumberFormat="1" applyFont="1" applyBorder="1" applyAlignment="1">
      <alignment horizontal="right" vertical="center" wrapText="1"/>
    </xf>
    <xf numFmtId="165" fontId="6" fillId="2" borderId="3" xfId="1" applyNumberFormat="1" applyFont="1" applyFill="1" applyBorder="1" applyAlignment="1">
      <alignment horizontal="right" vertical="center" wrapText="1"/>
    </xf>
    <xf numFmtId="165" fontId="10" fillId="0" borderId="3" xfId="1" applyNumberFormat="1" applyFont="1" applyBorder="1" applyAlignment="1">
      <alignment horizontal="right" vertical="center" wrapText="1"/>
    </xf>
    <xf numFmtId="165" fontId="6" fillId="2" borderId="0" xfId="1" applyNumberFormat="1" applyFont="1" applyFill="1" applyAlignment="1">
      <alignment horizontal="center" vertical="center" wrapText="1"/>
    </xf>
    <xf numFmtId="165" fontId="10" fillId="0" borderId="0" xfId="1" applyNumberFormat="1" applyFont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2" borderId="0" xfId="0" applyFont="1" applyFill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right" vertical="center" wrapText="1"/>
    </xf>
    <xf numFmtId="165" fontId="10" fillId="0" borderId="1" xfId="1" applyNumberFormat="1" applyFont="1" applyBorder="1" applyAlignment="1">
      <alignment horizontal="right" vertical="center" wrapText="1"/>
    </xf>
    <xf numFmtId="165" fontId="6" fillId="2" borderId="4" xfId="1" applyNumberFormat="1" applyFont="1" applyFill="1" applyBorder="1" applyAlignment="1">
      <alignment horizontal="right" vertical="center" wrapText="1"/>
    </xf>
    <xf numFmtId="165" fontId="10" fillId="0" borderId="4" xfId="1" applyNumberFormat="1" applyFont="1" applyBorder="1" applyAlignment="1">
      <alignment horizontal="right" vertical="center" wrapText="1"/>
    </xf>
    <xf numFmtId="165" fontId="10" fillId="2" borderId="0" xfId="1" applyNumberFormat="1" applyFont="1" applyFill="1" applyAlignment="1">
      <alignment horizontal="right" vertical="center" wrapText="1"/>
    </xf>
    <xf numFmtId="165" fontId="10" fillId="2" borderId="1" xfId="1" applyNumberFormat="1" applyFont="1" applyFill="1" applyBorder="1" applyAlignment="1">
      <alignment horizontal="right" vertical="center" wrapText="1"/>
    </xf>
    <xf numFmtId="165" fontId="6" fillId="0" borderId="3" xfId="1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4" xfId="0" applyFont="1" applyBorder="1" applyAlignment="1">
      <alignment horizontal="right" vertical="center" wrapText="1"/>
    </xf>
    <xf numFmtId="0" fontId="6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right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165" fontId="6" fillId="0" borderId="0" xfId="1" applyNumberFormat="1" applyFont="1" applyAlignment="1">
      <alignment horizontal="right" vertical="center" wrapText="1"/>
    </xf>
    <xf numFmtId="165" fontId="6" fillId="0" borderId="4" xfId="1" applyNumberFormat="1" applyFont="1" applyBorder="1" applyAlignment="1">
      <alignment horizontal="right" vertical="center" wrapText="1"/>
    </xf>
    <xf numFmtId="165" fontId="6" fillId="2" borderId="7" xfId="1" applyNumberFormat="1" applyFont="1" applyFill="1" applyBorder="1" applyAlignment="1">
      <alignment horizontal="right" vertical="center" wrapText="1"/>
    </xf>
    <xf numFmtId="0" fontId="12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view="pageBreakPreview" zoomScale="60" zoomScaleNormal="100" workbookViewId="0">
      <selection activeCell="J14" sqref="J14"/>
    </sheetView>
  </sheetViews>
  <sheetFormatPr defaultRowHeight="14.4" x14ac:dyDescent="0.3"/>
  <cols>
    <col min="1" max="1" width="34" customWidth="1"/>
    <col min="3" max="3" width="10.6640625" bestFit="1" customWidth="1"/>
    <col min="4" max="5" width="10.5546875" bestFit="1" customWidth="1"/>
  </cols>
  <sheetData>
    <row r="1" spans="1:6" ht="21" x14ac:dyDescent="0.3">
      <c r="A1" s="1" t="s">
        <v>0</v>
      </c>
    </row>
    <row r="2" spans="1:6" ht="15" customHeight="1" x14ac:dyDescent="0.3">
      <c r="A2" s="71" t="s">
        <v>1</v>
      </c>
      <c r="B2" s="73" t="s">
        <v>2</v>
      </c>
      <c r="C2" s="3" t="s">
        <v>3</v>
      </c>
      <c r="D2" s="5" t="s">
        <v>5</v>
      </c>
    </row>
    <row r="3" spans="1:6" ht="15" customHeight="1" thickBot="1" x14ac:dyDescent="0.35">
      <c r="A3" s="72"/>
      <c r="B3" s="74"/>
      <c r="C3" s="4" t="s">
        <v>4</v>
      </c>
      <c r="D3" s="6" t="s">
        <v>6</v>
      </c>
    </row>
    <row r="4" spans="1:6" ht="15" customHeight="1" x14ac:dyDescent="0.3">
      <c r="A4" s="7"/>
      <c r="B4" s="2"/>
      <c r="C4" s="8"/>
      <c r="D4" s="9"/>
    </row>
    <row r="5" spans="1:6" ht="15" customHeight="1" x14ac:dyDescent="0.3">
      <c r="A5" s="10" t="s">
        <v>7</v>
      </c>
      <c r="B5" s="11"/>
      <c r="C5" s="8"/>
      <c r="D5" s="9"/>
    </row>
    <row r="6" spans="1:6" ht="15" customHeight="1" x14ac:dyDescent="0.3">
      <c r="A6" s="10" t="s">
        <v>8</v>
      </c>
      <c r="B6" s="11"/>
      <c r="C6" s="8"/>
      <c r="D6" s="9"/>
    </row>
    <row r="7" spans="1:6" ht="15" customHeight="1" x14ac:dyDescent="0.3">
      <c r="A7" s="12" t="s">
        <v>9</v>
      </c>
      <c r="B7" s="11">
        <v>4</v>
      </c>
      <c r="C7" s="22">
        <v>256324</v>
      </c>
      <c r="D7" s="23">
        <v>276043</v>
      </c>
    </row>
    <row r="8" spans="1:6" ht="22.5" customHeight="1" x14ac:dyDescent="0.3">
      <c r="A8" s="12" t="s">
        <v>10</v>
      </c>
      <c r="B8" s="11">
        <v>5</v>
      </c>
      <c r="C8" s="22">
        <v>980</v>
      </c>
      <c r="D8" s="23">
        <v>1672</v>
      </c>
    </row>
    <row r="9" spans="1:6" ht="27.75" customHeight="1" thickBot="1" x14ac:dyDescent="0.35">
      <c r="A9" s="12" t="s">
        <v>11</v>
      </c>
      <c r="B9" s="11">
        <v>9</v>
      </c>
      <c r="C9" s="22">
        <v>8291</v>
      </c>
      <c r="D9" s="23">
        <v>8220</v>
      </c>
    </row>
    <row r="10" spans="1:6" ht="15" customHeight="1" thickBot="1" x14ac:dyDescent="0.35">
      <c r="A10" s="13"/>
      <c r="B10" s="13"/>
      <c r="C10" s="24">
        <v>265595</v>
      </c>
      <c r="D10" s="25">
        <v>285935</v>
      </c>
      <c r="E10" s="31">
        <f>SUM(C7:C9)-C10</f>
        <v>0</v>
      </c>
      <c r="F10" s="31">
        <f>SUM(D7:D9)-D10</f>
        <v>0</v>
      </c>
    </row>
    <row r="11" spans="1:6" ht="15" customHeight="1" x14ac:dyDescent="0.3">
      <c r="A11" s="12"/>
      <c r="B11" s="11"/>
      <c r="C11" s="22"/>
      <c r="D11" s="23"/>
    </row>
    <row r="12" spans="1:6" ht="15" customHeight="1" x14ac:dyDescent="0.3">
      <c r="A12" s="10" t="s">
        <v>12</v>
      </c>
      <c r="B12" s="11"/>
      <c r="C12" s="22"/>
      <c r="D12" s="23"/>
    </row>
    <row r="13" spans="1:6" ht="15" customHeight="1" x14ac:dyDescent="0.3">
      <c r="A13" s="12" t="s">
        <v>13</v>
      </c>
      <c r="B13" s="11">
        <v>6</v>
      </c>
      <c r="C13" s="22">
        <v>30212</v>
      </c>
      <c r="D13" s="23">
        <v>30196</v>
      </c>
    </row>
    <row r="14" spans="1:6" ht="23.25" customHeight="1" x14ac:dyDescent="0.3">
      <c r="A14" s="12" t="s">
        <v>14</v>
      </c>
      <c r="B14" s="11">
        <v>7</v>
      </c>
      <c r="C14" s="22">
        <v>8818</v>
      </c>
      <c r="D14" s="23">
        <v>3637</v>
      </c>
    </row>
    <row r="15" spans="1:6" ht="17.25" customHeight="1" x14ac:dyDescent="0.3">
      <c r="A15" s="12" t="s">
        <v>15</v>
      </c>
      <c r="B15" s="11">
        <v>8</v>
      </c>
      <c r="C15" s="22">
        <v>15519</v>
      </c>
      <c r="D15" s="23">
        <v>12394</v>
      </c>
    </row>
    <row r="16" spans="1:6" ht="15" customHeight="1" thickBot="1" x14ac:dyDescent="0.35">
      <c r="A16" s="12" t="s">
        <v>16</v>
      </c>
      <c r="B16" s="11">
        <v>9</v>
      </c>
      <c r="C16" s="22">
        <v>21214</v>
      </c>
      <c r="D16" s="23">
        <v>41694</v>
      </c>
    </row>
    <row r="17" spans="1:6" ht="15" customHeight="1" thickBot="1" x14ac:dyDescent="0.35">
      <c r="A17" s="13"/>
      <c r="B17" s="13"/>
      <c r="C17" s="24">
        <v>75763</v>
      </c>
      <c r="D17" s="25">
        <v>87921</v>
      </c>
      <c r="E17" s="31">
        <f>SUM(C13:C16)-C17</f>
        <v>0</v>
      </c>
      <c r="F17" s="31">
        <f>SUM(D13:D16)-D17</f>
        <v>0</v>
      </c>
    </row>
    <row r="18" spans="1:6" ht="15" customHeight="1" thickBot="1" x14ac:dyDescent="0.35">
      <c r="A18" s="15" t="s">
        <v>17</v>
      </c>
      <c r="B18" s="16"/>
      <c r="C18" s="26">
        <v>341358</v>
      </c>
      <c r="D18" s="27">
        <v>373856</v>
      </c>
      <c r="E18" s="31">
        <f>(C10+C17)-C18</f>
        <v>0</v>
      </c>
      <c r="F18" s="31">
        <f>(D10+D17)-D18</f>
        <v>0</v>
      </c>
    </row>
    <row r="19" spans="1:6" ht="15" customHeight="1" thickTop="1" x14ac:dyDescent="0.3">
      <c r="A19" s="10"/>
      <c r="B19" s="11"/>
      <c r="C19" s="28"/>
      <c r="D19" s="29"/>
    </row>
    <row r="20" spans="1:6" ht="15" customHeight="1" x14ac:dyDescent="0.3">
      <c r="A20" s="10" t="s">
        <v>18</v>
      </c>
      <c r="B20" s="11"/>
      <c r="C20" s="28"/>
      <c r="D20" s="29"/>
    </row>
    <row r="21" spans="1:6" ht="15" customHeight="1" x14ac:dyDescent="0.3">
      <c r="A21" s="10" t="s">
        <v>18</v>
      </c>
      <c r="B21" s="11"/>
      <c r="C21" s="28"/>
      <c r="D21" s="29"/>
    </row>
    <row r="22" spans="1:6" ht="15" customHeight="1" x14ac:dyDescent="0.3">
      <c r="A22" s="12" t="s">
        <v>19</v>
      </c>
      <c r="B22" s="11"/>
      <c r="C22" s="22">
        <v>4112</v>
      </c>
      <c r="D22" s="23">
        <v>4112</v>
      </c>
    </row>
    <row r="23" spans="1:6" ht="15" customHeight="1" x14ac:dyDescent="0.3">
      <c r="A23" s="12" t="s">
        <v>20</v>
      </c>
      <c r="B23" s="11"/>
      <c r="C23" s="22">
        <v>32586</v>
      </c>
      <c r="D23" s="23">
        <v>32586</v>
      </c>
    </row>
    <row r="24" spans="1:6" ht="15" customHeight="1" thickBot="1" x14ac:dyDescent="0.35">
      <c r="A24" s="12" t="s">
        <v>21</v>
      </c>
      <c r="B24" s="11"/>
      <c r="C24" s="22">
        <v>-1020540</v>
      </c>
      <c r="D24" s="23">
        <v>-953918</v>
      </c>
    </row>
    <row r="25" spans="1:6" ht="15" customHeight="1" thickBot="1" x14ac:dyDescent="0.35">
      <c r="A25" s="13"/>
      <c r="B25" s="13"/>
      <c r="C25" s="24">
        <v>-983842</v>
      </c>
      <c r="D25" s="25">
        <v>-917220</v>
      </c>
      <c r="E25" s="31">
        <f>SUM(C22:C24)-C25</f>
        <v>0</v>
      </c>
      <c r="F25" s="31">
        <f>SUM(D22:D24)-D25</f>
        <v>0</v>
      </c>
    </row>
    <row r="26" spans="1:6" ht="15" customHeight="1" x14ac:dyDescent="0.3">
      <c r="A26" s="12"/>
      <c r="B26" s="11"/>
      <c r="C26" s="22"/>
      <c r="D26" s="23"/>
    </row>
    <row r="27" spans="1:6" ht="15" customHeight="1" x14ac:dyDescent="0.3">
      <c r="A27" s="10" t="s">
        <v>22</v>
      </c>
      <c r="B27" s="11"/>
      <c r="C27" s="22"/>
      <c r="D27" s="23"/>
    </row>
    <row r="28" spans="1:6" ht="15" customHeight="1" x14ac:dyDescent="0.3">
      <c r="A28" s="12" t="s">
        <v>23</v>
      </c>
      <c r="B28" s="11">
        <v>10</v>
      </c>
      <c r="C28" s="22">
        <v>1191954</v>
      </c>
      <c r="D28" s="23">
        <v>1155751</v>
      </c>
    </row>
    <row r="29" spans="1:6" ht="18.75" customHeight="1" x14ac:dyDescent="0.3">
      <c r="A29" s="12" t="s">
        <v>24</v>
      </c>
      <c r="B29" s="11">
        <v>10</v>
      </c>
      <c r="C29" s="22" t="s">
        <v>25</v>
      </c>
      <c r="D29" s="23">
        <v>351</v>
      </c>
    </row>
    <row r="30" spans="1:6" ht="20.25" customHeight="1" x14ac:dyDescent="0.3">
      <c r="A30" s="12" t="s">
        <v>26</v>
      </c>
      <c r="B30" s="11"/>
      <c r="C30" s="22">
        <v>21156</v>
      </c>
      <c r="D30" s="23">
        <v>20073</v>
      </c>
    </row>
    <row r="31" spans="1:6" ht="24" customHeight="1" x14ac:dyDescent="0.3">
      <c r="A31" s="12" t="s">
        <v>27</v>
      </c>
      <c r="B31" s="11"/>
      <c r="C31" s="22">
        <v>3720</v>
      </c>
      <c r="D31" s="23">
        <v>4002</v>
      </c>
    </row>
    <row r="32" spans="1:6" ht="15" customHeight="1" thickBot="1" x14ac:dyDescent="0.35">
      <c r="A32" s="12" t="s">
        <v>28</v>
      </c>
      <c r="B32" s="9"/>
      <c r="C32" s="22">
        <v>45094</v>
      </c>
      <c r="D32" s="23">
        <v>50076</v>
      </c>
    </row>
    <row r="33" spans="1:6" ht="15" customHeight="1" thickBot="1" x14ac:dyDescent="0.35">
      <c r="A33" s="13"/>
      <c r="B33" s="13"/>
      <c r="C33" s="24">
        <v>1261924</v>
      </c>
      <c r="D33" s="25">
        <v>1230253</v>
      </c>
      <c r="E33" s="31">
        <f>SUM(C28:C32)-C33</f>
        <v>0</v>
      </c>
      <c r="F33" s="31">
        <f>SUM(D28:D32)-D33</f>
        <v>0</v>
      </c>
    </row>
    <row r="34" spans="1:6" ht="15" customHeight="1" x14ac:dyDescent="0.3">
      <c r="A34" s="9"/>
      <c r="B34" s="11"/>
      <c r="C34" s="22"/>
      <c r="D34" s="23"/>
    </row>
    <row r="35" spans="1:6" ht="15" customHeight="1" x14ac:dyDescent="0.3">
      <c r="A35" s="10" t="s">
        <v>29</v>
      </c>
      <c r="B35" s="11"/>
      <c r="C35" s="22"/>
      <c r="D35" s="23"/>
    </row>
    <row r="36" spans="1:6" ht="15" customHeight="1" x14ac:dyDescent="0.3">
      <c r="A36" s="12" t="s">
        <v>30</v>
      </c>
      <c r="B36" s="11">
        <v>10</v>
      </c>
      <c r="C36" s="22">
        <v>27309</v>
      </c>
      <c r="D36" s="23">
        <v>4433</v>
      </c>
    </row>
    <row r="37" spans="1:6" ht="15" customHeight="1" x14ac:dyDescent="0.3">
      <c r="A37" s="12" t="s">
        <v>31</v>
      </c>
      <c r="B37" s="11">
        <v>10</v>
      </c>
      <c r="C37" s="22" t="s">
        <v>25</v>
      </c>
      <c r="D37" s="23">
        <v>382</v>
      </c>
    </row>
    <row r="38" spans="1:6" ht="15" customHeight="1" x14ac:dyDescent="0.3">
      <c r="A38" s="12" t="s">
        <v>32</v>
      </c>
      <c r="B38" s="11">
        <v>11</v>
      </c>
      <c r="C38" s="22">
        <v>6838</v>
      </c>
      <c r="D38" s="23">
        <v>7764</v>
      </c>
    </row>
    <row r="39" spans="1:6" ht="15" customHeight="1" x14ac:dyDescent="0.3">
      <c r="A39" s="12" t="s">
        <v>33</v>
      </c>
      <c r="B39" s="11"/>
      <c r="C39" s="22">
        <v>48</v>
      </c>
      <c r="D39" s="23">
        <v>52</v>
      </c>
    </row>
    <row r="40" spans="1:6" ht="15" customHeight="1" x14ac:dyDescent="0.3">
      <c r="A40" s="12" t="s">
        <v>34</v>
      </c>
      <c r="B40" s="11"/>
      <c r="C40" s="22">
        <v>4474</v>
      </c>
      <c r="D40" s="23">
        <v>20596</v>
      </c>
    </row>
    <row r="41" spans="1:6" ht="21.75" customHeight="1" x14ac:dyDescent="0.3">
      <c r="A41" s="12" t="s">
        <v>35</v>
      </c>
      <c r="B41" s="11"/>
      <c r="C41" s="22">
        <v>1031</v>
      </c>
      <c r="D41" s="23">
        <v>1031</v>
      </c>
    </row>
    <row r="42" spans="1:6" ht="15" customHeight="1" thickBot="1" x14ac:dyDescent="0.35">
      <c r="A42" s="17" t="s">
        <v>36</v>
      </c>
      <c r="B42" s="18">
        <v>12</v>
      </c>
      <c r="C42" s="30">
        <v>23576</v>
      </c>
      <c r="D42" s="23">
        <v>26565</v>
      </c>
    </row>
    <row r="43" spans="1:6" ht="15" customHeight="1" thickBot="1" x14ac:dyDescent="0.35">
      <c r="A43" s="20"/>
      <c r="B43" s="20"/>
      <c r="C43" s="30">
        <v>63276</v>
      </c>
      <c r="D43" s="25">
        <v>60823</v>
      </c>
      <c r="E43" s="31">
        <f>SUM(C36:C42)-C43</f>
        <v>0</v>
      </c>
      <c r="F43" s="31">
        <f>SUM(D36:D42)-D43</f>
        <v>0</v>
      </c>
    </row>
    <row r="44" spans="1:6" ht="15" customHeight="1" thickBot="1" x14ac:dyDescent="0.35">
      <c r="A44" s="15" t="s">
        <v>37</v>
      </c>
      <c r="B44" s="16"/>
      <c r="C44" s="26">
        <v>341358</v>
      </c>
      <c r="D44" s="27">
        <v>373856</v>
      </c>
      <c r="E44" s="31">
        <f>(C33+C43+C25)-C44</f>
        <v>0</v>
      </c>
      <c r="F44" s="31">
        <f>(D33+D43+D25)-D44</f>
        <v>0</v>
      </c>
    </row>
    <row r="45" spans="1:6" ht="15" thickTop="1" x14ac:dyDescent="0.3"/>
    <row r="46" spans="1:6" x14ac:dyDescent="0.3">
      <c r="A46" s="32" t="s">
        <v>38</v>
      </c>
      <c r="B46" s="33"/>
      <c r="C46" s="75"/>
      <c r="D46" s="75"/>
    </row>
    <row r="47" spans="1:6" x14ac:dyDescent="0.3">
      <c r="A47" s="32"/>
      <c r="B47" s="33"/>
      <c r="C47" s="76" t="s">
        <v>39</v>
      </c>
      <c r="D47" s="76"/>
    </row>
    <row r="48" spans="1:6" x14ac:dyDescent="0.3">
      <c r="A48" s="77" t="s">
        <v>40</v>
      </c>
      <c r="B48" s="77"/>
      <c r="C48" s="77"/>
      <c r="D48" s="77"/>
    </row>
    <row r="49" spans="1:4" ht="16.5" customHeight="1" x14ac:dyDescent="0.3">
      <c r="A49" s="32"/>
      <c r="B49" s="33"/>
      <c r="C49" s="70" t="s">
        <v>41</v>
      </c>
      <c r="D49" s="70"/>
    </row>
  </sheetData>
  <mergeCells count="6">
    <mergeCell ref="C49:D49"/>
    <mergeCell ref="A2:A3"/>
    <mergeCell ref="B2:B3"/>
    <mergeCell ref="C46:D46"/>
    <mergeCell ref="C47:D47"/>
    <mergeCell ref="A48:D48"/>
  </mergeCells>
  <pageMargins left="0.7" right="0.7" top="0.75" bottom="0.75" header="0.3" footer="0.3"/>
  <pageSetup paperSize="9" orientation="portrait" horizontalDpi="300" verticalDpi="300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view="pageBreakPreview" zoomScale="60" zoomScaleNormal="100" workbookViewId="0">
      <selection activeCell="H40" sqref="H40"/>
    </sheetView>
  </sheetViews>
  <sheetFormatPr defaultRowHeight="14.4" x14ac:dyDescent="0.3"/>
  <cols>
    <col min="1" max="1" width="27.88671875" customWidth="1"/>
    <col min="3" max="3" width="11.33203125" customWidth="1"/>
    <col min="4" max="4" width="11.44140625" customWidth="1"/>
    <col min="5" max="5" width="14.109375" customWidth="1"/>
    <col min="6" max="6" width="12.33203125" customWidth="1"/>
  </cols>
  <sheetData>
    <row r="1" spans="1:10" ht="21" x14ac:dyDescent="0.3">
      <c r="A1" s="1" t="s">
        <v>42</v>
      </c>
    </row>
    <row r="2" spans="1:10" ht="18" customHeight="1" thickBot="1" x14ac:dyDescent="0.35">
      <c r="A2" s="34"/>
      <c r="B2" s="5"/>
      <c r="C2" s="78" t="s">
        <v>43</v>
      </c>
      <c r="D2" s="78"/>
      <c r="E2" s="79" t="s">
        <v>44</v>
      </c>
      <c r="F2" s="79"/>
    </row>
    <row r="3" spans="1:10" ht="15" customHeight="1" x14ac:dyDescent="0.3">
      <c r="A3" s="71" t="s">
        <v>1</v>
      </c>
      <c r="B3" s="80" t="s">
        <v>45</v>
      </c>
      <c r="C3" s="82" t="s">
        <v>46</v>
      </c>
      <c r="D3" s="35">
        <v>2022</v>
      </c>
      <c r="E3" s="37">
        <v>2023</v>
      </c>
      <c r="F3" s="35">
        <v>2022</v>
      </c>
    </row>
    <row r="4" spans="1:10" ht="15" customHeight="1" thickBot="1" x14ac:dyDescent="0.35">
      <c r="A4" s="72"/>
      <c r="B4" s="81"/>
      <c r="C4" s="83"/>
      <c r="D4" s="36" t="s">
        <v>4</v>
      </c>
      <c r="E4" s="38" t="s">
        <v>4</v>
      </c>
      <c r="F4" s="36" t="s">
        <v>4</v>
      </c>
    </row>
    <row r="5" spans="1:10" ht="15" customHeight="1" x14ac:dyDescent="0.3">
      <c r="A5" s="10" t="s">
        <v>47</v>
      </c>
      <c r="B5" s="11"/>
      <c r="C5" s="8"/>
      <c r="D5" s="9"/>
      <c r="E5" s="8"/>
      <c r="F5" s="9"/>
    </row>
    <row r="6" spans="1:10" ht="15" customHeight="1" x14ac:dyDescent="0.3">
      <c r="A6" s="12" t="s">
        <v>48</v>
      </c>
      <c r="B6" s="11"/>
      <c r="C6" s="22">
        <v>32991</v>
      </c>
      <c r="D6" s="23">
        <v>40408</v>
      </c>
      <c r="E6" s="22">
        <v>76761</v>
      </c>
      <c r="F6" s="23">
        <v>137966</v>
      </c>
    </row>
    <row r="7" spans="1:10" ht="23.25" customHeight="1" thickBot="1" x14ac:dyDescent="0.35">
      <c r="A7" s="12" t="s">
        <v>49</v>
      </c>
      <c r="B7" s="11"/>
      <c r="C7" s="30">
        <v>2967</v>
      </c>
      <c r="D7" s="47">
        <v>7334</v>
      </c>
      <c r="E7" s="22">
        <v>12032</v>
      </c>
      <c r="F7" s="23">
        <v>17608</v>
      </c>
    </row>
    <row r="8" spans="1:10" ht="15" customHeight="1" x14ac:dyDescent="0.3">
      <c r="A8" s="40"/>
      <c r="B8" s="41">
        <v>13</v>
      </c>
      <c r="C8" s="22">
        <v>35958</v>
      </c>
      <c r="D8" s="23">
        <v>47742</v>
      </c>
      <c r="E8" s="48">
        <v>88793</v>
      </c>
      <c r="F8" s="49">
        <v>155574</v>
      </c>
      <c r="G8" s="31">
        <f>SUM(C6:C7)-C8</f>
        <v>0</v>
      </c>
      <c r="H8" s="31">
        <f t="shared" ref="H8:I8" si="0">SUM(D6:D7)-D8</f>
        <v>0</v>
      </c>
      <c r="I8" s="31">
        <f t="shared" si="0"/>
        <v>0</v>
      </c>
      <c r="J8" s="31">
        <f>SUM(F6:F7)-F8</f>
        <v>0</v>
      </c>
    </row>
    <row r="9" spans="1:10" ht="15" customHeight="1" x14ac:dyDescent="0.3">
      <c r="A9" s="12"/>
      <c r="B9" s="11"/>
      <c r="C9" s="22"/>
      <c r="D9" s="23"/>
      <c r="E9" s="22"/>
      <c r="F9" s="23"/>
    </row>
    <row r="10" spans="1:10" ht="21.75" customHeight="1" thickBot="1" x14ac:dyDescent="0.35">
      <c r="A10" s="12" t="s">
        <v>50</v>
      </c>
      <c r="B10" s="11">
        <v>14</v>
      </c>
      <c r="C10" s="30">
        <v>-19152</v>
      </c>
      <c r="D10" s="47">
        <v>-20581</v>
      </c>
      <c r="E10" s="22">
        <v>-57538</v>
      </c>
      <c r="F10" s="23">
        <v>-62025</v>
      </c>
    </row>
    <row r="11" spans="1:10" ht="15" customHeight="1" x14ac:dyDescent="0.3">
      <c r="A11" s="40" t="s">
        <v>51</v>
      </c>
      <c r="B11" s="42"/>
      <c r="C11" s="22">
        <v>16806</v>
      </c>
      <c r="D11" s="23">
        <v>27161</v>
      </c>
      <c r="E11" s="48">
        <v>31255</v>
      </c>
      <c r="F11" s="49">
        <v>93549</v>
      </c>
      <c r="G11" s="31">
        <f>SUM(C8:C10)-C11</f>
        <v>0</v>
      </c>
      <c r="H11" s="31">
        <f t="shared" ref="H11:J11" si="1">SUM(D8:D10)-D11</f>
        <v>0</v>
      </c>
      <c r="I11" s="31">
        <f t="shared" si="1"/>
        <v>0</v>
      </c>
      <c r="J11" s="31">
        <f t="shared" si="1"/>
        <v>0</v>
      </c>
    </row>
    <row r="12" spans="1:10" ht="15" customHeight="1" x14ac:dyDescent="0.3">
      <c r="A12" s="12"/>
      <c r="B12" s="11"/>
      <c r="C12" s="22"/>
      <c r="D12" s="23"/>
      <c r="E12" s="22"/>
      <c r="F12" s="23"/>
    </row>
    <row r="13" spans="1:10" ht="23.25" customHeight="1" x14ac:dyDescent="0.3">
      <c r="A13" s="12" t="s">
        <v>52</v>
      </c>
      <c r="B13" s="11">
        <v>15</v>
      </c>
      <c r="C13" s="22">
        <v>-1391</v>
      </c>
      <c r="D13" s="23">
        <v>-1248</v>
      </c>
      <c r="E13" s="22">
        <v>-4216</v>
      </c>
      <c r="F13" s="23">
        <v>-4277</v>
      </c>
    </row>
    <row r="14" spans="1:10" ht="23.25" customHeight="1" x14ac:dyDescent="0.3">
      <c r="A14" s="12" t="s">
        <v>53</v>
      </c>
      <c r="B14" s="11">
        <v>16</v>
      </c>
      <c r="C14" s="22">
        <v>-3188</v>
      </c>
      <c r="D14" s="23">
        <v>-5267</v>
      </c>
      <c r="E14" s="22">
        <v>-9025</v>
      </c>
      <c r="F14" s="23">
        <v>-14819</v>
      </c>
    </row>
    <row r="15" spans="1:10" ht="15" customHeight="1" x14ac:dyDescent="0.3">
      <c r="A15" s="12" t="s">
        <v>54</v>
      </c>
      <c r="B15" s="11">
        <v>17</v>
      </c>
      <c r="C15" s="22">
        <v>-3559</v>
      </c>
      <c r="D15" s="23">
        <v>-5923</v>
      </c>
      <c r="E15" s="22">
        <v>-9909</v>
      </c>
      <c r="F15" s="23">
        <v>-15577</v>
      </c>
    </row>
    <row r="16" spans="1:10" ht="15" customHeight="1" x14ac:dyDescent="0.3">
      <c r="A16" s="12" t="s">
        <v>55</v>
      </c>
      <c r="B16" s="11">
        <v>18</v>
      </c>
      <c r="C16" s="22">
        <v>-24216</v>
      </c>
      <c r="D16" s="23">
        <v>-24118</v>
      </c>
      <c r="E16" s="22">
        <v>-73080</v>
      </c>
      <c r="F16" s="23">
        <v>-72459</v>
      </c>
    </row>
    <row r="17" spans="1:10" ht="28.5" customHeight="1" x14ac:dyDescent="0.3">
      <c r="A17" s="12" t="s">
        <v>56</v>
      </c>
      <c r="B17" s="11"/>
      <c r="C17" s="22">
        <v>509</v>
      </c>
      <c r="D17" s="23">
        <v>-54</v>
      </c>
      <c r="E17" s="22">
        <v>-183</v>
      </c>
      <c r="F17" s="23">
        <v>36</v>
      </c>
    </row>
    <row r="18" spans="1:10" ht="15" customHeight="1" x14ac:dyDescent="0.3">
      <c r="A18" s="12" t="s">
        <v>57</v>
      </c>
      <c r="B18" s="11"/>
      <c r="C18" s="22">
        <v>80</v>
      </c>
      <c r="D18" s="23">
        <v>17</v>
      </c>
      <c r="E18" s="22">
        <v>202</v>
      </c>
      <c r="F18" s="23">
        <v>114</v>
      </c>
    </row>
    <row r="19" spans="1:10" ht="15" customHeight="1" x14ac:dyDescent="0.3">
      <c r="A19" s="12" t="s">
        <v>58</v>
      </c>
      <c r="B19" s="11">
        <v>19</v>
      </c>
      <c r="C19" s="22">
        <v>4788</v>
      </c>
      <c r="D19" s="23">
        <v>832</v>
      </c>
      <c r="E19" s="22">
        <v>6142</v>
      </c>
      <c r="F19" s="23">
        <v>4447</v>
      </c>
    </row>
    <row r="20" spans="1:10" ht="15" customHeight="1" thickBot="1" x14ac:dyDescent="0.35">
      <c r="A20" s="12" t="s">
        <v>59</v>
      </c>
      <c r="B20" s="11">
        <v>19</v>
      </c>
      <c r="C20" s="30">
        <v>-2672</v>
      </c>
      <c r="D20" s="47">
        <v>-940</v>
      </c>
      <c r="E20" s="22">
        <v>-6049</v>
      </c>
      <c r="F20" s="23">
        <v>-2881</v>
      </c>
    </row>
    <row r="21" spans="1:10" ht="15" customHeight="1" x14ac:dyDescent="0.3">
      <c r="A21" s="40" t="s">
        <v>60</v>
      </c>
      <c r="B21" s="42"/>
      <c r="C21" s="22">
        <v>-12843</v>
      </c>
      <c r="D21" s="23">
        <v>-9540</v>
      </c>
      <c r="E21" s="48">
        <v>-64863</v>
      </c>
      <c r="F21" s="49">
        <v>-11867</v>
      </c>
      <c r="G21" s="31">
        <f>SUM(C11:C20)-C21</f>
        <v>0</v>
      </c>
      <c r="H21" s="31">
        <f t="shared" ref="H21:J21" si="2">SUM(D11:D20)-D21</f>
        <v>0</v>
      </c>
      <c r="I21" s="31">
        <f t="shared" si="2"/>
        <v>0</v>
      </c>
      <c r="J21" s="31">
        <f t="shared" si="2"/>
        <v>0</v>
      </c>
    </row>
    <row r="22" spans="1:10" ht="15" customHeight="1" x14ac:dyDescent="0.3">
      <c r="A22" s="12"/>
      <c r="B22" s="9"/>
      <c r="C22" s="22"/>
      <c r="D22" s="23"/>
      <c r="E22" s="50"/>
      <c r="F22" s="23"/>
    </row>
    <row r="23" spans="1:10" ht="20.25" customHeight="1" x14ac:dyDescent="0.3">
      <c r="A23" s="12" t="s">
        <v>61</v>
      </c>
      <c r="B23" s="11"/>
      <c r="C23" s="22">
        <v>-4061</v>
      </c>
      <c r="D23" s="23" t="s">
        <v>25</v>
      </c>
      <c r="E23" s="22">
        <v>-6741</v>
      </c>
      <c r="F23" s="23">
        <v>8</v>
      </c>
    </row>
    <row r="24" spans="1:10" ht="24" customHeight="1" thickBot="1" x14ac:dyDescent="0.35">
      <c r="A24" s="12" t="s">
        <v>62</v>
      </c>
      <c r="B24" s="11"/>
      <c r="C24" s="30">
        <v>2250</v>
      </c>
      <c r="D24" s="47">
        <v>-8504</v>
      </c>
      <c r="E24" s="22">
        <v>4982</v>
      </c>
      <c r="F24" s="23">
        <v>-22311</v>
      </c>
    </row>
    <row r="25" spans="1:10" ht="15" customHeight="1" x14ac:dyDescent="0.3">
      <c r="A25" s="40" t="s">
        <v>63</v>
      </c>
      <c r="B25" s="41">
        <v>20</v>
      </c>
      <c r="C25" s="22">
        <v>-1811</v>
      </c>
      <c r="D25" s="23">
        <v>-8504</v>
      </c>
      <c r="E25" s="48">
        <v>-1759</v>
      </c>
      <c r="F25" s="49">
        <v>-22303</v>
      </c>
      <c r="G25" s="31">
        <f>SUM(C23:C24)-C25</f>
        <v>0</v>
      </c>
      <c r="H25" s="31">
        <f t="shared" ref="H25:J25" si="3">SUM(D23:D24)-D25</f>
        <v>0</v>
      </c>
      <c r="I25" s="31">
        <f t="shared" si="3"/>
        <v>0</v>
      </c>
      <c r="J25" s="31">
        <f t="shared" si="3"/>
        <v>0</v>
      </c>
    </row>
    <row r="26" spans="1:10" ht="15" customHeight="1" thickBot="1" x14ac:dyDescent="0.35">
      <c r="A26" s="12"/>
      <c r="B26" s="11"/>
      <c r="C26" s="30"/>
      <c r="D26" s="47"/>
      <c r="E26" s="22"/>
      <c r="F26" s="23"/>
    </row>
    <row r="27" spans="1:10" ht="15" customHeight="1" thickBot="1" x14ac:dyDescent="0.35">
      <c r="A27" s="44" t="s">
        <v>64</v>
      </c>
      <c r="B27" s="13"/>
      <c r="C27" s="30">
        <v>-14654</v>
      </c>
      <c r="D27" s="47">
        <v>-18044</v>
      </c>
      <c r="E27" s="24">
        <v>-66622</v>
      </c>
      <c r="F27" s="25">
        <v>-34170</v>
      </c>
      <c r="G27" s="31">
        <f>(C21+C25)-C27</f>
        <v>0</v>
      </c>
      <c r="H27" s="31">
        <f t="shared" ref="H27:J27" si="4">(D21+D25)-D27</f>
        <v>0</v>
      </c>
      <c r="I27" s="31">
        <f t="shared" si="4"/>
        <v>0</v>
      </c>
      <c r="J27" s="31">
        <f t="shared" si="4"/>
        <v>0</v>
      </c>
    </row>
    <row r="28" spans="1:10" ht="15" customHeight="1" x14ac:dyDescent="0.3">
      <c r="A28" s="12"/>
      <c r="B28" s="11"/>
      <c r="C28" s="22"/>
      <c r="D28" s="23"/>
      <c r="E28" s="22"/>
      <c r="F28" s="23"/>
    </row>
    <row r="29" spans="1:10" ht="15" customHeight="1" thickBot="1" x14ac:dyDescent="0.35">
      <c r="A29" s="12" t="s">
        <v>65</v>
      </c>
      <c r="B29" s="9"/>
      <c r="C29" s="30" t="s">
        <v>25</v>
      </c>
      <c r="D29" s="47" t="s">
        <v>25</v>
      </c>
      <c r="E29" s="51" t="s">
        <v>25</v>
      </c>
      <c r="F29" s="47" t="s">
        <v>25</v>
      </c>
    </row>
    <row r="30" spans="1:10" ht="15" customHeight="1" thickBot="1" x14ac:dyDescent="0.35">
      <c r="A30" s="45" t="s">
        <v>66</v>
      </c>
      <c r="B30" s="46"/>
      <c r="C30" s="26">
        <v>-14654</v>
      </c>
      <c r="D30" s="52">
        <v>-18044</v>
      </c>
      <c r="E30" s="26">
        <v>-66622</v>
      </c>
      <c r="F30" s="27">
        <v>-34170</v>
      </c>
    </row>
    <row r="31" spans="1:10" ht="15" thickTop="1" x14ac:dyDescent="0.3"/>
    <row r="33" spans="1:4" x14ac:dyDescent="0.3">
      <c r="A33" s="32" t="s">
        <v>38</v>
      </c>
      <c r="B33" s="33"/>
      <c r="C33" s="75"/>
      <c r="D33" s="75"/>
    </row>
    <row r="34" spans="1:4" x14ac:dyDescent="0.3">
      <c r="A34" s="32"/>
      <c r="B34" s="33"/>
      <c r="C34" s="76" t="s">
        <v>39</v>
      </c>
      <c r="D34" s="76"/>
    </row>
    <row r="35" spans="1:4" x14ac:dyDescent="0.3">
      <c r="A35" s="77" t="s">
        <v>40</v>
      </c>
      <c r="B35" s="77"/>
      <c r="C35" s="77"/>
      <c r="D35" s="77"/>
    </row>
    <row r="36" spans="1:4" x14ac:dyDescent="0.3">
      <c r="A36" s="32"/>
      <c r="B36" s="33"/>
      <c r="C36" s="70" t="s">
        <v>41</v>
      </c>
      <c r="D36" s="70"/>
    </row>
  </sheetData>
  <mergeCells count="9">
    <mergeCell ref="C34:D34"/>
    <mergeCell ref="A35:D35"/>
    <mergeCell ref="C36:D36"/>
    <mergeCell ref="C2:D2"/>
    <mergeCell ref="E2:F2"/>
    <mergeCell ref="A3:A4"/>
    <mergeCell ref="B3:B4"/>
    <mergeCell ref="C3:C4"/>
    <mergeCell ref="C33:D33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view="pageBreakPreview" zoomScale="60" zoomScaleNormal="100" workbookViewId="0">
      <selection activeCell="H48" sqref="H48"/>
    </sheetView>
  </sheetViews>
  <sheetFormatPr defaultRowHeight="14.4" x14ac:dyDescent="0.3"/>
  <cols>
    <col min="1" max="1" width="36.88671875" customWidth="1"/>
    <col min="3" max="3" width="14" customWidth="1"/>
    <col min="4" max="4" width="13.88671875" customWidth="1"/>
  </cols>
  <sheetData>
    <row r="1" spans="1:6" ht="21" x14ac:dyDescent="0.3">
      <c r="A1" s="1" t="s">
        <v>67</v>
      </c>
    </row>
    <row r="2" spans="1:6" ht="21" customHeight="1" thickBot="1" x14ac:dyDescent="0.35">
      <c r="A2" s="7"/>
      <c r="B2" s="2"/>
      <c r="C2" s="74" t="s">
        <v>44</v>
      </c>
      <c r="D2" s="74"/>
    </row>
    <row r="3" spans="1:6" ht="27.75" customHeight="1" thickBot="1" x14ac:dyDescent="0.35">
      <c r="A3" s="53" t="s">
        <v>68</v>
      </c>
      <c r="B3" s="21" t="s">
        <v>69</v>
      </c>
      <c r="C3" s="54" t="s">
        <v>46</v>
      </c>
      <c r="D3" s="18" t="s">
        <v>70</v>
      </c>
    </row>
    <row r="4" spans="1:6" ht="15" customHeight="1" x14ac:dyDescent="0.3">
      <c r="A4" s="7"/>
      <c r="B4" s="2"/>
      <c r="C4" s="8"/>
      <c r="D4" s="9"/>
    </row>
    <row r="5" spans="1:6" ht="20.25" customHeight="1" x14ac:dyDescent="0.3">
      <c r="A5" s="10" t="s">
        <v>71</v>
      </c>
      <c r="B5" s="12"/>
      <c r="C5" s="43"/>
      <c r="D5" s="9"/>
    </row>
    <row r="6" spans="1:6" ht="15" customHeight="1" x14ac:dyDescent="0.3">
      <c r="A6" s="12" t="s">
        <v>72</v>
      </c>
      <c r="B6" s="2"/>
      <c r="C6" s="22">
        <v>-64863</v>
      </c>
      <c r="D6" s="23">
        <v>-11867</v>
      </c>
    </row>
    <row r="7" spans="1:6" ht="15" customHeight="1" x14ac:dyDescent="0.3">
      <c r="A7" s="12"/>
      <c r="B7" s="2"/>
      <c r="C7" s="22"/>
      <c r="D7" s="23"/>
    </row>
    <row r="8" spans="1:6" ht="15" customHeight="1" x14ac:dyDescent="0.3">
      <c r="A8" s="55" t="s">
        <v>73</v>
      </c>
      <c r="B8" s="11"/>
      <c r="C8" s="28"/>
      <c r="D8" s="23"/>
    </row>
    <row r="9" spans="1:6" ht="15" customHeight="1" x14ac:dyDescent="0.3">
      <c r="A9" s="12" t="s">
        <v>74</v>
      </c>
      <c r="B9" s="11" t="s">
        <v>75</v>
      </c>
      <c r="C9" s="22">
        <v>31464</v>
      </c>
      <c r="D9" s="23">
        <v>39745</v>
      </c>
    </row>
    <row r="10" spans="1:6" ht="15" customHeight="1" x14ac:dyDescent="0.3">
      <c r="A10" s="12" t="s">
        <v>76</v>
      </c>
      <c r="B10" s="11">
        <v>18</v>
      </c>
      <c r="C10" s="22">
        <v>73080</v>
      </c>
      <c r="D10" s="23">
        <v>72459</v>
      </c>
    </row>
    <row r="11" spans="1:6" ht="15" customHeight="1" x14ac:dyDescent="0.3">
      <c r="A11" s="12" t="s">
        <v>77</v>
      </c>
      <c r="B11" s="11"/>
      <c r="C11" s="22">
        <v>-202</v>
      </c>
      <c r="D11" s="23">
        <v>-114</v>
      </c>
    </row>
    <row r="12" spans="1:6" ht="23.25" customHeight="1" x14ac:dyDescent="0.3">
      <c r="A12" s="84" t="s">
        <v>78</v>
      </c>
      <c r="B12" s="84"/>
      <c r="C12" s="22">
        <v>259</v>
      </c>
      <c r="D12" s="23">
        <v>882</v>
      </c>
    </row>
    <row r="13" spans="1:6" ht="15" customHeight="1" x14ac:dyDescent="0.3">
      <c r="A13" s="12" t="s">
        <v>79</v>
      </c>
      <c r="B13" s="11"/>
      <c r="C13" s="22">
        <v>724</v>
      </c>
      <c r="D13" s="23">
        <v>5</v>
      </c>
    </row>
    <row r="14" spans="1:6" ht="15" customHeight="1" thickBot="1" x14ac:dyDescent="0.35">
      <c r="A14" s="12" t="s">
        <v>80</v>
      </c>
      <c r="B14" s="11">
        <v>10</v>
      </c>
      <c r="C14" s="22">
        <v>-733</v>
      </c>
      <c r="D14" s="23">
        <v>-909</v>
      </c>
    </row>
    <row r="15" spans="1:6" ht="22.5" customHeight="1" thickBot="1" x14ac:dyDescent="0.35">
      <c r="A15" s="44" t="s">
        <v>81</v>
      </c>
      <c r="B15" s="56"/>
      <c r="C15" s="24">
        <v>39729</v>
      </c>
      <c r="D15" s="25">
        <v>100201</v>
      </c>
      <c r="E15" s="31">
        <f>SUM(C6:C14)-C15</f>
        <v>0</v>
      </c>
      <c r="F15" s="31">
        <f>SUM(D6:D14)-D15</f>
        <v>0</v>
      </c>
    </row>
    <row r="16" spans="1:6" ht="15" customHeight="1" x14ac:dyDescent="0.3">
      <c r="A16" s="10"/>
      <c r="B16" s="2"/>
      <c r="C16" s="22"/>
      <c r="D16" s="23"/>
    </row>
    <row r="17" spans="1:6" ht="15" customHeight="1" x14ac:dyDescent="0.3">
      <c r="A17" s="55" t="s">
        <v>82</v>
      </c>
      <c r="B17" s="11"/>
      <c r="C17" s="22"/>
      <c r="D17" s="23"/>
    </row>
    <row r="18" spans="1:6" ht="15" customHeight="1" x14ac:dyDescent="0.3">
      <c r="A18" s="12" t="s">
        <v>83</v>
      </c>
      <c r="B18" s="11"/>
      <c r="C18" s="22">
        <v>209</v>
      </c>
      <c r="D18" s="23">
        <v>-294</v>
      </c>
    </row>
    <row r="19" spans="1:6" ht="15" customHeight="1" x14ac:dyDescent="0.3">
      <c r="A19" s="12" t="s">
        <v>84</v>
      </c>
      <c r="B19" s="11"/>
      <c r="C19" s="22">
        <v>-3125</v>
      </c>
      <c r="D19" s="23">
        <v>-18654</v>
      </c>
    </row>
    <row r="20" spans="1:6" ht="21" customHeight="1" x14ac:dyDescent="0.3">
      <c r="A20" s="12" t="s">
        <v>85</v>
      </c>
      <c r="B20" s="11"/>
      <c r="C20" s="22">
        <v>-5181</v>
      </c>
      <c r="D20" s="23">
        <v>-667</v>
      </c>
    </row>
    <row r="21" spans="1:6" ht="20.25" customHeight="1" x14ac:dyDescent="0.3">
      <c r="A21" s="12" t="s">
        <v>86</v>
      </c>
      <c r="B21" s="11"/>
      <c r="C21" s="22">
        <v>284</v>
      </c>
      <c r="D21" s="23">
        <v>-798</v>
      </c>
    </row>
    <row r="22" spans="1:6" ht="15" customHeight="1" x14ac:dyDescent="0.3">
      <c r="A22" s="12" t="s">
        <v>87</v>
      </c>
      <c r="B22" s="11"/>
      <c r="C22" s="22">
        <v>-4</v>
      </c>
      <c r="D22" s="23">
        <v>98</v>
      </c>
    </row>
    <row r="23" spans="1:6" ht="23.25" customHeight="1" x14ac:dyDescent="0.3">
      <c r="A23" s="12" t="s">
        <v>88</v>
      </c>
      <c r="B23" s="11"/>
      <c r="C23" s="22">
        <v>-773</v>
      </c>
      <c r="D23" s="23">
        <v>-773</v>
      </c>
    </row>
    <row r="24" spans="1:6" ht="15.75" customHeight="1" thickBot="1" x14ac:dyDescent="0.35">
      <c r="A24" s="12" t="s">
        <v>89</v>
      </c>
      <c r="B24" s="11"/>
      <c r="C24" s="22">
        <v>-11929</v>
      </c>
      <c r="D24" s="23">
        <v>-2487</v>
      </c>
    </row>
    <row r="25" spans="1:6" ht="24.75" customHeight="1" thickBot="1" x14ac:dyDescent="0.35">
      <c r="A25" s="44" t="s">
        <v>90</v>
      </c>
      <c r="B25" s="56"/>
      <c r="C25" s="24">
        <v>19210</v>
      </c>
      <c r="D25" s="25">
        <v>76626</v>
      </c>
      <c r="E25" s="31">
        <f>SUM(C15:C24)-C25</f>
        <v>0</v>
      </c>
      <c r="F25" s="31">
        <f>SUM(D15:D24)-D25</f>
        <v>0</v>
      </c>
    </row>
    <row r="26" spans="1:6" ht="15" customHeight="1" thickBot="1" x14ac:dyDescent="0.35">
      <c r="A26" s="12" t="s">
        <v>91</v>
      </c>
      <c r="B26" s="11"/>
      <c r="C26" s="30">
        <v>-14568</v>
      </c>
      <c r="D26" s="23">
        <v>-412</v>
      </c>
    </row>
    <row r="27" spans="1:6" ht="24.75" customHeight="1" thickBot="1" x14ac:dyDescent="0.35">
      <c r="A27" s="44" t="s">
        <v>92</v>
      </c>
      <c r="B27" s="56"/>
      <c r="C27" s="30">
        <v>4642</v>
      </c>
      <c r="D27" s="25">
        <v>76214</v>
      </c>
      <c r="E27" s="31">
        <f>SUM(C25:C26)-C27</f>
        <v>0</v>
      </c>
      <c r="F27" s="31">
        <f>SUM(D25:D26)-D27</f>
        <v>0</v>
      </c>
    </row>
    <row r="28" spans="1:6" ht="15" customHeight="1" x14ac:dyDescent="0.3">
      <c r="A28" s="12"/>
      <c r="B28" s="11"/>
      <c r="C28" s="22"/>
      <c r="D28" s="23"/>
    </row>
    <row r="29" spans="1:6" ht="25.5" customHeight="1" x14ac:dyDescent="0.3">
      <c r="A29" s="10" t="s">
        <v>93</v>
      </c>
      <c r="B29" s="11"/>
      <c r="C29" s="22"/>
      <c r="D29" s="23"/>
    </row>
    <row r="30" spans="1:6" ht="15" customHeight="1" x14ac:dyDescent="0.3">
      <c r="A30" s="12" t="s">
        <v>94</v>
      </c>
      <c r="B30" s="11"/>
      <c r="C30" s="22">
        <v>202</v>
      </c>
      <c r="D30" s="23">
        <v>114</v>
      </c>
    </row>
    <row r="31" spans="1:6" ht="15" customHeight="1" x14ac:dyDescent="0.3">
      <c r="A31" s="12" t="s">
        <v>95</v>
      </c>
      <c r="B31" s="11"/>
      <c r="C31" s="22">
        <v>-12474</v>
      </c>
      <c r="D31" s="23">
        <v>-8861</v>
      </c>
    </row>
    <row r="32" spans="1:6" ht="15" customHeight="1" x14ac:dyDescent="0.3">
      <c r="A32" s="12" t="s">
        <v>10</v>
      </c>
      <c r="B32" s="11"/>
      <c r="C32" s="22">
        <v>692</v>
      </c>
      <c r="D32" s="23">
        <v>-2291</v>
      </c>
    </row>
    <row r="33" spans="1:6" ht="15" customHeight="1" thickBot="1" x14ac:dyDescent="0.35">
      <c r="A33" s="12" t="s">
        <v>96</v>
      </c>
      <c r="B33" s="11"/>
      <c r="C33" s="22">
        <v>-72</v>
      </c>
      <c r="D33" s="23" t="s">
        <v>25</v>
      </c>
    </row>
    <row r="34" spans="1:6" ht="23.25" customHeight="1" thickBot="1" x14ac:dyDescent="0.35">
      <c r="A34" s="44" t="s">
        <v>97</v>
      </c>
      <c r="B34" s="56"/>
      <c r="C34" s="24">
        <v>-11652</v>
      </c>
      <c r="D34" s="25">
        <v>-11038</v>
      </c>
      <c r="E34" s="31">
        <f>SUM(C30:C33)-C34</f>
        <v>0</v>
      </c>
      <c r="F34" s="31">
        <f>SUM(D30:D33)-D34</f>
        <v>0</v>
      </c>
    </row>
    <row r="35" spans="1:6" ht="15" customHeight="1" x14ac:dyDescent="0.3">
      <c r="A35" s="12"/>
      <c r="B35" s="11"/>
      <c r="C35" s="22"/>
      <c r="D35" s="23"/>
    </row>
    <row r="36" spans="1:6" ht="15" customHeight="1" x14ac:dyDescent="0.3">
      <c r="A36" s="10" t="s">
        <v>98</v>
      </c>
      <c r="B36" s="11"/>
      <c r="C36" s="22"/>
      <c r="D36" s="23"/>
    </row>
    <row r="37" spans="1:6" ht="15" customHeight="1" x14ac:dyDescent="0.3">
      <c r="A37" s="12" t="s">
        <v>99</v>
      </c>
      <c r="B37" s="11"/>
      <c r="C37" s="22">
        <v>-49502</v>
      </c>
      <c r="D37" s="23">
        <v>-56483</v>
      </c>
    </row>
    <row r="38" spans="1:6" ht="15" customHeight="1" x14ac:dyDescent="0.3">
      <c r="A38" s="12" t="s">
        <v>100</v>
      </c>
      <c r="B38" s="11"/>
      <c r="C38" s="22">
        <v>46000</v>
      </c>
      <c r="D38" s="23" t="s">
        <v>25</v>
      </c>
    </row>
    <row r="39" spans="1:6" ht="15" customHeight="1" thickBot="1" x14ac:dyDescent="0.35">
      <c r="A39" s="12" t="s">
        <v>101</v>
      </c>
      <c r="B39" s="11"/>
      <c r="C39" s="22">
        <v>-10000</v>
      </c>
      <c r="D39" s="23" t="s">
        <v>25</v>
      </c>
    </row>
    <row r="40" spans="1:6" ht="22.5" customHeight="1" thickBot="1" x14ac:dyDescent="0.35">
      <c r="A40" s="44" t="s">
        <v>102</v>
      </c>
      <c r="B40" s="56"/>
      <c r="C40" s="24">
        <v>-13502</v>
      </c>
      <c r="D40" s="25">
        <v>-56483</v>
      </c>
      <c r="E40" s="31">
        <f>SUM(C37:C39)-C40</f>
        <v>0</v>
      </c>
      <c r="F40" s="31">
        <f>SUM(D37:D39)-D40</f>
        <v>0</v>
      </c>
    </row>
    <row r="41" spans="1:6" ht="23.25" customHeight="1" x14ac:dyDescent="0.3">
      <c r="A41" s="85" t="s">
        <v>103</v>
      </c>
      <c r="B41" s="85"/>
      <c r="C41" s="22">
        <v>32</v>
      </c>
      <c r="D41" s="23">
        <v>-599</v>
      </c>
    </row>
    <row r="42" spans="1:6" ht="25.5" customHeight="1" thickBot="1" x14ac:dyDescent="0.35">
      <c r="A42" s="86" t="s">
        <v>104</v>
      </c>
      <c r="B42" s="86"/>
      <c r="C42" s="30">
        <v>-20480</v>
      </c>
      <c r="D42" s="47">
        <v>8094</v>
      </c>
    </row>
    <row r="43" spans="1:6" ht="21" customHeight="1" x14ac:dyDescent="0.3">
      <c r="A43" s="10" t="s">
        <v>105</v>
      </c>
      <c r="B43" s="11">
        <v>9</v>
      </c>
      <c r="C43" s="22">
        <v>41694</v>
      </c>
      <c r="D43" s="23">
        <v>53733</v>
      </c>
    </row>
    <row r="44" spans="1:6" ht="24" customHeight="1" thickBot="1" x14ac:dyDescent="0.35">
      <c r="A44" s="15" t="s">
        <v>106</v>
      </c>
      <c r="B44" s="57">
        <v>9</v>
      </c>
      <c r="C44" s="26">
        <v>21214</v>
      </c>
      <c r="D44" s="27">
        <v>61827</v>
      </c>
    </row>
    <row r="45" spans="1:6" ht="15" thickTop="1" x14ac:dyDescent="0.3"/>
    <row r="47" spans="1:6" x14ac:dyDescent="0.3">
      <c r="A47" s="32" t="s">
        <v>38</v>
      </c>
      <c r="B47" s="33"/>
      <c r="C47" s="75"/>
      <c r="D47" s="75"/>
    </row>
    <row r="48" spans="1:6" x14ac:dyDescent="0.3">
      <c r="A48" s="32"/>
      <c r="B48" s="33"/>
      <c r="C48" s="76" t="s">
        <v>39</v>
      </c>
      <c r="D48" s="76"/>
    </row>
    <row r="49" spans="1:4" x14ac:dyDescent="0.3">
      <c r="A49" s="77" t="s">
        <v>40</v>
      </c>
      <c r="B49" s="77"/>
      <c r="C49" s="77"/>
      <c r="D49" s="77"/>
    </row>
    <row r="50" spans="1:4" x14ac:dyDescent="0.3">
      <c r="A50" s="32"/>
      <c r="B50" s="33"/>
      <c r="C50" s="70" t="s">
        <v>41</v>
      </c>
      <c r="D50" s="70"/>
    </row>
  </sheetData>
  <mergeCells count="8">
    <mergeCell ref="A49:D49"/>
    <mergeCell ref="C50:D50"/>
    <mergeCell ref="C2:D2"/>
    <mergeCell ref="A12:B12"/>
    <mergeCell ref="A41:B41"/>
    <mergeCell ref="A42:B42"/>
    <mergeCell ref="C47:D47"/>
    <mergeCell ref="C48:D48"/>
  </mergeCells>
  <pageMargins left="0.7" right="0.7" top="0.75" bottom="0.75" header="0.3" footer="0.3"/>
  <pageSetup paperSize="9" orientation="portrait" r:id="rId1"/>
  <colBreaks count="1" manualBreakCount="1">
    <brk id="4" max="1048575" man="1"/>
  </colBreaks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view="pageBreakPreview" zoomScale="60" zoomScaleNormal="100" workbookViewId="0">
      <selection activeCell="I21" sqref="I21"/>
    </sheetView>
  </sheetViews>
  <sheetFormatPr defaultRowHeight="14.4" x14ac:dyDescent="0.3"/>
  <cols>
    <col min="1" max="1" width="27.33203125" customWidth="1"/>
    <col min="3" max="3" width="13" customWidth="1"/>
    <col min="4" max="4" width="13.109375" customWidth="1"/>
    <col min="5" max="5" width="13.5546875" customWidth="1"/>
    <col min="6" max="6" width="12.5546875" customWidth="1"/>
  </cols>
  <sheetData>
    <row r="1" spans="1:11" ht="21" x14ac:dyDescent="0.3">
      <c r="A1" s="1" t="s">
        <v>107</v>
      </c>
    </row>
    <row r="2" spans="1:11" ht="15" customHeight="1" x14ac:dyDescent="0.3">
      <c r="A2" s="89" t="s">
        <v>1</v>
      </c>
      <c r="B2" s="73"/>
      <c r="C2" s="87" t="s">
        <v>108</v>
      </c>
      <c r="D2" s="59"/>
      <c r="E2" s="87" t="s">
        <v>110</v>
      </c>
      <c r="F2" s="59"/>
    </row>
    <row r="3" spans="1:11" ht="23.25" customHeight="1" thickBot="1" x14ac:dyDescent="0.35">
      <c r="A3" s="90"/>
      <c r="B3" s="74"/>
      <c r="C3" s="88"/>
      <c r="D3" s="20" t="s">
        <v>109</v>
      </c>
      <c r="E3" s="88"/>
      <c r="F3" s="20" t="s">
        <v>111</v>
      </c>
    </row>
    <row r="4" spans="1:11" ht="27" customHeight="1" thickBot="1" x14ac:dyDescent="0.35">
      <c r="A4" s="60" t="s">
        <v>112</v>
      </c>
      <c r="B4" s="19"/>
      <c r="C4" s="30">
        <v>4112</v>
      </c>
      <c r="D4" s="30">
        <v>32586</v>
      </c>
      <c r="E4" s="30">
        <v>-870648</v>
      </c>
      <c r="F4" s="30">
        <v>-833950</v>
      </c>
      <c r="G4" s="31">
        <f>SUM(C4:E4)-F4</f>
        <v>0</v>
      </c>
    </row>
    <row r="5" spans="1:11" ht="15" customHeight="1" x14ac:dyDescent="0.3">
      <c r="A5" s="59"/>
      <c r="B5" s="59"/>
      <c r="C5" s="23"/>
      <c r="D5" s="23"/>
      <c r="E5" s="23"/>
      <c r="F5" s="23"/>
      <c r="G5" s="31">
        <f t="shared" ref="G5:G19" si="0">SUM(C5:E5)-F5</f>
        <v>0</v>
      </c>
    </row>
    <row r="6" spans="1:11" ht="15" customHeight="1" thickBot="1" x14ac:dyDescent="0.35">
      <c r="A6" s="12" t="s">
        <v>113</v>
      </c>
      <c r="B6" s="12"/>
      <c r="C6" s="66" t="s">
        <v>25</v>
      </c>
      <c r="D6" s="66" t="s">
        <v>25</v>
      </c>
      <c r="E6" s="23">
        <v>-34170</v>
      </c>
      <c r="F6" s="23">
        <v>-34170</v>
      </c>
      <c r="G6" s="31">
        <f t="shared" si="0"/>
        <v>0</v>
      </c>
    </row>
    <row r="7" spans="1:11" ht="15" customHeight="1" x14ac:dyDescent="0.3">
      <c r="A7" s="40" t="s">
        <v>114</v>
      </c>
      <c r="B7" s="61"/>
      <c r="C7" s="67" t="s">
        <v>25</v>
      </c>
      <c r="D7" s="67" t="s">
        <v>25</v>
      </c>
      <c r="E7" s="68">
        <v>-34170</v>
      </c>
      <c r="F7" s="68">
        <v>-34170</v>
      </c>
      <c r="G7" s="31">
        <f t="shared" si="0"/>
        <v>0</v>
      </c>
    </row>
    <row r="8" spans="1:11" ht="15" customHeight="1" thickBot="1" x14ac:dyDescent="0.35">
      <c r="A8" s="9"/>
      <c r="B8" s="9"/>
      <c r="C8" s="23"/>
      <c r="D8" s="23"/>
      <c r="E8" s="23"/>
      <c r="F8" s="23"/>
      <c r="G8" s="31">
        <f t="shared" si="0"/>
        <v>0</v>
      </c>
    </row>
    <row r="9" spans="1:11" ht="25.5" customHeight="1" thickBot="1" x14ac:dyDescent="0.35">
      <c r="A9" s="62" t="s">
        <v>115</v>
      </c>
      <c r="B9" s="14"/>
      <c r="C9" s="24">
        <v>4112</v>
      </c>
      <c r="D9" s="24">
        <v>32586</v>
      </c>
      <c r="E9" s="24">
        <v>-904818</v>
      </c>
      <c r="F9" s="24">
        <v>-868120</v>
      </c>
      <c r="G9" s="31">
        <f t="shared" si="0"/>
        <v>0</v>
      </c>
      <c r="H9" s="31">
        <f>SUM(C4:C6)-C9</f>
        <v>0</v>
      </c>
      <c r="I9" s="31">
        <f t="shared" ref="I9:K9" si="1">SUM(D4:D6)-D9</f>
        <v>0</v>
      </c>
      <c r="J9" s="31">
        <f t="shared" si="1"/>
        <v>0</v>
      </c>
      <c r="K9" s="31">
        <f t="shared" si="1"/>
        <v>0</v>
      </c>
    </row>
    <row r="10" spans="1:11" ht="15" customHeight="1" x14ac:dyDescent="0.3">
      <c r="A10" s="9"/>
      <c r="B10" s="59"/>
      <c r="C10" s="23"/>
      <c r="D10" s="23"/>
      <c r="E10" s="23"/>
      <c r="F10" s="23"/>
      <c r="G10" s="31">
        <f t="shared" si="0"/>
        <v>0</v>
      </c>
    </row>
    <row r="11" spans="1:11" ht="15" customHeight="1" thickBot="1" x14ac:dyDescent="0.35">
      <c r="A11" s="12" t="s">
        <v>113</v>
      </c>
      <c r="B11" s="12"/>
      <c r="C11" s="66" t="s">
        <v>25</v>
      </c>
      <c r="D11" s="66" t="s">
        <v>25</v>
      </c>
      <c r="E11" s="47">
        <v>-49100</v>
      </c>
      <c r="F11" s="47">
        <v>-49100</v>
      </c>
      <c r="G11" s="31">
        <f t="shared" si="0"/>
        <v>0</v>
      </c>
    </row>
    <row r="12" spans="1:11" ht="15" customHeight="1" x14ac:dyDescent="0.3">
      <c r="A12" s="58" t="s">
        <v>114</v>
      </c>
      <c r="B12" s="61"/>
      <c r="C12" s="67" t="s">
        <v>25</v>
      </c>
      <c r="D12" s="67" t="s">
        <v>25</v>
      </c>
      <c r="E12" s="67">
        <v>-49100</v>
      </c>
      <c r="F12" s="67">
        <v>-49100</v>
      </c>
      <c r="G12" s="31">
        <f t="shared" si="0"/>
        <v>0</v>
      </c>
    </row>
    <row r="13" spans="1:11" ht="15" customHeight="1" thickBot="1" x14ac:dyDescent="0.35">
      <c r="A13" s="59"/>
      <c r="B13" s="9"/>
      <c r="C13" s="23"/>
      <c r="D13" s="23"/>
      <c r="E13" s="23"/>
      <c r="F13" s="23"/>
      <c r="G13" s="31">
        <f t="shared" si="0"/>
        <v>0</v>
      </c>
    </row>
    <row r="14" spans="1:11" ht="23.25" customHeight="1" thickBot="1" x14ac:dyDescent="0.35">
      <c r="A14" s="62" t="s">
        <v>116</v>
      </c>
      <c r="B14" s="63"/>
      <c r="C14" s="24">
        <v>4112</v>
      </c>
      <c r="D14" s="24">
        <v>32586</v>
      </c>
      <c r="E14" s="24">
        <v>-953918</v>
      </c>
      <c r="F14" s="24">
        <v>-917220</v>
      </c>
      <c r="G14" s="31">
        <f t="shared" si="0"/>
        <v>0</v>
      </c>
      <c r="H14" s="31">
        <f>SUM(C9:C11)-C14</f>
        <v>0</v>
      </c>
      <c r="I14" s="31">
        <f t="shared" ref="I14:K14" si="2">SUM(D9:D11)-D14</f>
        <v>0</v>
      </c>
      <c r="J14" s="31">
        <f t="shared" si="2"/>
        <v>0</v>
      </c>
      <c r="K14" s="31">
        <f t="shared" si="2"/>
        <v>0</v>
      </c>
    </row>
    <row r="15" spans="1:11" ht="15" customHeight="1" x14ac:dyDescent="0.3">
      <c r="A15" s="59"/>
      <c r="B15" s="9"/>
      <c r="C15" s="23"/>
      <c r="D15" s="23"/>
      <c r="E15" s="23"/>
      <c r="F15" s="23"/>
      <c r="G15" s="31">
        <f t="shared" si="0"/>
        <v>0</v>
      </c>
    </row>
    <row r="16" spans="1:11" ht="15" customHeight="1" thickBot="1" x14ac:dyDescent="0.35">
      <c r="A16" s="17" t="s">
        <v>113</v>
      </c>
      <c r="B16" s="39"/>
      <c r="C16" s="66" t="s">
        <v>25</v>
      </c>
      <c r="D16" s="66" t="s">
        <v>25</v>
      </c>
      <c r="E16" s="47">
        <v>-66622</v>
      </c>
      <c r="F16" s="47">
        <v>-66622</v>
      </c>
      <c r="G16" s="31">
        <f t="shared" si="0"/>
        <v>0</v>
      </c>
    </row>
    <row r="17" spans="1:11" ht="15" customHeight="1" x14ac:dyDescent="0.3">
      <c r="A17" s="10" t="s">
        <v>114</v>
      </c>
      <c r="B17" s="9"/>
      <c r="C17" s="67" t="s">
        <v>25</v>
      </c>
      <c r="D17" s="67" t="s">
        <v>25</v>
      </c>
      <c r="E17" s="23">
        <v>-66622</v>
      </c>
      <c r="F17" s="23">
        <v>-66622</v>
      </c>
      <c r="G17" s="31">
        <f t="shared" si="0"/>
        <v>0</v>
      </c>
    </row>
    <row r="18" spans="1:11" ht="15" customHeight="1" thickBot="1" x14ac:dyDescent="0.35">
      <c r="A18" s="20"/>
      <c r="B18" s="9"/>
      <c r="C18" s="23"/>
      <c r="D18" s="23"/>
      <c r="E18" s="23"/>
      <c r="F18" s="47"/>
      <c r="G18" s="31">
        <f t="shared" si="0"/>
        <v>0</v>
      </c>
    </row>
    <row r="19" spans="1:11" ht="23.25" customHeight="1" thickBot="1" x14ac:dyDescent="0.35">
      <c r="A19" s="64" t="s">
        <v>117</v>
      </c>
      <c r="B19" s="65"/>
      <c r="C19" s="69">
        <v>4112</v>
      </c>
      <c r="D19" s="69">
        <v>32586</v>
      </c>
      <c r="E19" s="69">
        <v>-1020540</v>
      </c>
      <c r="F19" s="26">
        <v>-983842</v>
      </c>
      <c r="G19" s="31">
        <f t="shared" si="0"/>
        <v>0</v>
      </c>
      <c r="H19" s="31">
        <f>SUM(C14:C16)-C19</f>
        <v>0</v>
      </c>
      <c r="I19" s="31">
        <f t="shared" ref="I19:J19" si="3">SUM(D14:D16)-D19</f>
        <v>0</v>
      </c>
      <c r="J19" s="31">
        <f t="shared" si="3"/>
        <v>0</v>
      </c>
      <c r="K19" s="31">
        <f>SUM(F14:F16)-F19</f>
        <v>0</v>
      </c>
    </row>
    <row r="20" spans="1:11" ht="15" thickTop="1" x14ac:dyDescent="0.3"/>
    <row r="22" spans="1:11" x14ac:dyDescent="0.3">
      <c r="A22" s="32" t="s">
        <v>38</v>
      </c>
      <c r="B22" s="33"/>
      <c r="C22" s="75"/>
      <c r="D22" s="75"/>
    </row>
    <row r="23" spans="1:11" x14ac:dyDescent="0.3">
      <c r="A23" s="32"/>
      <c r="B23" s="33"/>
      <c r="C23" s="76" t="s">
        <v>39</v>
      </c>
      <c r="D23" s="76"/>
    </row>
    <row r="24" spans="1:11" x14ac:dyDescent="0.3">
      <c r="A24" s="77" t="s">
        <v>40</v>
      </c>
      <c r="B24" s="77"/>
      <c r="C24" s="77"/>
      <c r="D24" s="77"/>
    </row>
    <row r="25" spans="1:11" x14ac:dyDescent="0.3">
      <c r="A25" s="32"/>
      <c r="B25" s="33"/>
      <c r="C25" s="70" t="s">
        <v>41</v>
      </c>
      <c r="D25" s="70"/>
    </row>
  </sheetData>
  <mergeCells count="8">
    <mergeCell ref="E2:E3"/>
    <mergeCell ref="C22:D22"/>
    <mergeCell ref="C23:D23"/>
    <mergeCell ref="A24:D24"/>
    <mergeCell ref="C25:D25"/>
    <mergeCell ref="A2:A3"/>
    <mergeCell ref="B2:B3"/>
    <mergeCell ref="C2:C3"/>
  </mergeCells>
  <pageMargins left="0.7" right="0.7" top="0.75" bottom="0.75" header="0.3" footer="0.3"/>
  <pageSetup paperSize="9" scale="98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BS</vt:lpstr>
      <vt:lpstr>PL</vt:lpstr>
      <vt:lpstr>CF</vt:lpstr>
      <vt:lpstr>EQ</vt:lpstr>
      <vt:lpstr>BS!_Toc150847433</vt:lpstr>
      <vt:lpstr>PL!_Toc150847434</vt:lpstr>
      <vt:lpstr>CF!_Toc150847435</vt:lpstr>
      <vt:lpstr>EQ!_Toc150847436</vt:lpstr>
      <vt:lpstr>BS!BIP_SEL008</vt:lpstr>
      <vt:lpstr>BS!BIP_SEL010</vt:lpstr>
      <vt:lpstr>BS!Область_печати</vt:lpstr>
      <vt:lpstr>CF!Область_печати</vt:lpstr>
      <vt:lpstr>EQ!Область_печати</vt:lpstr>
      <vt:lpstr>PL!Область_печати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Serdyuk</dc:creator>
  <cp:lastModifiedBy>Galina Kubyshkina</cp:lastModifiedBy>
  <cp:lastPrinted>2023-11-13T16:11:39Z</cp:lastPrinted>
  <dcterms:created xsi:type="dcterms:W3CDTF">2023-11-22T06:30:43Z</dcterms:created>
  <dcterms:modified xsi:type="dcterms:W3CDTF">2023-11-13T16:12:58Z</dcterms:modified>
</cp:coreProperties>
</file>