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BS" sheetId="1" r:id="rId1"/>
    <sheet name="PL" sheetId="2" r:id="rId2"/>
    <sheet name="CF" sheetId="3" r:id="rId3"/>
    <sheet name="EQ" sheetId="4" r:id="rId4"/>
  </sheets>
  <definedNames>
    <definedName name="_Toc175135167" localSheetId="0">BS!$A$1</definedName>
    <definedName name="_Toc175135168" localSheetId="1">PL!$A$1</definedName>
    <definedName name="_Toc175135169" localSheetId="2">CF!$A$1</definedName>
    <definedName name="_Toc175135170" localSheetId="3">EQ!$A$1</definedName>
    <definedName name="DOC_TBL00003_1_1" localSheetId="3">EQ!$A$2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4" l="1"/>
  <c r="I25" i="4"/>
  <c r="J25" i="4"/>
  <c r="H25" i="4"/>
  <c r="K20" i="4"/>
  <c r="J20" i="4"/>
  <c r="I20" i="4"/>
  <c r="H20" i="4"/>
  <c r="K13" i="4"/>
  <c r="J13" i="4"/>
  <c r="I13" i="4"/>
  <c r="H13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5" i="4"/>
  <c r="E44" i="3"/>
  <c r="F42" i="3"/>
  <c r="E42" i="3"/>
  <c r="F36" i="3"/>
  <c r="E36" i="3"/>
  <c r="F29" i="3"/>
  <c r="E29" i="3"/>
  <c r="F27" i="3"/>
  <c r="E27" i="3"/>
  <c r="F17" i="3"/>
  <c r="E17" i="3"/>
  <c r="H27" i="2"/>
  <c r="I27" i="2"/>
  <c r="J27" i="2"/>
  <c r="G27" i="2"/>
  <c r="H25" i="2"/>
  <c r="I25" i="2"/>
  <c r="J25" i="2"/>
  <c r="G25" i="2"/>
  <c r="H21" i="2"/>
  <c r="I21" i="2"/>
  <c r="J21" i="2"/>
  <c r="G21" i="2"/>
  <c r="H11" i="2"/>
  <c r="I11" i="2"/>
  <c r="J11" i="2"/>
  <c r="G11" i="2"/>
  <c r="J8" i="2"/>
  <c r="H8" i="2"/>
  <c r="I8" i="2"/>
  <c r="G8" i="2"/>
  <c r="F45" i="1"/>
  <c r="E45" i="1"/>
  <c r="F44" i="1"/>
  <c r="E44" i="1"/>
  <c r="F35" i="1"/>
  <c r="E35" i="1"/>
  <c r="F27" i="1"/>
  <c r="E27" i="1"/>
  <c r="F21" i="1"/>
  <c r="E21" i="1"/>
  <c r="F20" i="1"/>
  <c r="E20" i="1"/>
  <c r="F12" i="1"/>
  <c r="E12" i="1"/>
</calcChain>
</file>

<file path=xl/sharedStrings.xml><?xml version="1.0" encoding="utf-8"?>
<sst xmlns="http://schemas.openxmlformats.org/spreadsheetml/2006/main" count="172" uniqueCount="126">
  <si>
    <t>В тысячах долларов США</t>
  </si>
  <si>
    <t xml:space="preserve"> Прим </t>
  </si>
  <si>
    <t>30 июня 2024 (неаудировано)</t>
  </si>
  <si>
    <t>31 декабря 2023 (аудировано)</t>
  </si>
  <si>
    <t xml:space="preserve"> Активы </t>
  </si>
  <si>
    <t xml:space="preserve"> Долгосрочные активы </t>
  </si>
  <si>
    <t xml:space="preserve"> Основные средства </t>
  </si>
  <si>
    <t xml:space="preserve"> Авансы, выданные за долгосрочные активы </t>
  </si>
  <si>
    <t xml:space="preserve"> Денежные средства, ограниченные в использовании </t>
  </si>
  <si>
    <t xml:space="preserve"> Текущие активы </t>
  </si>
  <si>
    <t xml:space="preserve"> Товарно-материальные запасы </t>
  </si>
  <si>
    <t xml:space="preserve"> Предоплата и прочие краткосрочные активы </t>
  </si>
  <si>
    <t xml:space="preserve"> Предоплата корпоративного подоходного налога </t>
  </si>
  <si>
    <t xml:space="preserve"> Торговая дебиторская задолженность </t>
  </si>
  <si>
    <t xml:space="preserve"> Денежные средства и их эквиваленты </t>
  </si>
  <si>
    <t xml:space="preserve"> ИТОГО АКТИВОВ </t>
  </si>
  <si>
    <t xml:space="preserve"> Капитал и обязательства </t>
  </si>
  <si>
    <t xml:space="preserve"> Капитал Товарищества  </t>
  </si>
  <si>
    <t xml:space="preserve"> Прочие резервы </t>
  </si>
  <si>
    <t xml:space="preserve"> Накопленный убыток и резервы </t>
  </si>
  <si>
    <t xml:space="preserve"> Долгосрочные обязательства </t>
  </si>
  <si>
    <t xml:space="preserve"> Долгосрочные займы </t>
  </si>
  <si>
    <t xml:space="preserve"> Долгосрочная часть финансовой гарантии </t>
  </si>
  <si>
    <t xml:space="preserve"> Обязательства по ликвидации скважин и восстановлению участка </t>
  </si>
  <si>
    <t xml:space="preserve"> Задолженность перед правительством Казахстана </t>
  </si>
  <si>
    <t xml:space="preserve"> Обязательство по отложенному налогу </t>
  </si>
  <si>
    <t xml:space="preserve"> Текущие обязательства </t>
  </si>
  <si>
    <t xml:space="preserve"> Текущая чать долгосрочных займов </t>
  </si>
  <si>
    <t xml:space="preserve"> Текущая часть финансовой гарантии </t>
  </si>
  <si>
    <t xml:space="preserve"> Торговая кредиторская задолженность </t>
  </si>
  <si>
    <t xml:space="preserve"> Авансы полученные </t>
  </si>
  <si>
    <t xml:space="preserve"> Текущая часть задолженности перед правительством Казахстана </t>
  </si>
  <si>
    <t xml:space="preserve"> Прочее </t>
  </si>
  <si>
    <t xml:space="preserve"> ИТОГО КАПИТАЛА И ОБЯЗАТЕЛЬСТВ </t>
  </si>
  <si>
    <r>
      <t>Генеральный директор ТОО «Жаикмунай»</t>
    </r>
    <r>
      <rPr>
        <sz val="8"/>
        <color theme="1"/>
        <rFont val="Calibri"/>
        <family val="2"/>
        <charset val="204"/>
      </rPr>
      <t xml:space="preserve"> </t>
    </r>
  </si>
  <si>
    <r>
      <t>Жомарт Даркеев</t>
    </r>
    <r>
      <rPr>
        <i/>
        <sz val="8"/>
        <color theme="1"/>
        <rFont val="Calibri"/>
        <family val="2"/>
        <charset val="204"/>
      </rPr>
      <t xml:space="preserve"> </t>
    </r>
  </si>
  <si>
    <t xml:space="preserve">Главный бухгалтер ТОО «Жаикмунай» </t>
  </si>
  <si>
    <r>
      <t>Ольга Шошинова</t>
    </r>
    <r>
      <rPr>
        <i/>
        <sz val="8"/>
        <color theme="1"/>
        <rFont val="Calibri"/>
        <family val="2"/>
        <charset val="204"/>
      </rPr>
      <t xml:space="preserve"> </t>
    </r>
  </si>
  <si>
    <t>Три месяца, закончившиеся 30 июня</t>
  </si>
  <si>
    <t>Шесть месяцев, закончившиеся 30 июня</t>
  </si>
  <si>
    <t>Прим</t>
  </si>
  <si>
    <t xml:space="preserve">2024 (неаудировано) </t>
  </si>
  <si>
    <t>2023 (неаудировано, пересчитано*)</t>
  </si>
  <si>
    <t>2024 (неаудировано)</t>
  </si>
  <si>
    <t>Выручка</t>
  </si>
  <si>
    <t>Выручка от продаж на экспорт</t>
  </si>
  <si>
    <t>Выручка от продаж на внутреннем рынке</t>
  </si>
  <si>
    <t>Себестоимость реализованной продукции</t>
  </si>
  <si>
    <t>Валовая прибыль</t>
  </si>
  <si>
    <t>Общие и административные расходы</t>
  </si>
  <si>
    <t>Расходы на реализацию и транспортировку</t>
  </si>
  <si>
    <t>Налоги кроме подоходного налога</t>
  </si>
  <si>
    <t>Финансовые затраты</t>
  </si>
  <si>
    <t>Чистый доход/(убыток) от курсовых разниц, нетто</t>
  </si>
  <si>
    <t>Доход по процентам</t>
  </si>
  <si>
    <t>Прочие доходы</t>
  </si>
  <si>
    <t>Прочие расходы</t>
  </si>
  <si>
    <t>Убыток до налогообложения</t>
  </si>
  <si>
    <t>Экономия/(расходы) по текущему подоходному налогу</t>
  </si>
  <si>
    <t>(Расходы)/экономия по отложенному налогу</t>
  </si>
  <si>
    <t>Экономия/(расходы) по подоходному налогу</t>
  </si>
  <si>
    <t>Убыток за период</t>
  </si>
  <si>
    <t>Прочий совокупный убыток</t>
  </si>
  <si>
    <t xml:space="preserve"> – </t>
  </si>
  <si>
    <t xml:space="preserve"> - </t>
  </si>
  <si>
    <t>Итого совокупного убытка за период</t>
  </si>
  <si>
    <t xml:space="preserve"> </t>
  </si>
  <si>
    <t xml:space="preserve">В тысячах долларов США </t>
  </si>
  <si>
    <t xml:space="preserve"> Прим. </t>
  </si>
  <si>
    <t>(неаудировано)</t>
  </si>
  <si>
    <t xml:space="preserve"> Денежные потоки от операционной деятельности: </t>
  </si>
  <si>
    <t xml:space="preserve"> Убыток до налогообложения </t>
  </si>
  <si>
    <t xml:space="preserve"> Корректировки на: </t>
  </si>
  <si>
    <t xml:space="preserve"> Износ, истощение и амортизация </t>
  </si>
  <si>
    <t xml:space="preserve"> 14,15,16 </t>
  </si>
  <si>
    <t xml:space="preserve"> Финансовые затраты </t>
  </si>
  <si>
    <t xml:space="preserve"> Доход по процентам </t>
  </si>
  <si>
    <t xml:space="preserve"> Чистая курсовая разница по инвестиционной и финансовой деятельности </t>
  </si>
  <si>
    <t xml:space="preserve"> Убыток от выбытия основных средств  </t>
  </si>
  <si>
    <t xml:space="preserve"> Прибыль от финансовой гарантии  </t>
  </si>
  <si>
    <t xml:space="preserve"> Операционная прибыль до изменений в оборотном капитале </t>
  </si>
  <si>
    <t xml:space="preserve"> Изменения в оборотном капитале: </t>
  </si>
  <si>
    <t xml:space="preserve"> Изменения в товарно-материальных запасах </t>
  </si>
  <si>
    <t xml:space="preserve"> Изменения в торговой дебиторской задолженности </t>
  </si>
  <si>
    <t xml:space="preserve"> Изменения в предоплате и прочих краткосрочных активах </t>
  </si>
  <si>
    <t xml:space="preserve"> Изменения в торговой кредиторской задолженности </t>
  </si>
  <si>
    <t xml:space="preserve"> Изменения в авансах полученных </t>
  </si>
  <si>
    <t xml:space="preserve"> Погашение обязательств перед Правительством Казахстана </t>
  </si>
  <si>
    <t xml:space="preserve"> Изменения в прочих текущих обязательствах </t>
  </si>
  <si>
    <t xml:space="preserve"> Поступление денежных средств от операционной деятельности </t>
  </si>
  <si>
    <t xml:space="preserve"> Корпоративный подоходный налог уплаченный </t>
  </si>
  <si>
    <t xml:space="preserve"> Чистый денежный поток в результате операционной деятельности </t>
  </si>
  <si>
    <t xml:space="preserve"> Денежные потоки от инвестиционной деятельности: </t>
  </si>
  <si>
    <t xml:space="preserve"> Проценты полученные </t>
  </si>
  <si>
    <t xml:space="preserve"> Приобретение основных средств </t>
  </si>
  <si>
    <t xml:space="preserve"> Перевод в/(из) ограниченные денежные средства </t>
  </si>
  <si>
    <t xml:space="preserve"> Чистый денежный поток в результате инвестиционной деятельности </t>
  </si>
  <si>
    <t xml:space="preserve"> Денежные потоки от финансовой деятельности: </t>
  </si>
  <si>
    <t xml:space="preserve"> Уплаченные затраты по финансированию </t>
  </si>
  <si>
    <t xml:space="preserve"> Поступления от заимствований </t>
  </si>
  <si>
    <t xml:space="preserve"> Погашение займов </t>
  </si>
  <si>
    <t xml:space="preserve"> Чистый денежный поток в результате финансовой деятельности </t>
  </si>
  <si>
    <t xml:space="preserve"> Влияние изменений валютных курсов на денежные средства и их эквиваленты </t>
  </si>
  <si>
    <t xml:space="preserve"> Чистое уменьшение денежных средств и их эквивалентов </t>
  </si>
  <si>
    <t xml:space="preserve"> Денежные средства и их эквиваленты на начало периода </t>
  </si>
  <si>
    <t xml:space="preserve"> Денежные средства и их эквиваленты на конец периода </t>
  </si>
  <si>
    <t>Капитал Товарищества</t>
  </si>
  <si>
    <t>Прочие резервы</t>
  </si>
  <si>
    <t>Непокрытый убыток</t>
  </si>
  <si>
    <t>Итого</t>
  </si>
  <si>
    <t xml:space="preserve"> По состоянию на 1 января 2023 </t>
  </si>
  <si>
    <t xml:space="preserve"> Убыток за период (пересчитано*) </t>
  </si>
  <si>
    <t xml:space="preserve"> Итого совокупный убыток за период (пересчитано*) </t>
  </si>
  <si>
    <t xml:space="preserve"> Вклад компании Nostrum Oil &amp;Gas Finance B. V. </t>
  </si>
  <si>
    <t xml:space="preserve"> Признание финансовой гарантии </t>
  </si>
  <si>
    <t xml:space="preserve"> По состоянию на 30 июня 2023 года (неаудировано, пересчитано*) </t>
  </si>
  <si>
    <t xml:space="preserve"> Убыток за период </t>
  </si>
  <si>
    <t xml:space="preserve"> Итого совокупного убытка за период </t>
  </si>
  <si>
    <t xml:space="preserve"> По состоянию на 31 декабря 2023 года (аудировано) </t>
  </si>
  <si>
    <t xml:space="preserve"> Итого совокупный убыток за период </t>
  </si>
  <si>
    <t xml:space="preserve"> По состоянию на 30 июня 2024 года (неаудировано) </t>
  </si>
  <si>
    <t>Отчёт о финансовом положении ТОО "Жаикмунай"</t>
  </si>
  <si>
    <t xml:space="preserve"> за январь–июнь 2024 года</t>
  </si>
  <si>
    <t>Отчёт о совокупном доходе  ТОО "Жаикмунай"</t>
  </si>
  <si>
    <t>Отчёт о движении денежных средств ТОО "Жаикмунай"</t>
  </si>
  <si>
    <t>Отчёт об изменениях в капитале ТОО "Жаикмунай"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</si>
</sst>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002E5C"/>
      <name val="Calibri"/>
      <family val="2"/>
      <charset val="204"/>
    </font>
    <font>
      <sz val="11"/>
      <name val="Calibri"/>
      <family val="2"/>
      <charset val="204"/>
    </font>
    <font>
      <sz val="8"/>
      <color theme="1"/>
      <name val="Calibri"/>
      <family val="2"/>
      <charset val="204"/>
    </font>
    <font>
      <i/>
      <sz val="8"/>
      <color theme="1"/>
      <name val="Calibri"/>
      <family val="2"/>
      <charset val="204"/>
    </font>
    <font>
      <i/>
      <sz val="7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7"/>
      <color rgb="FF000000"/>
      <name val="Calibri"/>
      <family val="2"/>
      <charset val="204"/>
    </font>
    <font>
      <sz val="7"/>
      <color rgb="FF000000"/>
      <name val="Calibri"/>
      <family val="2"/>
      <charset val="204"/>
    </font>
    <font>
      <i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9"/>
      <color theme="1"/>
      <name val="Calibri"/>
      <family val="2"/>
      <charset val="204"/>
    </font>
    <font>
      <i/>
      <sz val="9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F1F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65" fontId="7" fillId="2" borderId="0" xfId="1" applyNumberFormat="1" applyFont="1" applyFill="1" applyAlignment="1">
      <alignment horizontal="right" vertical="center" wrapText="1"/>
    </xf>
    <xf numFmtId="165" fontId="11" fillId="0" borderId="0" xfId="1" applyNumberFormat="1" applyFont="1" applyAlignment="1">
      <alignment horizontal="right" vertical="center" wrapText="1"/>
    </xf>
    <xf numFmtId="165" fontId="7" fillId="2" borderId="2" xfId="1" applyNumberFormat="1" applyFont="1" applyFill="1" applyBorder="1" applyAlignment="1">
      <alignment horizontal="right" vertical="center" wrapText="1"/>
    </xf>
    <xf numFmtId="165" fontId="11" fillId="0" borderId="2" xfId="1" applyNumberFormat="1" applyFont="1" applyBorder="1" applyAlignment="1">
      <alignment horizontal="right" vertical="center" wrapText="1"/>
    </xf>
    <xf numFmtId="165" fontId="7" fillId="2" borderId="3" xfId="1" applyNumberFormat="1" applyFont="1" applyFill="1" applyBorder="1" applyAlignment="1">
      <alignment horizontal="right" vertical="center" wrapText="1"/>
    </xf>
    <xf numFmtId="165" fontId="11" fillId="0" borderId="3" xfId="1" applyNumberFormat="1" applyFont="1" applyBorder="1" applyAlignment="1">
      <alignment horizontal="right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165" fontId="11" fillId="0" borderId="1" xfId="1" applyNumberFormat="1" applyFont="1" applyBorder="1" applyAlignment="1">
      <alignment horizontal="right" vertical="center" wrapText="1"/>
    </xf>
    <xf numFmtId="165" fontId="7" fillId="2" borderId="4" xfId="1" applyNumberFormat="1" applyFont="1" applyFill="1" applyBorder="1" applyAlignment="1">
      <alignment horizontal="right" vertical="center" wrapText="1"/>
    </xf>
    <xf numFmtId="165" fontId="11" fillId="0" borderId="4" xfId="1" applyNumberFormat="1" applyFont="1" applyBorder="1" applyAlignment="1">
      <alignment horizontal="right" vertical="center" wrapText="1"/>
    </xf>
    <xf numFmtId="165" fontId="11" fillId="2" borderId="0" xfId="1" applyNumberFormat="1" applyFont="1" applyFill="1" applyAlignment="1">
      <alignment horizontal="right" vertical="center" wrapText="1"/>
    </xf>
    <xf numFmtId="165" fontId="11" fillId="2" borderId="1" xfId="1" applyNumberFormat="1" applyFont="1" applyFill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165" fontId="11" fillId="0" borderId="5" xfId="1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165" fontId="7" fillId="0" borderId="1" xfId="1" applyNumberFormat="1" applyFont="1" applyBorder="1" applyAlignment="1">
      <alignment horizontal="right" vertical="center" wrapText="1"/>
    </xf>
    <xf numFmtId="165" fontId="7" fillId="0" borderId="0" xfId="1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A2" sqref="A2"/>
    </sheetView>
  </sheetViews>
  <sheetFormatPr defaultRowHeight="14.25"/>
  <cols>
    <col min="1" max="1" width="32.25" customWidth="1"/>
    <col min="3" max="3" width="11" customWidth="1"/>
    <col min="4" max="4" width="12.125" customWidth="1"/>
  </cols>
  <sheetData>
    <row r="1" spans="1:6" ht="21">
      <c r="A1" s="1" t="s">
        <v>121</v>
      </c>
    </row>
    <row r="2" spans="1:6" ht="21">
      <c r="A2" s="1" t="s">
        <v>122</v>
      </c>
    </row>
    <row r="3" spans="1:6" ht="15">
      <c r="A3" s="2"/>
    </row>
    <row r="4" spans="1:6">
      <c r="A4" s="3"/>
      <c r="B4" s="5"/>
      <c r="C4" s="70" t="s">
        <v>2</v>
      </c>
      <c r="D4" s="72" t="s">
        <v>3</v>
      </c>
    </row>
    <row r="5" spans="1:6" ht="15" thickBot="1">
      <c r="A5" s="4" t="s">
        <v>0</v>
      </c>
      <c r="B5" s="6" t="s">
        <v>1</v>
      </c>
      <c r="C5" s="71"/>
      <c r="D5" s="73"/>
    </row>
    <row r="6" spans="1:6" ht="14.1" customHeight="1">
      <c r="A6" s="8"/>
      <c r="B6" s="5"/>
      <c r="C6" s="9"/>
      <c r="D6" s="10"/>
    </row>
    <row r="7" spans="1:6" ht="14.1" customHeight="1">
      <c r="A7" s="11" t="s">
        <v>4</v>
      </c>
      <c r="B7" s="12"/>
      <c r="C7" s="9"/>
      <c r="D7" s="10"/>
    </row>
    <row r="8" spans="1:6" ht="14.1" customHeight="1">
      <c r="A8" s="11" t="s">
        <v>5</v>
      </c>
      <c r="B8" s="12"/>
      <c r="C8" s="9"/>
      <c r="D8" s="10"/>
    </row>
    <row r="9" spans="1:6" ht="14.1" customHeight="1">
      <c r="A9" s="13" t="s">
        <v>6</v>
      </c>
      <c r="B9" s="12">
        <v>4</v>
      </c>
      <c r="C9" s="23">
        <v>255127</v>
      </c>
      <c r="D9" s="24">
        <v>252597</v>
      </c>
    </row>
    <row r="10" spans="1:6" ht="16.5" customHeight="1">
      <c r="A10" s="13" t="s">
        <v>7</v>
      </c>
      <c r="B10" s="12">
        <v>5</v>
      </c>
      <c r="C10" s="23">
        <v>521</v>
      </c>
      <c r="D10" s="24">
        <v>578</v>
      </c>
    </row>
    <row r="11" spans="1:6" ht="19.5" customHeight="1" thickBot="1">
      <c r="A11" s="13" t="s">
        <v>8</v>
      </c>
      <c r="B11" s="12">
        <v>9</v>
      </c>
      <c r="C11" s="23">
        <v>8668</v>
      </c>
      <c r="D11" s="24">
        <v>8662</v>
      </c>
    </row>
    <row r="12" spans="1:6" ht="14.1" customHeight="1" thickBot="1">
      <c r="A12" s="14"/>
      <c r="B12" s="14"/>
      <c r="C12" s="25">
        <v>264316</v>
      </c>
      <c r="D12" s="26">
        <v>261837</v>
      </c>
      <c r="E12" s="32">
        <f>SUM(C9:C11)-C12</f>
        <v>0</v>
      </c>
      <c r="F12" s="32">
        <f>SUM(D9:D11)-D12</f>
        <v>0</v>
      </c>
    </row>
    <row r="13" spans="1:6" ht="14.1" customHeight="1">
      <c r="A13" s="13"/>
      <c r="B13" s="12"/>
      <c r="C13" s="23"/>
      <c r="D13" s="24"/>
    </row>
    <row r="14" spans="1:6" ht="14.1" customHeight="1">
      <c r="A14" s="11" t="s">
        <v>9</v>
      </c>
      <c r="B14" s="12"/>
      <c r="C14" s="23"/>
      <c r="D14" s="24"/>
    </row>
    <row r="15" spans="1:6" ht="14.1" customHeight="1">
      <c r="A15" s="13" t="s">
        <v>10</v>
      </c>
      <c r="B15" s="12">
        <v>6</v>
      </c>
      <c r="C15" s="23">
        <v>31702</v>
      </c>
      <c r="D15" s="24">
        <v>29809</v>
      </c>
    </row>
    <row r="16" spans="1:6" ht="14.1" customHeight="1">
      <c r="A16" s="13" t="s">
        <v>11</v>
      </c>
      <c r="B16" s="12">
        <v>7</v>
      </c>
      <c r="C16" s="23">
        <v>10549</v>
      </c>
      <c r="D16" s="24">
        <v>8250</v>
      </c>
    </row>
    <row r="17" spans="1:6" ht="18.75" customHeight="1">
      <c r="A17" s="13" t="s">
        <v>12</v>
      </c>
      <c r="B17" s="12"/>
      <c r="C17" s="23">
        <v>1252</v>
      </c>
      <c r="D17" s="24">
        <v>1308</v>
      </c>
    </row>
    <row r="18" spans="1:6" ht="14.1" customHeight="1">
      <c r="A18" s="13" t="s">
        <v>13</v>
      </c>
      <c r="B18" s="12">
        <v>8</v>
      </c>
      <c r="C18" s="23">
        <v>22463</v>
      </c>
      <c r="D18" s="24">
        <v>15472</v>
      </c>
    </row>
    <row r="19" spans="1:6" ht="14.1" customHeight="1" thickBot="1">
      <c r="A19" s="13" t="s">
        <v>14</v>
      </c>
      <c r="B19" s="12">
        <v>9</v>
      </c>
      <c r="C19" s="23">
        <v>3253</v>
      </c>
      <c r="D19" s="24">
        <v>5793</v>
      </c>
    </row>
    <row r="20" spans="1:6" ht="14.1" customHeight="1" thickBot="1">
      <c r="A20" s="14"/>
      <c r="B20" s="14"/>
      <c r="C20" s="25">
        <v>69219</v>
      </c>
      <c r="D20" s="26">
        <v>60632</v>
      </c>
      <c r="E20" s="32">
        <f>SUM(C15:C19)-C20</f>
        <v>0</v>
      </c>
      <c r="F20" s="32">
        <f>SUM(D15:D19)-D20</f>
        <v>0</v>
      </c>
    </row>
    <row r="21" spans="1:6" ht="14.1" customHeight="1" thickBot="1">
      <c r="A21" s="15" t="s">
        <v>15</v>
      </c>
      <c r="B21" s="16"/>
      <c r="C21" s="27">
        <v>333535</v>
      </c>
      <c r="D21" s="28">
        <v>322469</v>
      </c>
      <c r="E21" s="32">
        <f>(C12+C20)-C21</f>
        <v>0</v>
      </c>
      <c r="F21" s="32">
        <f>(D12+D20)-D21</f>
        <v>0</v>
      </c>
    </row>
    <row r="22" spans="1:6" ht="14.1" customHeight="1" thickTop="1">
      <c r="A22" s="11"/>
      <c r="B22" s="12"/>
      <c r="C22" s="29"/>
      <c r="D22" s="30"/>
    </row>
    <row r="23" spans="1:6" ht="14.1" customHeight="1">
      <c r="A23" s="11" t="s">
        <v>16</v>
      </c>
      <c r="B23" s="12"/>
      <c r="C23" s="29"/>
      <c r="D23" s="30"/>
    </row>
    <row r="24" spans="1:6" ht="14.1" customHeight="1">
      <c r="A24" s="13" t="s">
        <v>17</v>
      </c>
      <c r="B24" s="12"/>
      <c r="C24" s="23">
        <v>4112</v>
      </c>
      <c r="D24" s="24">
        <v>4112</v>
      </c>
    </row>
    <row r="25" spans="1:6" ht="14.1" customHeight="1">
      <c r="A25" s="13" t="s">
        <v>18</v>
      </c>
      <c r="B25" s="12"/>
      <c r="C25" s="23">
        <v>33468</v>
      </c>
      <c r="D25" s="24">
        <v>33468</v>
      </c>
    </row>
    <row r="26" spans="1:6" ht="14.1" customHeight="1" thickBot="1">
      <c r="A26" s="13" t="s">
        <v>19</v>
      </c>
      <c r="B26" s="12"/>
      <c r="C26" s="23">
        <v>-1087810</v>
      </c>
      <c r="D26" s="24">
        <v>-1064825</v>
      </c>
    </row>
    <row r="27" spans="1:6" ht="14.1" customHeight="1" thickBot="1">
      <c r="A27" s="14"/>
      <c r="B27" s="14"/>
      <c r="C27" s="25">
        <v>-1050230</v>
      </c>
      <c r="D27" s="26">
        <v>-1027245</v>
      </c>
      <c r="E27" s="32">
        <f>SUM(C24:C26)-C27</f>
        <v>0</v>
      </c>
      <c r="F27" s="32">
        <f>SUM(D24:D26)-D27</f>
        <v>0</v>
      </c>
    </row>
    <row r="28" spans="1:6" ht="14.1" customHeight="1">
      <c r="A28" s="13"/>
      <c r="B28" s="12"/>
      <c r="C28" s="23"/>
      <c r="D28" s="24"/>
    </row>
    <row r="29" spans="1:6" ht="14.1" customHeight="1">
      <c r="A29" s="11" t="s">
        <v>20</v>
      </c>
      <c r="B29" s="12"/>
      <c r="C29" s="23"/>
      <c r="D29" s="24"/>
    </row>
    <row r="30" spans="1:6" ht="14.1" customHeight="1">
      <c r="A30" s="13" t="s">
        <v>21</v>
      </c>
      <c r="B30" s="12">
        <v>10</v>
      </c>
      <c r="C30" s="23">
        <v>1220957</v>
      </c>
      <c r="D30" s="24">
        <v>1220391</v>
      </c>
    </row>
    <row r="31" spans="1:6" ht="14.1" customHeight="1">
      <c r="A31" s="13" t="s">
        <v>22</v>
      </c>
      <c r="B31" s="12">
        <v>10</v>
      </c>
      <c r="C31" s="23">
        <v>9412</v>
      </c>
      <c r="D31" s="24">
        <v>12448</v>
      </c>
    </row>
    <row r="32" spans="1:6" ht="21" customHeight="1">
      <c r="A32" s="13" t="s">
        <v>23</v>
      </c>
      <c r="B32" s="12"/>
      <c r="C32" s="23">
        <v>22648</v>
      </c>
      <c r="D32" s="24">
        <v>21674</v>
      </c>
    </row>
    <row r="33" spans="1:6" ht="20.25" customHeight="1">
      <c r="A33" s="13" t="s">
        <v>24</v>
      </c>
      <c r="B33" s="12"/>
      <c r="C33" s="23">
        <v>3412</v>
      </c>
      <c r="D33" s="24">
        <v>3625</v>
      </c>
    </row>
    <row r="34" spans="1:6" ht="14.1" customHeight="1" thickBot="1">
      <c r="A34" s="13" t="s">
        <v>25</v>
      </c>
      <c r="B34" s="10"/>
      <c r="C34" s="23">
        <v>45695</v>
      </c>
      <c r="D34" s="24">
        <v>44523</v>
      </c>
    </row>
    <row r="35" spans="1:6" ht="14.1" customHeight="1" thickBot="1">
      <c r="A35" s="14"/>
      <c r="B35" s="14"/>
      <c r="C35" s="25">
        <v>1302124</v>
      </c>
      <c r="D35" s="26">
        <v>1302661</v>
      </c>
      <c r="E35" s="32">
        <f>SUM(C30:C34)-C35</f>
        <v>0</v>
      </c>
      <c r="F35" s="32">
        <f>SUM(D30:D34)-D35</f>
        <v>0</v>
      </c>
    </row>
    <row r="36" spans="1:6" ht="14.1" customHeight="1">
      <c r="A36" s="10"/>
      <c r="B36" s="12"/>
      <c r="C36" s="23"/>
      <c r="D36" s="24"/>
    </row>
    <row r="37" spans="1:6" ht="14.1" customHeight="1">
      <c r="A37" s="11" t="s">
        <v>26</v>
      </c>
      <c r="B37" s="12"/>
      <c r="C37" s="23"/>
      <c r="D37" s="24"/>
    </row>
    <row r="38" spans="1:6" ht="14.1" customHeight="1">
      <c r="A38" s="13" t="s">
        <v>27</v>
      </c>
      <c r="B38" s="12">
        <v>10</v>
      </c>
      <c r="C38" s="23">
        <v>35770</v>
      </c>
      <c r="D38" s="24">
        <v>4548</v>
      </c>
    </row>
    <row r="39" spans="1:6" ht="14.1" customHeight="1">
      <c r="A39" s="13" t="s">
        <v>28</v>
      </c>
      <c r="B39" s="12">
        <v>10</v>
      </c>
      <c r="C39" s="23">
        <v>5247</v>
      </c>
      <c r="D39" s="24">
        <v>3766</v>
      </c>
    </row>
    <row r="40" spans="1:6" ht="14.1" customHeight="1">
      <c r="A40" s="13" t="s">
        <v>29</v>
      </c>
      <c r="B40" s="12">
        <v>11</v>
      </c>
      <c r="C40" s="23">
        <v>9727</v>
      </c>
      <c r="D40" s="24">
        <v>7533</v>
      </c>
    </row>
    <row r="41" spans="1:6" ht="14.1" customHeight="1">
      <c r="A41" s="13" t="s">
        <v>30</v>
      </c>
      <c r="B41" s="12"/>
      <c r="C41" s="23">
        <v>117</v>
      </c>
      <c r="D41" s="24">
        <v>254</v>
      </c>
    </row>
    <row r="42" spans="1:6" ht="18.75" customHeight="1">
      <c r="A42" s="13" t="s">
        <v>31</v>
      </c>
      <c r="B42" s="12"/>
      <c r="C42" s="23">
        <v>1031</v>
      </c>
      <c r="D42" s="24">
        <v>1031</v>
      </c>
    </row>
    <row r="43" spans="1:6" ht="14.1" customHeight="1" thickBot="1">
      <c r="A43" s="19" t="s">
        <v>32</v>
      </c>
      <c r="B43" s="20">
        <v>12</v>
      </c>
      <c r="C43" s="31">
        <v>29749</v>
      </c>
      <c r="D43" s="24">
        <v>29921</v>
      </c>
    </row>
    <row r="44" spans="1:6" ht="14.1" customHeight="1" thickBot="1">
      <c r="A44" s="22"/>
      <c r="B44" s="22"/>
      <c r="C44" s="31">
        <v>81641</v>
      </c>
      <c r="D44" s="26">
        <v>47053</v>
      </c>
      <c r="E44" s="32">
        <f>SUM(C38:C43)-C44</f>
        <v>0</v>
      </c>
      <c r="F44" s="32">
        <f>SUM(D38:D43)-D44</f>
        <v>0</v>
      </c>
    </row>
    <row r="45" spans="1:6" ht="14.1" customHeight="1" thickBot="1">
      <c r="A45" s="15" t="s">
        <v>33</v>
      </c>
      <c r="B45" s="16"/>
      <c r="C45" s="27">
        <v>333535</v>
      </c>
      <c r="D45" s="28">
        <v>322469</v>
      </c>
      <c r="E45" s="32">
        <f>(C27+C35+C44)-C45</f>
        <v>0</v>
      </c>
      <c r="F45" s="32">
        <f>(D27+D35+D44)-D45</f>
        <v>0</v>
      </c>
    </row>
    <row r="46" spans="1:6" ht="15" thickTop="1"/>
    <row r="47" spans="1:6" ht="15" thickBot="1">
      <c r="A47" s="33" t="s">
        <v>34</v>
      </c>
      <c r="B47" s="34"/>
      <c r="C47" s="74"/>
      <c r="D47" s="74"/>
    </row>
    <row r="48" spans="1:6">
      <c r="A48" s="33"/>
      <c r="B48" s="34"/>
      <c r="C48" s="75" t="s">
        <v>35</v>
      </c>
      <c r="D48" s="75"/>
    </row>
    <row r="49" spans="1:4" ht="15" thickBot="1">
      <c r="A49" s="76" t="s">
        <v>36</v>
      </c>
      <c r="B49" s="76"/>
      <c r="C49" s="74"/>
      <c r="D49" s="74"/>
    </row>
    <row r="50" spans="1:4">
      <c r="A50" s="33"/>
      <c r="B50" s="34"/>
      <c r="C50" s="69" t="s">
        <v>37</v>
      </c>
      <c r="D50" s="69"/>
    </row>
  </sheetData>
  <mergeCells count="7">
    <mergeCell ref="A49:B49"/>
    <mergeCell ref="C49:D49"/>
    <mergeCell ref="C50:D50"/>
    <mergeCell ref="C4:C5"/>
    <mergeCell ref="D4:D5"/>
    <mergeCell ref="C47:D47"/>
    <mergeCell ref="C48:D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D2" sqref="D2"/>
    </sheetView>
  </sheetViews>
  <sheetFormatPr defaultRowHeight="14.25"/>
  <cols>
    <col min="1" max="1" width="30.125" customWidth="1"/>
    <col min="3" max="3" width="10.375" customWidth="1"/>
    <col min="4" max="4" width="10.125" customWidth="1"/>
    <col min="5" max="5" width="11" customWidth="1"/>
    <col min="6" max="6" width="11.75" customWidth="1"/>
  </cols>
  <sheetData>
    <row r="1" spans="1:10" ht="21">
      <c r="A1" s="1" t="s">
        <v>123</v>
      </c>
    </row>
    <row r="2" spans="1:10" ht="21">
      <c r="A2" s="1" t="s">
        <v>122</v>
      </c>
    </row>
    <row r="3" spans="1:10" ht="18" customHeight="1" thickBot="1">
      <c r="A3" s="35"/>
      <c r="B3" s="7"/>
      <c r="C3" s="77" t="s">
        <v>38</v>
      </c>
      <c r="D3" s="77"/>
      <c r="E3" s="78" t="s">
        <v>39</v>
      </c>
      <c r="F3" s="78"/>
    </row>
    <row r="4" spans="1:10" ht="28.5" customHeight="1" thickBot="1">
      <c r="A4" s="4" t="s">
        <v>0</v>
      </c>
      <c r="B4" s="37" t="s">
        <v>40</v>
      </c>
      <c r="C4" s="38" t="s">
        <v>41</v>
      </c>
      <c r="D4" s="36" t="s">
        <v>42</v>
      </c>
      <c r="E4" s="38" t="s">
        <v>43</v>
      </c>
      <c r="F4" s="36" t="s">
        <v>42</v>
      </c>
    </row>
    <row r="5" spans="1:10" ht="14.1" customHeight="1">
      <c r="A5" s="11" t="s">
        <v>44</v>
      </c>
      <c r="B5" s="12"/>
      <c r="C5" s="9"/>
      <c r="D5" s="10"/>
      <c r="E5" s="9"/>
      <c r="F5" s="10"/>
    </row>
    <row r="6" spans="1:10" ht="14.1" customHeight="1">
      <c r="A6" s="13" t="s">
        <v>45</v>
      </c>
      <c r="B6" s="12"/>
      <c r="C6" s="23">
        <v>26682</v>
      </c>
      <c r="D6" s="24">
        <v>32316</v>
      </c>
      <c r="E6" s="23">
        <v>52696</v>
      </c>
      <c r="F6" s="24">
        <v>43770</v>
      </c>
    </row>
    <row r="7" spans="1:10" ht="14.1" customHeight="1" thickBot="1">
      <c r="A7" s="13" t="s">
        <v>46</v>
      </c>
      <c r="B7" s="12"/>
      <c r="C7" s="31">
        <v>6711</v>
      </c>
      <c r="D7" s="47">
        <v>3181</v>
      </c>
      <c r="E7" s="23">
        <v>12407</v>
      </c>
      <c r="F7" s="24">
        <v>9065</v>
      </c>
    </row>
    <row r="8" spans="1:10" ht="14.1" customHeight="1">
      <c r="A8" s="40"/>
      <c r="B8" s="41">
        <v>13</v>
      </c>
      <c r="C8" s="23">
        <v>33393</v>
      </c>
      <c r="D8" s="24">
        <v>35497</v>
      </c>
      <c r="E8" s="48">
        <v>65103</v>
      </c>
      <c r="F8" s="49">
        <v>52835</v>
      </c>
      <c r="G8" s="32">
        <f>SUM(C6:C7)-C8</f>
        <v>0</v>
      </c>
      <c r="H8" s="32">
        <f t="shared" ref="H8:I8" si="0">SUM(D6:D7)-D8</f>
        <v>0</v>
      </c>
      <c r="I8" s="32">
        <f t="shared" si="0"/>
        <v>0</v>
      </c>
      <c r="J8" s="32">
        <f>SUM(F6:F7)-F8</f>
        <v>0</v>
      </c>
    </row>
    <row r="9" spans="1:10" ht="14.1" customHeight="1">
      <c r="A9" s="13"/>
      <c r="B9" s="12"/>
      <c r="C9" s="23"/>
      <c r="D9" s="24"/>
      <c r="E9" s="23"/>
      <c r="F9" s="24"/>
    </row>
    <row r="10" spans="1:10" ht="14.1" customHeight="1" thickBot="1">
      <c r="A10" s="13" t="s">
        <v>47</v>
      </c>
      <c r="B10" s="12">
        <v>14</v>
      </c>
      <c r="C10" s="31">
        <v>-17428</v>
      </c>
      <c r="D10" s="47">
        <v>-22546</v>
      </c>
      <c r="E10" s="23">
        <v>-34202</v>
      </c>
      <c r="F10" s="24">
        <v>-38386</v>
      </c>
    </row>
    <row r="11" spans="1:10" ht="14.1" customHeight="1">
      <c r="A11" s="40" t="s">
        <v>48</v>
      </c>
      <c r="B11" s="42"/>
      <c r="C11" s="23">
        <v>15965</v>
      </c>
      <c r="D11" s="24">
        <v>12951</v>
      </c>
      <c r="E11" s="48">
        <v>30901</v>
      </c>
      <c r="F11" s="49">
        <v>14449</v>
      </c>
      <c r="G11" s="32">
        <f>SUM(C8:C10)-C11</f>
        <v>0</v>
      </c>
      <c r="H11" s="32">
        <f t="shared" ref="H11:J11" si="1">SUM(D8:D10)-D11</f>
        <v>0</v>
      </c>
      <c r="I11" s="32">
        <f t="shared" si="1"/>
        <v>0</v>
      </c>
      <c r="J11" s="32">
        <f t="shared" si="1"/>
        <v>0</v>
      </c>
    </row>
    <row r="12" spans="1:10" ht="14.1" customHeight="1">
      <c r="A12" s="13"/>
      <c r="B12" s="12"/>
      <c r="C12" s="23"/>
      <c r="D12" s="24"/>
      <c r="E12" s="23"/>
      <c r="F12" s="24"/>
    </row>
    <row r="13" spans="1:10" ht="14.1" customHeight="1">
      <c r="A13" s="13" t="s">
        <v>49</v>
      </c>
      <c r="B13" s="12">
        <v>15</v>
      </c>
      <c r="C13" s="23">
        <v>-1668</v>
      </c>
      <c r="D13" s="24">
        <v>-1470</v>
      </c>
      <c r="E13" s="23">
        <v>-3560</v>
      </c>
      <c r="F13" s="24">
        <v>-2825</v>
      </c>
    </row>
    <row r="14" spans="1:10" ht="14.1" customHeight="1">
      <c r="A14" s="13" t="s">
        <v>50</v>
      </c>
      <c r="B14" s="12">
        <v>16</v>
      </c>
      <c r="C14" s="23">
        <v>-3275</v>
      </c>
      <c r="D14" s="24">
        <v>-3524</v>
      </c>
      <c r="E14" s="23">
        <v>-6540</v>
      </c>
      <c r="F14" s="24">
        <v>-5837</v>
      </c>
    </row>
    <row r="15" spans="1:10" ht="14.1" customHeight="1">
      <c r="A15" s="13" t="s">
        <v>51</v>
      </c>
      <c r="B15" s="12">
        <v>17</v>
      </c>
      <c r="C15" s="23">
        <v>-3690</v>
      </c>
      <c r="D15" s="24">
        <v>-5180</v>
      </c>
      <c r="E15" s="23">
        <v>-7241</v>
      </c>
      <c r="F15" s="24">
        <v>-6350</v>
      </c>
    </row>
    <row r="16" spans="1:10" ht="14.1" customHeight="1">
      <c r="A16" s="13" t="s">
        <v>52</v>
      </c>
      <c r="B16" s="12">
        <v>18</v>
      </c>
      <c r="C16" s="23">
        <v>-10688</v>
      </c>
      <c r="D16" s="24">
        <v>-24876</v>
      </c>
      <c r="E16" s="23">
        <v>-35485</v>
      </c>
      <c r="F16" s="24">
        <v>-48888</v>
      </c>
    </row>
    <row r="17" spans="1:10" ht="14.1" customHeight="1">
      <c r="A17" s="79" t="s">
        <v>53</v>
      </c>
      <c r="B17" s="79"/>
      <c r="C17" s="23">
        <v>985</v>
      </c>
      <c r="D17" s="24">
        <v>26</v>
      </c>
      <c r="E17" s="23">
        <v>670</v>
      </c>
      <c r="F17" s="24">
        <v>-692</v>
      </c>
    </row>
    <row r="18" spans="1:10" ht="14.1" customHeight="1">
      <c r="A18" s="13" t="s">
        <v>54</v>
      </c>
      <c r="B18" s="12"/>
      <c r="C18" s="23">
        <v>70</v>
      </c>
      <c r="D18" s="24">
        <v>59</v>
      </c>
      <c r="E18" s="23">
        <v>136</v>
      </c>
      <c r="F18" s="24">
        <v>122</v>
      </c>
    </row>
    <row r="19" spans="1:10" ht="14.1" customHeight="1">
      <c r="A19" s="13" t="s">
        <v>55</v>
      </c>
      <c r="B19" s="12">
        <v>19</v>
      </c>
      <c r="C19" s="23">
        <v>1338</v>
      </c>
      <c r="D19" s="24">
        <v>1254</v>
      </c>
      <c r="E19" s="23">
        <v>2701</v>
      </c>
      <c r="F19" s="24">
        <v>2479</v>
      </c>
    </row>
    <row r="20" spans="1:10" ht="14.1" customHeight="1" thickBot="1">
      <c r="A20" s="13" t="s">
        <v>56</v>
      </c>
      <c r="B20" s="12">
        <v>19</v>
      </c>
      <c r="C20" s="31">
        <v>-1784</v>
      </c>
      <c r="D20" s="47">
        <v>-1469</v>
      </c>
      <c r="E20" s="23">
        <v>-2456</v>
      </c>
      <c r="F20" s="24">
        <v>-3377</v>
      </c>
    </row>
    <row r="21" spans="1:10" ht="14.1" customHeight="1">
      <c r="A21" s="40" t="s">
        <v>57</v>
      </c>
      <c r="B21" s="42"/>
      <c r="C21" s="23">
        <v>-2747</v>
      </c>
      <c r="D21" s="24">
        <v>-22229</v>
      </c>
      <c r="E21" s="48">
        <v>-20874</v>
      </c>
      <c r="F21" s="49">
        <v>-50919</v>
      </c>
      <c r="G21" s="32">
        <f>SUM(C11:C20)-C21</f>
        <v>0</v>
      </c>
      <c r="H21" s="32">
        <f t="shared" ref="H21:J21" si="2">SUM(D11:D20)-D21</f>
        <v>0</v>
      </c>
      <c r="I21" s="32">
        <f t="shared" si="2"/>
        <v>0</v>
      </c>
      <c r="J21" s="32">
        <f t="shared" si="2"/>
        <v>0</v>
      </c>
    </row>
    <row r="22" spans="1:10" ht="14.1" customHeight="1">
      <c r="A22" s="13"/>
      <c r="B22" s="10"/>
      <c r="C22" s="23"/>
      <c r="D22" s="24"/>
      <c r="E22" s="50"/>
      <c r="F22" s="24"/>
    </row>
    <row r="23" spans="1:10" ht="25.5" customHeight="1">
      <c r="A23" s="13" t="s">
        <v>58</v>
      </c>
      <c r="B23" s="12"/>
      <c r="C23" s="23">
        <v>2060</v>
      </c>
      <c r="D23" s="24">
        <v>-2680</v>
      </c>
      <c r="E23" s="23">
        <v>-939</v>
      </c>
      <c r="F23" s="24">
        <v>-2680</v>
      </c>
    </row>
    <row r="24" spans="1:10" ht="25.5" customHeight="1" thickBot="1">
      <c r="A24" s="13" t="s">
        <v>59</v>
      </c>
      <c r="B24" s="12"/>
      <c r="C24" s="31">
        <v>-1130</v>
      </c>
      <c r="D24" s="47">
        <v>-838</v>
      </c>
      <c r="E24" s="23">
        <v>-1172</v>
      </c>
      <c r="F24" s="24">
        <v>2732</v>
      </c>
    </row>
    <row r="25" spans="1:10" ht="26.25" customHeight="1">
      <c r="A25" s="40" t="s">
        <v>60</v>
      </c>
      <c r="B25" s="41">
        <v>20</v>
      </c>
      <c r="C25" s="23">
        <v>930</v>
      </c>
      <c r="D25" s="24">
        <v>-3518</v>
      </c>
      <c r="E25" s="48">
        <v>-2111</v>
      </c>
      <c r="F25" s="49">
        <v>52</v>
      </c>
      <c r="G25" s="32">
        <f>SUM(C23:C24)-C25</f>
        <v>0</v>
      </c>
      <c r="H25" s="32">
        <f t="shared" ref="H25:J25" si="3">SUM(D23:D24)-D25</f>
        <v>0</v>
      </c>
      <c r="I25" s="32">
        <f t="shared" si="3"/>
        <v>0</v>
      </c>
      <c r="J25" s="32">
        <f t="shared" si="3"/>
        <v>0</v>
      </c>
    </row>
    <row r="26" spans="1:10" ht="14.1" customHeight="1" thickBot="1">
      <c r="A26" s="13"/>
      <c r="B26" s="12"/>
      <c r="C26" s="31"/>
      <c r="D26" s="47"/>
      <c r="E26" s="23"/>
      <c r="F26" s="24"/>
    </row>
    <row r="27" spans="1:10" ht="14.1" customHeight="1" thickBot="1">
      <c r="A27" s="44" t="s">
        <v>61</v>
      </c>
      <c r="B27" s="14"/>
      <c r="C27" s="31">
        <v>-1817</v>
      </c>
      <c r="D27" s="47">
        <v>-25747</v>
      </c>
      <c r="E27" s="25">
        <v>-22985</v>
      </c>
      <c r="F27" s="26">
        <v>-50867</v>
      </c>
      <c r="G27" s="32">
        <f>(C21+C25)-C27</f>
        <v>0</v>
      </c>
      <c r="H27" s="32">
        <f t="shared" ref="H27:J27" si="4">(D21+D25)-D27</f>
        <v>0</v>
      </c>
      <c r="I27" s="32">
        <f t="shared" si="4"/>
        <v>0</v>
      </c>
      <c r="J27" s="32">
        <f t="shared" si="4"/>
        <v>0</v>
      </c>
    </row>
    <row r="28" spans="1:10" ht="14.1" customHeight="1">
      <c r="A28" s="13"/>
      <c r="B28" s="12"/>
      <c r="C28" s="23"/>
      <c r="D28" s="24"/>
      <c r="E28" s="23"/>
      <c r="F28" s="24"/>
    </row>
    <row r="29" spans="1:10" ht="14.1" customHeight="1" thickBot="1">
      <c r="A29" s="13" t="s">
        <v>62</v>
      </c>
      <c r="B29" s="10"/>
      <c r="C29" s="31" t="s">
        <v>63</v>
      </c>
      <c r="D29" s="47" t="s">
        <v>63</v>
      </c>
      <c r="E29" s="51" t="s">
        <v>63</v>
      </c>
      <c r="F29" s="24" t="s">
        <v>64</v>
      </c>
    </row>
    <row r="30" spans="1:10" ht="14.1" customHeight="1" thickBot="1">
      <c r="A30" s="45" t="s">
        <v>65</v>
      </c>
      <c r="B30" s="46"/>
      <c r="C30" s="27">
        <v>-1817</v>
      </c>
      <c r="D30" s="52">
        <v>-25747</v>
      </c>
      <c r="E30" s="27">
        <v>-22985</v>
      </c>
      <c r="F30" s="53">
        <v>-50867</v>
      </c>
    </row>
    <row r="31" spans="1:10" ht="15" thickTop="1"/>
    <row r="32" spans="1:10" ht="15" thickBot="1">
      <c r="A32" s="33" t="s">
        <v>34</v>
      </c>
      <c r="B32" s="34"/>
      <c r="C32" s="74"/>
      <c r="D32" s="74"/>
    </row>
    <row r="33" spans="1:4">
      <c r="A33" s="33"/>
      <c r="B33" s="34"/>
      <c r="C33" s="75" t="s">
        <v>35</v>
      </c>
      <c r="D33" s="75"/>
    </row>
    <row r="34" spans="1:4" ht="15" thickBot="1">
      <c r="A34" s="76" t="s">
        <v>36</v>
      </c>
      <c r="B34" s="76"/>
      <c r="C34" s="74"/>
      <c r="D34" s="74"/>
    </row>
    <row r="35" spans="1:4">
      <c r="A35" s="33"/>
      <c r="B35" s="34"/>
      <c r="C35" s="69" t="s">
        <v>37</v>
      </c>
      <c r="D35" s="69"/>
    </row>
  </sheetData>
  <mergeCells count="8">
    <mergeCell ref="C35:D35"/>
    <mergeCell ref="C3:D3"/>
    <mergeCell ref="E3:F3"/>
    <mergeCell ref="A17:B17"/>
    <mergeCell ref="C32:D32"/>
    <mergeCell ref="C33:D33"/>
    <mergeCell ref="A34:B34"/>
    <mergeCell ref="C34:D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A2" sqref="A2"/>
    </sheetView>
  </sheetViews>
  <sheetFormatPr defaultRowHeight="14.25"/>
  <cols>
    <col min="1" max="1" width="51.375" customWidth="1"/>
    <col min="3" max="3" width="11.625" customWidth="1"/>
    <col min="4" max="4" width="15.25" customWidth="1"/>
  </cols>
  <sheetData>
    <row r="1" spans="1:4" ht="21">
      <c r="A1" s="1" t="s">
        <v>124</v>
      </c>
    </row>
    <row r="2" spans="1:4" ht="21">
      <c r="A2" s="1" t="s">
        <v>122</v>
      </c>
    </row>
    <row r="3" spans="1:4" ht="22.5" customHeight="1" thickBot="1">
      <c r="A3" s="8"/>
      <c r="B3" s="5"/>
      <c r="C3" s="80" t="s">
        <v>39</v>
      </c>
      <c r="D3" s="80"/>
    </row>
    <row r="4" spans="1:4" ht="14.1" customHeight="1">
      <c r="A4" s="54" t="s">
        <v>66</v>
      </c>
      <c r="B4" s="81" t="s">
        <v>68</v>
      </c>
      <c r="C4" s="18">
        <v>2024</v>
      </c>
      <c r="D4" s="82" t="s">
        <v>42</v>
      </c>
    </row>
    <row r="5" spans="1:4" ht="19.5" customHeight="1" thickBot="1">
      <c r="A5" s="4" t="s">
        <v>67</v>
      </c>
      <c r="B5" s="80"/>
      <c r="C5" s="55" t="s">
        <v>69</v>
      </c>
      <c r="D5" s="83"/>
    </row>
    <row r="6" spans="1:4" ht="14.1" customHeight="1">
      <c r="A6" s="8"/>
      <c r="B6" s="5"/>
      <c r="C6" s="9"/>
      <c r="D6" s="10"/>
    </row>
    <row r="7" spans="1:4" ht="14.1" customHeight="1">
      <c r="A7" s="11" t="s">
        <v>70</v>
      </c>
      <c r="B7" s="13"/>
      <c r="C7" s="43"/>
      <c r="D7" s="10"/>
    </row>
    <row r="8" spans="1:4" ht="14.1" customHeight="1">
      <c r="A8" s="13" t="s">
        <v>71</v>
      </c>
      <c r="B8" s="5"/>
      <c r="C8" s="23">
        <v>-20874</v>
      </c>
      <c r="D8" s="24">
        <v>-50919</v>
      </c>
    </row>
    <row r="9" spans="1:4" ht="14.1" customHeight="1">
      <c r="A9" s="13"/>
      <c r="B9" s="5"/>
      <c r="C9" s="23"/>
      <c r="D9" s="24"/>
    </row>
    <row r="10" spans="1:4" ht="14.1" customHeight="1">
      <c r="A10" s="54" t="s">
        <v>72</v>
      </c>
      <c r="B10" s="12"/>
      <c r="C10" s="29"/>
      <c r="D10" s="24"/>
    </row>
    <row r="11" spans="1:4" ht="14.1" customHeight="1">
      <c r="A11" s="13" t="s">
        <v>73</v>
      </c>
      <c r="B11" s="12" t="s">
        <v>74</v>
      </c>
      <c r="C11" s="23">
        <v>12926</v>
      </c>
      <c r="D11" s="24">
        <v>20312</v>
      </c>
    </row>
    <row r="12" spans="1:4" ht="14.1" customHeight="1">
      <c r="A12" s="13" t="s">
        <v>75</v>
      </c>
      <c r="B12" s="12">
        <v>18</v>
      </c>
      <c r="C12" s="23">
        <v>35485</v>
      </c>
      <c r="D12" s="24">
        <v>48888</v>
      </c>
    </row>
    <row r="13" spans="1:4" ht="14.1" customHeight="1">
      <c r="A13" s="13" t="s">
        <v>76</v>
      </c>
      <c r="B13" s="12"/>
      <c r="C13" s="23">
        <v>-136</v>
      </c>
      <c r="D13" s="24">
        <v>-122</v>
      </c>
    </row>
    <row r="14" spans="1:4" ht="18" customHeight="1">
      <c r="A14" s="79" t="s">
        <v>77</v>
      </c>
      <c r="B14" s="79"/>
      <c r="C14" s="23">
        <v>102</v>
      </c>
      <c r="D14" s="24">
        <v>196</v>
      </c>
    </row>
    <row r="15" spans="1:4" ht="14.1" customHeight="1">
      <c r="A15" s="13" t="s">
        <v>78</v>
      </c>
      <c r="B15" s="12"/>
      <c r="C15" s="23">
        <v>385</v>
      </c>
      <c r="D15" s="24">
        <v>685</v>
      </c>
    </row>
    <row r="16" spans="1:4" ht="19.5" customHeight="1" thickBot="1">
      <c r="A16" s="13" t="s">
        <v>79</v>
      </c>
      <c r="B16" s="12">
        <v>10</v>
      </c>
      <c r="C16" s="23">
        <v>-1555</v>
      </c>
      <c r="D16" s="24">
        <v>-1286</v>
      </c>
    </row>
    <row r="17" spans="1:6" ht="18.75" customHeight="1" thickBot="1">
      <c r="A17" s="44" t="s">
        <v>80</v>
      </c>
      <c r="B17" s="56"/>
      <c r="C17" s="25">
        <v>26333</v>
      </c>
      <c r="D17" s="26">
        <v>17754</v>
      </c>
      <c r="E17" s="32">
        <f>SUM(C8:C16)-C17</f>
        <v>0</v>
      </c>
      <c r="F17" s="32">
        <f>SUM(D8:D16)-D17</f>
        <v>0</v>
      </c>
    </row>
    <row r="18" spans="1:6" ht="14.1" customHeight="1">
      <c r="A18" s="11"/>
      <c r="B18" s="5"/>
      <c r="C18" s="23"/>
      <c r="D18" s="24"/>
    </row>
    <row r="19" spans="1:6" ht="14.1" customHeight="1">
      <c r="A19" s="54" t="s">
        <v>81</v>
      </c>
      <c r="B19" s="12"/>
      <c r="C19" s="23"/>
      <c r="D19" s="24"/>
    </row>
    <row r="20" spans="1:6" ht="14.1" customHeight="1">
      <c r="A20" s="13" t="s">
        <v>82</v>
      </c>
      <c r="B20" s="12"/>
      <c r="C20" s="23">
        <v>-2157</v>
      </c>
      <c r="D20" s="24">
        <v>549</v>
      </c>
    </row>
    <row r="21" spans="1:6" ht="14.1" customHeight="1">
      <c r="A21" s="13" t="s">
        <v>83</v>
      </c>
      <c r="B21" s="12"/>
      <c r="C21" s="23">
        <v>-6991</v>
      </c>
      <c r="D21" s="24">
        <v>-13</v>
      </c>
    </row>
    <row r="22" spans="1:6" ht="14.1" customHeight="1">
      <c r="A22" s="13" t="s">
        <v>84</v>
      </c>
      <c r="B22" s="12"/>
      <c r="C22" s="23">
        <v>-2299</v>
      </c>
      <c r="D22" s="24">
        <v>-2156</v>
      </c>
    </row>
    <row r="23" spans="1:6" ht="14.1" customHeight="1">
      <c r="A23" s="13" t="s">
        <v>85</v>
      </c>
      <c r="B23" s="12"/>
      <c r="C23" s="23">
        <v>765</v>
      </c>
      <c r="D23" s="24">
        <v>678</v>
      </c>
    </row>
    <row r="24" spans="1:6" ht="14.1" customHeight="1">
      <c r="A24" s="13" t="s">
        <v>86</v>
      </c>
      <c r="B24" s="12"/>
      <c r="C24" s="23">
        <v>-137</v>
      </c>
      <c r="D24" s="24">
        <v>-2</v>
      </c>
    </row>
    <row r="25" spans="1:6" ht="14.1" customHeight="1">
      <c r="A25" s="13" t="s">
        <v>87</v>
      </c>
      <c r="B25" s="12"/>
      <c r="C25" s="23">
        <v>-516</v>
      </c>
      <c r="D25" s="24">
        <v>-516</v>
      </c>
    </row>
    <row r="26" spans="1:6" ht="14.1" customHeight="1" thickBot="1">
      <c r="A26" s="13" t="s">
        <v>88</v>
      </c>
      <c r="B26" s="12"/>
      <c r="C26" s="23">
        <v>997</v>
      </c>
      <c r="D26" s="24">
        <v>-12152</v>
      </c>
    </row>
    <row r="27" spans="1:6" ht="18.75" customHeight="1" thickBot="1">
      <c r="A27" s="44" t="s">
        <v>89</v>
      </c>
      <c r="B27" s="56"/>
      <c r="C27" s="25">
        <v>15995</v>
      </c>
      <c r="D27" s="26">
        <v>4142</v>
      </c>
      <c r="E27" s="32">
        <f>SUM(C17:C26)-C27</f>
        <v>0</v>
      </c>
      <c r="F27" s="32">
        <f>SUM(D17:D26)-D27</f>
        <v>0</v>
      </c>
    </row>
    <row r="28" spans="1:6" ht="14.1" customHeight="1" thickBot="1">
      <c r="A28" s="13" t="s">
        <v>90</v>
      </c>
      <c r="B28" s="12"/>
      <c r="C28" s="31">
        <v>-2410</v>
      </c>
      <c r="D28" s="24">
        <v>-13991</v>
      </c>
    </row>
    <row r="29" spans="1:6" ht="24" customHeight="1" thickBot="1">
      <c r="A29" s="44" t="s">
        <v>91</v>
      </c>
      <c r="B29" s="56"/>
      <c r="C29" s="31">
        <v>13585</v>
      </c>
      <c r="D29" s="26">
        <v>-9849</v>
      </c>
      <c r="E29" s="32">
        <f>SUM(C27:C28)-C29</f>
        <v>0</v>
      </c>
      <c r="F29" s="32">
        <f>SUM(D27:D28)-D29</f>
        <v>0</v>
      </c>
    </row>
    <row r="30" spans="1:6" ht="14.1" customHeight="1">
      <c r="A30" s="13"/>
      <c r="B30" s="12"/>
      <c r="C30" s="23"/>
      <c r="D30" s="24"/>
    </row>
    <row r="31" spans="1:6" ht="22.5" customHeight="1">
      <c r="A31" s="11" t="s">
        <v>92</v>
      </c>
      <c r="B31" s="12"/>
      <c r="C31" s="23"/>
      <c r="D31" s="24"/>
    </row>
    <row r="32" spans="1:6" ht="14.1" customHeight="1">
      <c r="A32" s="13" t="s">
        <v>93</v>
      </c>
      <c r="B32" s="12"/>
      <c r="C32" s="23">
        <v>136</v>
      </c>
      <c r="D32" s="24">
        <v>122</v>
      </c>
    </row>
    <row r="33" spans="1:6" ht="14.1" customHeight="1">
      <c r="A33" s="13" t="s">
        <v>94</v>
      </c>
      <c r="B33" s="12"/>
      <c r="C33" s="23">
        <v>-12946</v>
      </c>
      <c r="D33" s="24">
        <v>-7838</v>
      </c>
    </row>
    <row r="34" spans="1:6" ht="14.1" customHeight="1">
      <c r="A34" s="13" t="s">
        <v>95</v>
      </c>
      <c r="B34" s="10"/>
      <c r="C34" s="23">
        <v>-8</v>
      </c>
      <c r="D34" s="24">
        <v>-4</v>
      </c>
    </row>
    <row r="35" spans="1:6" ht="14.1" customHeight="1" thickBot="1">
      <c r="A35" s="13" t="s">
        <v>7</v>
      </c>
      <c r="B35" s="12"/>
      <c r="C35" s="23" t="s">
        <v>63</v>
      </c>
      <c r="D35" s="24">
        <v>207</v>
      </c>
    </row>
    <row r="36" spans="1:6" ht="14.1" customHeight="1" thickBot="1">
      <c r="A36" s="44" t="s">
        <v>96</v>
      </c>
      <c r="B36" s="56"/>
      <c r="C36" s="25">
        <v>-12818</v>
      </c>
      <c r="D36" s="26">
        <v>-7513</v>
      </c>
      <c r="E36" s="32">
        <f>SUM(C32:C35)-C36</f>
        <v>0</v>
      </c>
      <c r="F36" s="32">
        <f>SUM(D32:D35)-D36</f>
        <v>0</v>
      </c>
    </row>
    <row r="37" spans="1:6" ht="14.1" customHeight="1">
      <c r="A37" s="13"/>
      <c r="B37" s="12"/>
      <c r="C37" s="23"/>
      <c r="D37" s="24"/>
    </row>
    <row r="38" spans="1:6" ht="14.1" customHeight="1">
      <c r="A38" s="11" t="s">
        <v>97</v>
      </c>
      <c r="B38" s="12"/>
      <c r="C38" s="23"/>
      <c r="D38" s="24"/>
    </row>
    <row r="39" spans="1:6" ht="14.1" customHeight="1">
      <c r="A39" s="13" t="s">
        <v>98</v>
      </c>
      <c r="B39" s="12"/>
      <c r="C39" s="23">
        <v>-3317</v>
      </c>
      <c r="D39" s="24">
        <v>-48041</v>
      </c>
    </row>
    <row r="40" spans="1:6" ht="14.1" customHeight="1">
      <c r="A40" s="13" t="s">
        <v>99</v>
      </c>
      <c r="B40" s="12"/>
      <c r="C40" s="23" t="s">
        <v>63</v>
      </c>
      <c r="D40" s="24">
        <v>46000</v>
      </c>
    </row>
    <row r="41" spans="1:6" ht="14.1" customHeight="1" thickBot="1">
      <c r="A41" s="13" t="s">
        <v>100</v>
      </c>
      <c r="B41" s="12"/>
      <c r="C41" s="23" t="s">
        <v>63</v>
      </c>
      <c r="D41" s="24">
        <v>-10000</v>
      </c>
    </row>
    <row r="42" spans="1:6" ht="14.1" customHeight="1" thickBot="1">
      <c r="A42" s="44" t="s">
        <v>101</v>
      </c>
      <c r="B42" s="56"/>
      <c r="C42" s="25">
        <v>-3317</v>
      </c>
      <c r="D42" s="26">
        <v>-12041</v>
      </c>
      <c r="E42" s="32">
        <f>SUM(C39:C41)-C42</f>
        <v>0</v>
      </c>
      <c r="F42" s="32">
        <f>SUM(D39:D41)-D42</f>
        <v>0</v>
      </c>
    </row>
    <row r="43" spans="1:6" ht="14.1" customHeight="1">
      <c r="A43" s="84" t="s">
        <v>102</v>
      </c>
      <c r="B43" s="84"/>
      <c r="C43" s="23">
        <v>10</v>
      </c>
      <c r="D43" s="24">
        <v>60</v>
      </c>
    </row>
    <row r="44" spans="1:6" ht="14.1" customHeight="1" thickBot="1">
      <c r="A44" s="57" t="s">
        <v>103</v>
      </c>
      <c r="B44" s="6"/>
      <c r="C44" s="31">
        <v>-2540</v>
      </c>
      <c r="D44" s="47">
        <v>-29343</v>
      </c>
      <c r="E44" s="32">
        <f>(C29+C36+C42+C43)-C44</f>
        <v>0</v>
      </c>
    </row>
    <row r="45" spans="1:6" ht="14.1" customHeight="1">
      <c r="A45" s="11" t="s">
        <v>104</v>
      </c>
      <c r="B45" s="12">
        <v>9</v>
      </c>
      <c r="C45" s="23">
        <v>5793</v>
      </c>
      <c r="D45" s="24">
        <v>41694</v>
      </c>
    </row>
    <row r="46" spans="1:6" ht="14.1" customHeight="1" thickBot="1">
      <c r="A46" s="15" t="s">
        <v>105</v>
      </c>
      <c r="B46" s="58">
        <v>9</v>
      </c>
      <c r="C46" s="27">
        <v>3253</v>
      </c>
      <c r="D46" s="28">
        <v>12351</v>
      </c>
    </row>
    <row r="47" spans="1:6" ht="15" thickTop="1">
      <c r="A47" s="59"/>
    </row>
    <row r="48" spans="1:6" ht="15" thickBot="1">
      <c r="A48" s="33" t="s">
        <v>34</v>
      </c>
      <c r="B48" s="34"/>
      <c r="C48" s="74"/>
      <c r="D48" s="74"/>
    </row>
    <row r="49" spans="1:4">
      <c r="A49" s="33"/>
      <c r="B49" s="34"/>
      <c r="C49" s="75" t="s">
        <v>35</v>
      </c>
      <c r="D49" s="75"/>
    </row>
    <row r="50" spans="1:4" ht="15" thickBot="1">
      <c r="A50" s="76" t="s">
        <v>36</v>
      </c>
      <c r="B50" s="76"/>
      <c r="C50" s="74"/>
      <c r="D50" s="74"/>
    </row>
    <row r="51" spans="1:4">
      <c r="A51" s="33"/>
      <c r="B51" s="34"/>
      <c r="C51" s="69" t="s">
        <v>37</v>
      </c>
      <c r="D51" s="69"/>
    </row>
  </sheetData>
  <mergeCells count="10">
    <mergeCell ref="C49:D49"/>
    <mergeCell ref="A50:B50"/>
    <mergeCell ref="C50:D50"/>
    <mergeCell ref="C51:D51"/>
    <mergeCell ref="C3:D3"/>
    <mergeCell ref="B4:B5"/>
    <mergeCell ref="D4:D5"/>
    <mergeCell ref="A14:B14"/>
    <mergeCell ref="A43:B43"/>
    <mergeCell ref="C48:D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D1" sqref="D1"/>
    </sheetView>
  </sheetViews>
  <sheetFormatPr defaultRowHeight="14.25"/>
  <cols>
    <col min="1" max="1" width="37.875" customWidth="1"/>
    <col min="3" max="3" width="15.75" customWidth="1"/>
    <col min="4" max="4" width="12.125" customWidth="1"/>
    <col min="5" max="5" width="13.375" customWidth="1"/>
    <col min="6" max="6" width="11.125" customWidth="1"/>
  </cols>
  <sheetData>
    <row r="1" spans="1:11" ht="21">
      <c r="A1" s="1" t="s">
        <v>125</v>
      </c>
    </row>
    <row r="2" spans="1:11" ht="21">
      <c r="A2" s="1" t="s">
        <v>122</v>
      </c>
    </row>
    <row r="3" spans="1:11" ht="15">
      <c r="A3" s="60"/>
    </row>
    <row r="4" spans="1:11" ht="27.75" customHeight="1" thickBot="1">
      <c r="A4" s="4" t="s">
        <v>0</v>
      </c>
      <c r="B4" s="6"/>
      <c r="C4" s="22" t="s">
        <v>106</v>
      </c>
      <c r="D4" s="22" t="s">
        <v>107</v>
      </c>
      <c r="E4" s="22" t="s">
        <v>108</v>
      </c>
      <c r="F4" s="22" t="s">
        <v>109</v>
      </c>
    </row>
    <row r="5" spans="1:11" ht="14.1" customHeight="1" thickBot="1">
      <c r="A5" s="61" t="s">
        <v>110</v>
      </c>
      <c r="B5" s="21"/>
      <c r="C5" s="31">
        <v>4112</v>
      </c>
      <c r="D5" s="31">
        <v>32586</v>
      </c>
      <c r="E5" s="31">
        <v>-953918</v>
      </c>
      <c r="F5" s="31">
        <v>-917220</v>
      </c>
      <c r="G5" s="32">
        <f>SUM(C5:E5)-F5</f>
        <v>0</v>
      </c>
    </row>
    <row r="6" spans="1:11" ht="14.1" customHeight="1">
      <c r="A6" s="62"/>
      <c r="B6" s="62"/>
      <c r="C6" s="24"/>
      <c r="D6" s="24"/>
      <c r="E6" s="24"/>
      <c r="F6" s="24"/>
      <c r="G6" s="32">
        <f t="shared" ref="G6:G25" si="0">SUM(C6:E6)-F6</f>
        <v>0</v>
      </c>
    </row>
    <row r="7" spans="1:11" ht="14.1" customHeight="1" thickBot="1">
      <c r="A7" s="19" t="s">
        <v>111</v>
      </c>
      <c r="B7" s="19"/>
      <c r="C7" s="67" t="s">
        <v>63</v>
      </c>
      <c r="D7" s="67" t="s">
        <v>63</v>
      </c>
      <c r="E7" s="47">
        <v>-50867</v>
      </c>
      <c r="F7" s="47">
        <v>-50867</v>
      </c>
      <c r="G7" s="32">
        <f t="shared" si="0"/>
        <v>0</v>
      </c>
    </row>
    <row r="8" spans="1:11" ht="21" customHeight="1">
      <c r="A8" s="11" t="s">
        <v>112</v>
      </c>
      <c r="B8" s="62"/>
      <c r="C8" s="68" t="s">
        <v>63</v>
      </c>
      <c r="D8" s="68" t="s">
        <v>63</v>
      </c>
      <c r="E8" s="68">
        <v>-50867</v>
      </c>
      <c r="F8" s="68">
        <v>-50867</v>
      </c>
      <c r="G8" s="32">
        <f t="shared" si="0"/>
        <v>0</v>
      </c>
    </row>
    <row r="9" spans="1:11" ht="14.1" customHeight="1">
      <c r="A9" s="62"/>
      <c r="B9" s="10"/>
      <c r="C9" s="24"/>
      <c r="D9" s="24"/>
      <c r="E9" s="24"/>
      <c r="F9" s="24"/>
      <c r="G9" s="32">
        <f t="shared" si="0"/>
        <v>0</v>
      </c>
    </row>
    <row r="10" spans="1:11" ht="24" customHeight="1">
      <c r="A10" s="13" t="s">
        <v>113</v>
      </c>
      <c r="B10" s="10"/>
      <c r="C10" s="68" t="s">
        <v>63</v>
      </c>
      <c r="D10" s="24">
        <v>411</v>
      </c>
      <c r="E10" s="68" t="s">
        <v>63</v>
      </c>
      <c r="F10" s="24">
        <v>411</v>
      </c>
      <c r="G10" s="32">
        <f t="shared" si="0"/>
        <v>0</v>
      </c>
    </row>
    <row r="11" spans="1:11" ht="14.1" customHeight="1">
      <c r="A11" s="13" t="s">
        <v>114</v>
      </c>
      <c r="B11" s="10"/>
      <c r="C11" s="24" t="s">
        <v>63</v>
      </c>
      <c r="D11" s="24" t="s">
        <v>63</v>
      </c>
      <c r="E11" s="24">
        <v>-17802</v>
      </c>
      <c r="F11" s="24">
        <v>-17802</v>
      </c>
      <c r="G11" s="32">
        <f t="shared" si="0"/>
        <v>0</v>
      </c>
    </row>
    <row r="12" spans="1:11" ht="14.1" customHeight="1" thickBot="1">
      <c r="A12" s="13"/>
      <c r="B12" s="10"/>
      <c r="C12" s="24"/>
      <c r="D12" s="24"/>
      <c r="E12" s="24"/>
      <c r="F12" s="24"/>
      <c r="G12" s="32">
        <f t="shared" si="0"/>
        <v>0</v>
      </c>
    </row>
    <row r="13" spans="1:11" ht="26.25" customHeight="1" thickBot="1">
      <c r="A13" s="85" t="s">
        <v>115</v>
      </c>
      <c r="B13" s="85"/>
      <c r="C13" s="25">
        <v>4112</v>
      </c>
      <c r="D13" s="25">
        <v>32997</v>
      </c>
      <c r="E13" s="25">
        <v>-1022587</v>
      </c>
      <c r="F13" s="25">
        <v>-985478</v>
      </c>
      <c r="G13" s="32">
        <f t="shared" si="0"/>
        <v>0</v>
      </c>
      <c r="H13" s="32">
        <f>SUM(C5:C12)-C13</f>
        <v>0</v>
      </c>
      <c r="I13" s="32">
        <f>SUM(D5:D12)-D13</f>
        <v>0</v>
      </c>
      <c r="J13" s="32">
        <f>SUM(E5:E7,E11)-E13</f>
        <v>0</v>
      </c>
      <c r="K13" s="32">
        <f>SUM(F5:F7,F11,F10)-F13</f>
        <v>0</v>
      </c>
    </row>
    <row r="14" spans="1:11" ht="14.1" customHeight="1">
      <c r="A14" s="62"/>
      <c r="B14" s="62"/>
      <c r="C14" s="24"/>
      <c r="D14" s="24"/>
      <c r="E14" s="24"/>
      <c r="F14" s="24"/>
      <c r="G14" s="32">
        <f t="shared" si="0"/>
        <v>0</v>
      </c>
    </row>
    <row r="15" spans="1:11" ht="14.1" customHeight="1" thickBot="1">
      <c r="A15" s="19" t="s">
        <v>116</v>
      </c>
      <c r="B15" s="13"/>
      <c r="C15" s="67" t="s">
        <v>63</v>
      </c>
      <c r="D15" s="67" t="s">
        <v>63</v>
      </c>
      <c r="E15" s="47">
        <v>-42238</v>
      </c>
      <c r="F15" s="47">
        <v>-42238</v>
      </c>
      <c r="G15" s="32">
        <f t="shared" si="0"/>
        <v>0</v>
      </c>
    </row>
    <row r="16" spans="1:11" ht="14.1" customHeight="1">
      <c r="A16" s="13" t="s">
        <v>117</v>
      </c>
      <c r="B16" s="64"/>
      <c r="C16" s="68" t="s">
        <v>63</v>
      </c>
      <c r="D16" s="68" t="s">
        <v>63</v>
      </c>
      <c r="E16" s="68">
        <v>-42238</v>
      </c>
      <c r="F16" s="68">
        <v>-42238</v>
      </c>
      <c r="G16" s="32">
        <f t="shared" si="0"/>
        <v>0</v>
      </c>
    </row>
    <row r="17" spans="1:11" ht="14.1" customHeight="1">
      <c r="A17" s="10"/>
      <c r="B17" s="10"/>
      <c r="C17" s="24"/>
      <c r="D17" s="24"/>
      <c r="E17" s="24"/>
      <c r="F17" s="24"/>
      <c r="G17" s="32">
        <f t="shared" si="0"/>
        <v>0</v>
      </c>
    </row>
    <row r="18" spans="1:11" ht="14.1" customHeight="1">
      <c r="A18" s="13" t="s">
        <v>113</v>
      </c>
      <c r="B18" s="10"/>
      <c r="C18" s="68" t="s">
        <v>63</v>
      </c>
      <c r="D18" s="24">
        <v>471</v>
      </c>
      <c r="E18" s="68" t="s">
        <v>63</v>
      </c>
      <c r="F18" s="24">
        <v>471</v>
      </c>
      <c r="G18" s="32">
        <f t="shared" si="0"/>
        <v>0</v>
      </c>
    </row>
    <row r="19" spans="1:11" ht="14.1" customHeight="1" thickBot="1">
      <c r="A19" s="62"/>
      <c r="B19" s="10"/>
      <c r="C19" s="24"/>
      <c r="D19" s="24"/>
      <c r="E19" s="24"/>
      <c r="F19" s="24"/>
      <c r="G19" s="32">
        <f t="shared" si="0"/>
        <v>0</v>
      </c>
    </row>
    <row r="20" spans="1:11" ht="14.1" customHeight="1" thickBot="1">
      <c r="A20" s="63" t="s">
        <v>118</v>
      </c>
      <c r="B20" s="65"/>
      <c r="C20" s="25">
        <v>4112</v>
      </c>
      <c r="D20" s="25">
        <v>33468</v>
      </c>
      <c r="E20" s="25">
        <v>-1064825</v>
      </c>
      <c r="F20" s="25">
        <v>-1027245</v>
      </c>
      <c r="G20" s="32">
        <f t="shared" si="0"/>
        <v>0</v>
      </c>
      <c r="H20" s="32">
        <f>SUM(C13:C19)-C20</f>
        <v>0</v>
      </c>
      <c r="I20" s="32">
        <f t="shared" ref="I20" si="1">SUM(D13:D19)-D20</f>
        <v>0</v>
      </c>
      <c r="J20" s="32">
        <f>SUM(E13:E15)-E20</f>
        <v>0</v>
      </c>
      <c r="K20" s="32">
        <f>SUM(F13:F15,F18)-F20</f>
        <v>0</v>
      </c>
    </row>
    <row r="21" spans="1:11" ht="14.1" customHeight="1">
      <c r="A21" s="62"/>
      <c r="B21" s="10"/>
      <c r="C21" s="24"/>
      <c r="D21" s="24"/>
      <c r="E21" s="24"/>
      <c r="F21" s="24"/>
      <c r="G21" s="32">
        <f t="shared" si="0"/>
        <v>0</v>
      </c>
    </row>
    <row r="22" spans="1:11" ht="14.1" customHeight="1" thickBot="1">
      <c r="A22" s="19" t="s">
        <v>116</v>
      </c>
      <c r="B22" s="39"/>
      <c r="C22" s="67" t="s">
        <v>63</v>
      </c>
      <c r="D22" s="67" t="s">
        <v>63</v>
      </c>
      <c r="E22" s="47">
        <v>-22985</v>
      </c>
      <c r="F22" s="47">
        <v>-22985</v>
      </c>
      <c r="G22" s="32">
        <f t="shared" si="0"/>
        <v>0</v>
      </c>
    </row>
    <row r="23" spans="1:11" ht="14.1" customHeight="1">
      <c r="A23" s="11" t="s">
        <v>119</v>
      </c>
      <c r="B23" s="62"/>
      <c r="C23" s="68" t="s">
        <v>63</v>
      </c>
      <c r="D23" s="68" t="s">
        <v>63</v>
      </c>
      <c r="E23" s="68">
        <v>-22985</v>
      </c>
      <c r="F23" s="68">
        <v>-22985</v>
      </c>
      <c r="G23" s="32">
        <f t="shared" si="0"/>
        <v>0</v>
      </c>
    </row>
    <row r="24" spans="1:11" ht="14.1" customHeight="1" thickBot="1">
      <c r="A24" s="22"/>
      <c r="B24" s="39"/>
      <c r="C24" s="67"/>
      <c r="D24" s="67"/>
      <c r="E24" s="47"/>
      <c r="F24" s="47"/>
      <c r="G24" s="32">
        <f t="shared" si="0"/>
        <v>0</v>
      </c>
    </row>
    <row r="25" spans="1:11" ht="14.1" customHeight="1" thickBot="1">
      <c r="A25" s="66" t="s">
        <v>120</v>
      </c>
      <c r="B25" s="17"/>
      <c r="C25" s="27">
        <v>4112</v>
      </c>
      <c r="D25" s="27">
        <v>33468</v>
      </c>
      <c r="E25" s="27">
        <v>-1087810</v>
      </c>
      <c r="F25" s="27">
        <v>-1050230</v>
      </c>
      <c r="G25" s="32">
        <f t="shared" si="0"/>
        <v>0</v>
      </c>
      <c r="H25" s="32">
        <f>SUM(C20:C22)-C25</f>
        <v>0</v>
      </c>
      <c r="I25" s="32">
        <f t="shared" ref="I25:J25" si="2">SUM(D20:D22)-D25</f>
        <v>0</v>
      </c>
      <c r="J25" s="32">
        <f t="shared" si="2"/>
        <v>0</v>
      </c>
      <c r="K25" s="32">
        <f>SUM(F20:F22)-F25</f>
        <v>0</v>
      </c>
    </row>
    <row r="26" spans="1:11" ht="15" thickTop="1"/>
    <row r="27" spans="1:11" ht="15" thickBot="1">
      <c r="A27" s="33" t="s">
        <v>34</v>
      </c>
      <c r="B27" s="34"/>
      <c r="C27" s="74"/>
      <c r="D27" s="74"/>
    </row>
    <row r="28" spans="1:11">
      <c r="A28" s="33"/>
      <c r="B28" s="34"/>
      <c r="C28" s="75" t="s">
        <v>35</v>
      </c>
      <c r="D28" s="75"/>
    </row>
    <row r="29" spans="1:11" ht="15" thickBot="1">
      <c r="A29" s="76" t="s">
        <v>36</v>
      </c>
      <c r="B29" s="76"/>
      <c r="C29" s="74"/>
      <c r="D29" s="74"/>
    </row>
    <row r="30" spans="1:11">
      <c r="A30" s="33"/>
      <c r="B30" s="34"/>
      <c r="C30" s="69" t="s">
        <v>37</v>
      </c>
      <c r="D30" s="69"/>
    </row>
  </sheetData>
  <mergeCells count="6">
    <mergeCell ref="C30:D30"/>
    <mergeCell ref="A13:B13"/>
    <mergeCell ref="C27:D27"/>
    <mergeCell ref="C28:D28"/>
    <mergeCell ref="A29:B29"/>
    <mergeCell ref="C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BS</vt:lpstr>
      <vt:lpstr>PL</vt:lpstr>
      <vt:lpstr>CF</vt:lpstr>
      <vt:lpstr>EQ</vt:lpstr>
      <vt:lpstr>BS!_Toc175135167</vt:lpstr>
      <vt:lpstr>PL!_Toc175135168</vt:lpstr>
      <vt:lpstr>CF!_Toc175135169</vt:lpstr>
      <vt:lpstr>EQ!_Toc175135170</vt:lpstr>
      <vt:lpstr>EQ!DOC_TBL00003_1_1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Serdyuk</dc:creator>
  <cp:lastModifiedBy>A.S.</cp:lastModifiedBy>
  <dcterms:created xsi:type="dcterms:W3CDTF">2024-08-21T12:19:50Z</dcterms:created>
  <dcterms:modified xsi:type="dcterms:W3CDTF">2024-09-02T05:00:34Z</dcterms:modified>
</cp:coreProperties>
</file>