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ustomProperty2.bin" ContentType="application/vnd.openxmlformats-officedocument.spreadsheetml.customProperty"/>
  <Override PartName="/xl/drawings/drawing2.xml" ContentType="application/vnd.openxmlformats-officedocument.drawing+xml"/>
  <Override PartName="/xl/customProperty3.bin" ContentType="application/vnd.openxmlformats-officedocument.spreadsheetml.customProperty"/>
  <Override PartName="/xl/drawings/drawing3.xml" ContentType="application/vnd.openxmlformats-officedocument.drawing+xml"/>
  <Override PartName="/xl/customProperty4.bin" ContentType="application/vnd.openxmlformats-officedocument.spreadsheetml.customProperty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sel.Bissenova\AppData\Local\Microsoft\Windows\INetCache\Content.Outlook\MGX3LMWL\"/>
    </mc:Choice>
  </mc:AlternateContent>
  <bookViews>
    <workbookView xWindow="-120" yWindow="-120" windowWidth="29040" windowHeight="15840"/>
  </bookViews>
  <sheets>
    <sheet name="BS" sheetId="1" r:id="rId1"/>
    <sheet name="PL" sheetId="2" r:id="rId2"/>
    <sheet name="CF" sheetId="3" r:id="rId3"/>
    <sheet name="Equity" sheetId="4" r:id="rId4"/>
  </sheets>
  <definedNames>
    <definedName name="_Toc143591539" localSheetId="0">BS!$A$2</definedName>
    <definedName name="_Toc143591540" localSheetId="1">PL!$A$2</definedName>
    <definedName name="_Toc143591541" localSheetId="2">CF!$A$2</definedName>
    <definedName name="_Toc143591542" localSheetId="3">Equity!$A$2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9" i="4" l="1"/>
  <c r="I19" i="4"/>
  <c r="J19" i="4"/>
  <c r="G19" i="4"/>
  <c r="H14" i="4"/>
  <c r="I14" i="4"/>
  <c r="J14" i="4"/>
  <c r="G1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4" i="4"/>
  <c r="H9" i="4"/>
  <c r="I9" i="4"/>
  <c r="J9" i="4"/>
  <c r="G9" i="4"/>
  <c r="E45" i="3"/>
  <c r="E44" i="3"/>
  <c r="F41" i="3"/>
  <c r="E41" i="3"/>
  <c r="F35" i="3"/>
  <c r="E35" i="3"/>
  <c r="F28" i="3"/>
  <c r="E28" i="3"/>
  <c r="F26" i="3"/>
  <c r="E26" i="3"/>
  <c r="F16" i="3"/>
  <c r="E16" i="3"/>
  <c r="H28" i="2"/>
  <c r="I28" i="2"/>
  <c r="J28" i="2"/>
  <c r="G28" i="2"/>
  <c r="H26" i="2"/>
  <c r="I26" i="2"/>
  <c r="J26" i="2"/>
  <c r="G26" i="2"/>
  <c r="H22" i="2"/>
  <c r="I22" i="2"/>
  <c r="J22" i="2"/>
  <c r="G22" i="2"/>
  <c r="H12" i="2"/>
  <c r="I12" i="2"/>
  <c r="J12" i="2"/>
  <c r="G12" i="2"/>
  <c r="H9" i="2"/>
  <c r="I9" i="2"/>
  <c r="J9" i="2"/>
  <c r="G9" i="2"/>
  <c r="F44" i="1"/>
  <c r="E44" i="1"/>
  <c r="F43" i="1"/>
  <c r="E43" i="1"/>
  <c r="F33" i="1"/>
  <c r="E33" i="1"/>
  <c r="F25" i="1"/>
  <c r="E25" i="1"/>
  <c r="F18" i="1"/>
  <c r="E18" i="1"/>
  <c r="F17" i="1"/>
  <c r="E17" i="1"/>
  <c r="F10" i="1"/>
  <c r="E10" i="1"/>
</calcChain>
</file>

<file path=xl/sharedStrings.xml><?xml version="1.0" encoding="utf-8"?>
<sst xmlns="http://schemas.openxmlformats.org/spreadsheetml/2006/main" count="143" uniqueCount="115">
  <si>
    <t>Отчёт о финансовом положении</t>
  </si>
  <si>
    <t>В тысячах долларов США</t>
  </si>
  <si>
    <t xml:space="preserve"> Прим </t>
  </si>
  <si>
    <t>30 июня 2023</t>
  </si>
  <si>
    <t>31 декабря 2022</t>
  </si>
  <si>
    <t xml:space="preserve"> Активы </t>
  </si>
  <si>
    <t xml:space="preserve"> Долгосрочные активы </t>
  </si>
  <si>
    <t xml:space="preserve"> Основные средства </t>
  </si>
  <si>
    <t xml:space="preserve"> Авансы, выданные за долгосрочные активы </t>
  </si>
  <si>
    <t xml:space="preserve"> Денежные средства, ограниченные в использовании </t>
  </si>
  <si>
    <t xml:space="preserve"> Текущие активы </t>
  </si>
  <si>
    <t xml:space="preserve"> Товарно-материальные запасы </t>
  </si>
  <si>
    <t xml:space="preserve"> Предоплата и прочие краткосрочные активы </t>
  </si>
  <si>
    <t xml:space="preserve"> Торговая дебиторская задолженность </t>
  </si>
  <si>
    <t xml:space="preserve"> Денежные средства и их эквиваленты </t>
  </si>
  <si>
    <t xml:space="preserve"> ИТОГО АКТИВОВ </t>
  </si>
  <si>
    <t xml:space="preserve"> Капитал и обязательства </t>
  </si>
  <si>
    <t xml:space="preserve"> Капитал Товарищества  </t>
  </si>
  <si>
    <t xml:space="preserve"> Прочие резервы </t>
  </si>
  <si>
    <t xml:space="preserve"> Накопленный убыток и резервы </t>
  </si>
  <si>
    <t xml:space="preserve"> Долгосрочные обязательства </t>
  </si>
  <si>
    <t xml:space="preserve"> Долгосрочные займы </t>
  </si>
  <si>
    <t xml:space="preserve"> Долгосрочная часть финансовой гарантии </t>
  </si>
  <si>
    <t xml:space="preserve"> Обязательства по ликвидации скважин и восстановлению участка </t>
  </si>
  <si>
    <t xml:space="preserve"> Задолженность перед правительством Казахстана </t>
  </si>
  <si>
    <t xml:space="preserve"> Обязательство по отложенному налогу </t>
  </si>
  <si>
    <t xml:space="preserve"> Текущие обязательства </t>
  </si>
  <si>
    <t xml:space="preserve"> Текущая часть долгосрочных займов </t>
  </si>
  <si>
    <t xml:space="preserve"> Текущая часть финансовой гарантии </t>
  </si>
  <si>
    <t xml:space="preserve"> Торговая кредиторская задолженность </t>
  </si>
  <si>
    <t xml:space="preserve"> Авансы полученные </t>
  </si>
  <si>
    <t xml:space="preserve"> Корпоративный подоходный налог </t>
  </si>
  <si>
    <t xml:space="preserve"> Текущая часть задолженности перед правительством Казахстана </t>
  </si>
  <si>
    <t xml:space="preserve">  </t>
  </si>
  <si>
    <t xml:space="preserve"> Прочее </t>
  </si>
  <si>
    <t xml:space="preserve"> ИТОГО КАПИТАЛА И ОБЯЗАТЕЛЬСТВ </t>
  </si>
  <si>
    <t>Отчёт о совокупном доходе</t>
  </si>
  <si>
    <t>Три месяца, закончившиеся 30 июня</t>
  </si>
  <si>
    <t>Шесть месяцев, закончившиеся 30 июня</t>
  </si>
  <si>
    <t>Прим</t>
  </si>
  <si>
    <t>Выручка</t>
  </si>
  <si>
    <t>Выручка от продаж на экспорт</t>
  </si>
  <si>
    <t>Выручка от продаж на внутреннем рынке</t>
  </si>
  <si>
    <t>Себестоимость реализованной продукции</t>
  </si>
  <si>
    <t>Валовая прибыль</t>
  </si>
  <si>
    <t>Общие и административные расходы</t>
  </si>
  <si>
    <t>Расходы на реализацию и транспортировку</t>
  </si>
  <si>
    <t>Налоги кроме подоходного налога</t>
  </si>
  <si>
    <t>Финансовые затраты</t>
  </si>
  <si>
    <t>Чистая прибыль/ (убыток) от курсовых разниц</t>
  </si>
  <si>
    <t>Доход по процентам</t>
  </si>
  <si>
    <t>Прочие доходы</t>
  </si>
  <si>
    <t>Прочие расходы</t>
  </si>
  <si>
    <t>Убыток до налогообложения</t>
  </si>
  <si>
    <t>Расходы по текущему подоходному налогу</t>
  </si>
  <si>
    <t>Расходы по отложенному налогу</t>
  </si>
  <si>
    <t>Расходы по подоходному налогу</t>
  </si>
  <si>
    <t>Убыток за период</t>
  </si>
  <si>
    <t>Прочий совокупный убыток</t>
  </si>
  <si>
    <t xml:space="preserve"> – </t>
  </si>
  <si>
    <t>Итого совокупного убытка за период</t>
  </si>
  <si>
    <t>Отчёт о движении денежных средств</t>
  </si>
  <si>
    <t>За шесть месяцев, закончившиеся 30 июня</t>
  </si>
  <si>
    <t xml:space="preserve"> Прим. </t>
  </si>
  <si>
    <t xml:space="preserve"> Денежные потоки от операционной деятельности: </t>
  </si>
  <si>
    <t xml:space="preserve"> Убыток до налогообложения </t>
  </si>
  <si>
    <t xml:space="preserve"> Корректировки на: </t>
  </si>
  <si>
    <t xml:space="preserve"> Износ, истощение и амортизация </t>
  </si>
  <si>
    <t xml:space="preserve"> 14,15,16 </t>
  </si>
  <si>
    <t xml:space="preserve"> Финансовые затраты </t>
  </si>
  <si>
    <t xml:space="preserve"> Доход по процентам </t>
  </si>
  <si>
    <t xml:space="preserve"> Чистая курсовая разница по инвестиционной и финансовой деятельности </t>
  </si>
  <si>
    <t xml:space="preserve"> Убыток от выбытия основных средств  </t>
  </si>
  <si>
    <t xml:space="preserve"> Прибыль от финансовой гарантии  </t>
  </si>
  <si>
    <t xml:space="preserve"> Операционная прибыль до изменений в оборотном капитале </t>
  </si>
  <si>
    <t xml:space="preserve"> Изменения в оборотном капитале: </t>
  </si>
  <si>
    <t xml:space="preserve"> Изменения в товарно-материальных запасах </t>
  </si>
  <si>
    <t xml:space="preserve"> Изменения в торговой дебиторской задолженности </t>
  </si>
  <si>
    <t xml:space="preserve"> Изменения в предоплате и прочих краткосрочных активах </t>
  </si>
  <si>
    <t xml:space="preserve"> Изменения в торговой кредиторской задолженности </t>
  </si>
  <si>
    <t xml:space="preserve"> Изменения в авансах полученных </t>
  </si>
  <si>
    <t xml:space="preserve"> Погашение обязательств перед Правительством Казахстана </t>
  </si>
  <si>
    <t xml:space="preserve"> Изменения в прочих текущих обязательствах </t>
  </si>
  <si>
    <t xml:space="preserve"> Поступление денежных средств от операционной деятельности </t>
  </si>
  <si>
    <t xml:space="preserve"> Корпоративный подоходный налог уплаченный </t>
  </si>
  <si>
    <t xml:space="preserve"> Чистый денежный поток в результате операционной деятельности </t>
  </si>
  <si>
    <t xml:space="preserve"> Денежные потоки от инвестиционной деятельности: </t>
  </si>
  <si>
    <t xml:space="preserve"> Проценты полученные </t>
  </si>
  <si>
    <t xml:space="preserve"> Приобретение основных средств </t>
  </si>
  <si>
    <t xml:space="preserve"> Перевод в денежные средства, ограниченные в использовании </t>
  </si>
  <si>
    <t xml:space="preserve"> Чистый денежный поток в результате инвестиционной деятельности </t>
  </si>
  <si>
    <t xml:space="preserve"> Денежные потоки от финансовой деятельности: </t>
  </si>
  <si>
    <t xml:space="preserve"> Уплаченные затраты по финансированию </t>
  </si>
  <si>
    <t xml:space="preserve"> Поступления от заимствований </t>
  </si>
  <si>
    <t xml:space="preserve"> Погашение займов </t>
  </si>
  <si>
    <t xml:space="preserve"> Чистый денежный поток в результате финансовой деятельности </t>
  </si>
  <si>
    <t xml:space="preserve"> Влияние изменений валютных курсов на денежные средства и их эквиваленты </t>
  </si>
  <si>
    <t xml:space="preserve"> Чистое увеличение денежных средств и их эквивалентов </t>
  </si>
  <si>
    <t xml:space="preserve"> Денежные средства и их эквиваленты на начало периода </t>
  </si>
  <si>
    <t xml:space="preserve"> Денежные средства и их эквиваленты на конец периода </t>
  </si>
  <si>
    <t>Отчёт об изменениях в капитале</t>
  </si>
  <si>
    <t>Капитал Товарищества</t>
  </si>
  <si>
    <t>Прочие резервы</t>
  </si>
  <si>
    <t>Непокрытый убыток</t>
  </si>
  <si>
    <t>Итого</t>
  </si>
  <si>
    <t xml:space="preserve"> По состоянию на 1 января 2022 года </t>
  </si>
  <si>
    <t xml:space="preserve"> Убыток за период </t>
  </si>
  <si>
    <t xml:space="preserve"> Итого совокупного убытка за период </t>
  </si>
  <si>
    <t xml:space="preserve"> По состоянию на 30 июня 2022 </t>
  </si>
  <si>
    <t xml:space="preserve"> По состоянию на 31 декабря 2022 года </t>
  </si>
  <si>
    <r>
      <t>–</t>
    </r>
    <r>
      <rPr>
        <sz val="8"/>
        <color rgb="FF000000"/>
        <rFont val="Calibri"/>
        <family val="2"/>
        <charset val="204"/>
        <scheme val="minor"/>
      </rPr>
      <t xml:space="preserve"> </t>
    </r>
  </si>
  <si>
    <t>–</t>
  </si>
  <si>
    <r>
      <t xml:space="preserve"> </t>
    </r>
    <r>
      <rPr>
        <b/>
        <sz val="8"/>
        <color rgb="FF000000"/>
        <rFont val="Calibri"/>
        <family val="2"/>
        <charset val="204"/>
        <scheme val="minor"/>
      </rPr>
      <t xml:space="preserve"> –</t>
    </r>
    <r>
      <rPr>
        <sz val="8"/>
        <color rgb="FF000000"/>
        <rFont val="Calibri"/>
        <family val="2"/>
        <charset val="204"/>
        <scheme val="minor"/>
      </rPr>
      <t xml:space="preserve"> </t>
    </r>
  </si>
  <si>
    <t xml:space="preserve"> По состоянию на 30 июня 2023 </t>
  </si>
  <si>
    <t>ТОО "Жаикмунай"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</si>
</sst>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rgb="FF002E5C"/>
      <name val="Calibri"/>
      <family val="2"/>
      <charset val="204"/>
      <scheme val="minor"/>
    </font>
    <font>
      <i/>
      <sz val="7"/>
      <color rgb="FF000000"/>
      <name val="Calibri"/>
      <family val="2"/>
      <charset val="204"/>
      <scheme val="minor"/>
    </font>
    <font>
      <b/>
      <sz val="8"/>
      <color rgb="FF000000"/>
      <name val="Calibri"/>
      <family val="2"/>
      <charset val="204"/>
      <scheme val="minor"/>
    </font>
    <font>
      <b/>
      <sz val="7"/>
      <color rgb="FF000000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i/>
      <sz val="8"/>
      <color rgb="FF000000"/>
      <name val="Calibri"/>
      <family val="2"/>
      <charset val="204"/>
      <scheme val="minor"/>
    </font>
    <font>
      <sz val="8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F1F8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6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right" vertical="center" wrapText="1"/>
    </xf>
    <xf numFmtId="0" fontId="8" fillId="0" borderId="0" xfId="0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165" fontId="4" fillId="2" borderId="0" xfId="1" applyNumberFormat="1" applyFont="1" applyFill="1" applyAlignment="1">
      <alignment horizontal="right" vertical="center" wrapText="1"/>
    </xf>
    <xf numFmtId="165" fontId="8" fillId="0" borderId="0" xfId="1" applyNumberFormat="1" applyFont="1" applyAlignment="1">
      <alignment horizontal="right" vertical="center" wrapText="1"/>
    </xf>
    <xf numFmtId="165" fontId="4" fillId="2" borderId="2" xfId="1" applyNumberFormat="1" applyFont="1" applyFill="1" applyBorder="1" applyAlignment="1">
      <alignment horizontal="right" vertical="center" wrapText="1"/>
    </xf>
    <xf numFmtId="165" fontId="8" fillId="0" borderId="2" xfId="1" applyNumberFormat="1" applyFont="1" applyBorder="1" applyAlignment="1">
      <alignment horizontal="right" vertical="center" wrapText="1"/>
    </xf>
    <xf numFmtId="165" fontId="4" fillId="2" borderId="3" xfId="1" applyNumberFormat="1" applyFont="1" applyFill="1" applyBorder="1" applyAlignment="1">
      <alignment horizontal="right" vertical="center" wrapText="1"/>
    </xf>
    <xf numFmtId="165" fontId="8" fillId="0" borderId="3" xfId="1" applyNumberFormat="1" applyFont="1" applyBorder="1" applyAlignment="1">
      <alignment horizontal="right" vertical="center" wrapText="1"/>
    </xf>
    <xf numFmtId="165" fontId="4" fillId="2" borderId="0" xfId="1" applyNumberFormat="1" applyFont="1" applyFill="1" applyAlignment="1">
      <alignment horizontal="center" vertical="center" wrapText="1"/>
    </xf>
    <xf numFmtId="165" fontId="8" fillId="0" borderId="0" xfId="1" applyNumberFormat="1" applyFont="1" applyAlignment="1">
      <alignment horizontal="center" vertical="center" wrapText="1"/>
    </xf>
    <xf numFmtId="165" fontId="4" fillId="2" borderId="1" xfId="1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right" vertical="center" wrapText="1"/>
    </xf>
    <xf numFmtId="0" fontId="8" fillId="2" borderId="0" xfId="0" applyFont="1" applyFill="1" applyAlignment="1">
      <alignment horizontal="right" vertical="center" wrapText="1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165" fontId="8" fillId="0" borderId="1" xfId="1" applyNumberFormat="1" applyFont="1" applyBorder="1" applyAlignment="1">
      <alignment horizontal="right" vertical="center" wrapText="1"/>
    </xf>
    <xf numFmtId="165" fontId="4" fillId="2" borderId="4" xfId="1" applyNumberFormat="1" applyFont="1" applyFill="1" applyBorder="1" applyAlignment="1">
      <alignment horizontal="right" vertical="center" wrapText="1"/>
    </xf>
    <xf numFmtId="165" fontId="8" fillId="0" borderId="4" xfId="1" applyNumberFormat="1" applyFont="1" applyBorder="1" applyAlignment="1">
      <alignment horizontal="right" vertical="center" wrapText="1"/>
    </xf>
    <xf numFmtId="165" fontId="8" fillId="2" borderId="0" xfId="1" applyNumberFormat="1" applyFont="1" applyFill="1" applyAlignment="1">
      <alignment horizontal="right" vertical="center" wrapText="1"/>
    </xf>
    <xf numFmtId="165" fontId="8" fillId="2" borderId="1" xfId="1" applyNumberFormat="1" applyFont="1" applyFill="1" applyBorder="1" applyAlignment="1">
      <alignment horizontal="right" vertical="center" wrapText="1"/>
    </xf>
    <xf numFmtId="165" fontId="4" fillId="0" borderId="3" xfId="1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right" vertical="center" wrapText="1"/>
    </xf>
    <xf numFmtId="165" fontId="4" fillId="0" borderId="1" xfId="1" applyNumberFormat="1" applyFont="1" applyBorder="1" applyAlignment="1">
      <alignment horizontal="right" vertical="center" wrapText="1"/>
    </xf>
    <xf numFmtId="165" fontId="4" fillId="0" borderId="0" xfId="1" applyNumberFormat="1" applyFont="1" applyAlignment="1">
      <alignment horizontal="right" vertical="center" wrapText="1"/>
    </xf>
    <xf numFmtId="165" fontId="4" fillId="0" borderId="4" xfId="1" applyNumberFormat="1" applyFont="1" applyBorder="1" applyAlignment="1">
      <alignment horizontal="right" vertical="center" wrapText="1"/>
    </xf>
    <xf numFmtId="165" fontId="4" fillId="2" borderId="5" xfId="1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28575</xdr:rowOff>
    </xdr:from>
    <xdr:to>
      <xdr:col>4</xdr:col>
      <xdr:colOff>352425</xdr:colOff>
      <xdr:row>51</xdr:row>
      <xdr:rowOff>47455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6457950"/>
          <a:ext cx="4676775" cy="13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31</xdr:row>
      <xdr:rowOff>76201</xdr:rowOff>
    </xdr:from>
    <xdr:to>
      <xdr:col>5</xdr:col>
      <xdr:colOff>337038</xdr:colOff>
      <xdr:row>37</xdr:row>
      <xdr:rowOff>7328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882663"/>
          <a:ext cx="5143500" cy="10814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45</xdr:row>
      <xdr:rowOff>87923</xdr:rowOff>
    </xdr:from>
    <xdr:to>
      <xdr:col>4</xdr:col>
      <xdr:colOff>87922</xdr:colOff>
      <xdr:row>51</xdr:row>
      <xdr:rowOff>58615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843346"/>
          <a:ext cx="4125057" cy="11210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19</xdr:row>
      <xdr:rowOff>9525</xdr:rowOff>
    </xdr:from>
    <xdr:to>
      <xdr:col>6</xdr:col>
      <xdr:colOff>66675</xdr:colOff>
      <xdr:row>26</xdr:row>
      <xdr:rowOff>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038475"/>
          <a:ext cx="4857750" cy="1333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customProperty" Target="../customProperty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customProperty" Target="../customProperty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topLeftCell="A7" workbookViewId="0">
      <selection activeCell="E51" sqref="E51"/>
    </sheetView>
  </sheetViews>
  <sheetFormatPr defaultRowHeight="15" x14ac:dyDescent="0.25"/>
  <cols>
    <col min="1" max="1" width="28.7109375" customWidth="1"/>
    <col min="3" max="3" width="13" customWidth="1"/>
    <col min="4" max="4" width="14.42578125" customWidth="1"/>
  </cols>
  <sheetData>
    <row r="1" spans="1:6" x14ac:dyDescent="0.25">
      <c r="A1" s="66" t="s">
        <v>114</v>
      </c>
      <c r="B1" s="67"/>
      <c r="C1" s="67"/>
      <c r="D1" s="67"/>
    </row>
    <row r="2" spans="1:6" ht="16.5" customHeight="1" x14ac:dyDescent="0.25">
      <c r="A2" s="1" t="s">
        <v>0</v>
      </c>
    </row>
    <row r="3" spans="1:6" ht="13.5" customHeight="1" thickBot="1" x14ac:dyDescent="0.3">
      <c r="A3" s="2" t="s">
        <v>1</v>
      </c>
      <c r="B3" s="3" t="s">
        <v>2</v>
      </c>
      <c r="C3" s="4" t="s">
        <v>3</v>
      </c>
      <c r="D3" s="5" t="s">
        <v>4</v>
      </c>
    </row>
    <row r="4" spans="1:6" ht="11.45" customHeight="1" x14ac:dyDescent="0.25">
      <c r="A4" s="6"/>
      <c r="B4" s="7"/>
      <c r="C4" s="8"/>
      <c r="D4" s="9"/>
    </row>
    <row r="5" spans="1:6" ht="11.45" customHeight="1" x14ac:dyDescent="0.25">
      <c r="A5" s="10" t="s">
        <v>5</v>
      </c>
      <c r="B5" s="11"/>
      <c r="C5" s="8"/>
      <c r="D5" s="9"/>
    </row>
    <row r="6" spans="1:6" ht="11.45" customHeight="1" x14ac:dyDescent="0.25">
      <c r="A6" s="10" t="s">
        <v>6</v>
      </c>
      <c r="B6" s="11"/>
      <c r="C6" s="8"/>
      <c r="D6" s="9"/>
    </row>
    <row r="7" spans="1:6" ht="11.45" customHeight="1" x14ac:dyDescent="0.25">
      <c r="A7" s="12" t="s">
        <v>7</v>
      </c>
      <c r="B7" s="11">
        <v>4</v>
      </c>
      <c r="C7" s="21">
        <v>262599</v>
      </c>
      <c r="D7" s="22">
        <v>276043</v>
      </c>
    </row>
    <row r="8" spans="1:6" ht="11.45" customHeight="1" x14ac:dyDescent="0.25">
      <c r="A8" s="12" t="s">
        <v>8</v>
      </c>
      <c r="B8" s="11">
        <v>5</v>
      </c>
      <c r="C8" s="21">
        <v>1465</v>
      </c>
      <c r="D8" s="22">
        <v>1672</v>
      </c>
    </row>
    <row r="9" spans="1:6" ht="11.45" customHeight="1" thickBot="1" x14ac:dyDescent="0.3">
      <c r="A9" s="12" t="s">
        <v>9</v>
      </c>
      <c r="B9" s="11">
        <v>9</v>
      </c>
      <c r="C9" s="21">
        <v>8225</v>
      </c>
      <c r="D9" s="22">
        <v>8220</v>
      </c>
    </row>
    <row r="10" spans="1:6" ht="11.45" customHeight="1" thickBot="1" x14ac:dyDescent="0.3">
      <c r="A10" s="13"/>
      <c r="B10" s="13"/>
      <c r="C10" s="23">
        <v>272289</v>
      </c>
      <c r="D10" s="24">
        <v>285935</v>
      </c>
      <c r="E10" s="30">
        <f>SUM(C7:C9)-C10</f>
        <v>0</v>
      </c>
      <c r="F10" s="30">
        <f>SUM(D7:D9)-D10</f>
        <v>0</v>
      </c>
    </row>
    <row r="11" spans="1:6" ht="11.45" customHeight="1" x14ac:dyDescent="0.25">
      <c r="A11" s="12"/>
      <c r="B11" s="11"/>
      <c r="C11" s="21"/>
      <c r="D11" s="22"/>
    </row>
    <row r="12" spans="1:6" ht="11.45" customHeight="1" x14ac:dyDescent="0.25">
      <c r="A12" s="10" t="s">
        <v>10</v>
      </c>
      <c r="B12" s="11"/>
      <c r="C12" s="21"/>
      <c r="D12" s="22"/>
    </row>
    <row r="13" spans="1:6" ht="11.45" customHeight="1" x14ac:dyDescent="0.25">
      <c r="A13" s="12" t="s">
        <v>11</v>
      </c>
      <c r="B13" s="11">
        <v>6</v>
      </c>
      <c r="C13" s="21">
        <v>29817</v>
      </c>
      <c r="D13" s="22">
        <v>30196</v>
      </c>
    </row>
    <row r="14" spans="1:6" ht="11.45" customHeight="1" x14ac:dyDescent="0.25">
      <c r="A14" s="12" t="s">
        <v>12</v>
      </c>
      <c r="B14" s="11">
        <v>7</v>
      </c>
      <c r="C14" s="21">
        <v>5793</v>
      </c>
      <c r="D14" s="22">
        <v>3637</v>
      </c>
    </row>
    <row r="15" spans="1:6" ht="11.45" customHeight="1" x14ac:dyDescent="0.25">
      <c r="A15" s="12" t="s">
        <v>13</v>
      </c>
      <c r="B15" s="11">
        <v>8</v>
      </c>
      <c r="C15" s="21">
        <v>12407</v>
      </c>
      <c r="D15" s="22">
        <v>12394</v>
      </c>
    </row>
    <row r="16" spans="1:6" ht="11.45" customHeight="1" thickBot="1" x14ac:dyDescent="0.3">
      <c r="A16" s="12" t="s">
        <v>14</v>
      </c>
      <c r="B16" s="11">
        <v>9</v>
      </c>
      <c r="C16" s="21">
        <v>12351</v>
      </c>
      <c r="D16" s="22">
        <v>41694</v>
      </c>
    </row>
    <row r="17" spans="1:6" ht="11.45" customHeight="1" thickBot="1" x14ac:dyDescent="0.3">
      <c r="A17" s="13"/>
      <c r="B17" s="13"/>
      <c r="C17" s="23">
        <v>60368</v>
      </c>
      <c r="D17" s="24">
        <v>87921</v>
      </c>
      <c r="E17" s="30">
        <f>SUM(C13:C16)-C17</f>
        <v>0</v>
      </c>
      <c r="F17" s="30">
        <f>SUM(D13:D16)-D17</f>
        <v>0</v>
      </c>
    </row>
    <row r="18" spans="1:6" ht="11.45" customHeight="1" thickBot="1" x14ac:dyDescent="0.3">
      <c r="A18" s="15" t="s">
        <v>15</v>
      </c>
      <c r="B18" s="16"/>
      <c r="C18" s="25">
        <v>332657</v>
      </c>
      <c r="D18" s="26">
        <v>373856</v>
      </c>
      <c r="E18" s="30">
        <f>(C10+C17)-C18</f>
        <v>0</v>
      </c>
      <c r="F18" s="30">
        <f>(D10+D17)-D18</f>
        <v>0</v>
      </c>
    </row>
    <row r="19" spans="1:6" ht="11.45" customHeight="1" thickTop="1" x14ac:dyDescent="0.25">
      <c r="A19" s="10"/>
      <c r="B19" s="11"/>
      <c r="C19" s="27"/>
      <c r="D19" s="28"/>
    </row>
    <row r="20" spans="1:6" ht="11.45" customHeight="1" x14ac:dyDescent="0.25">
      <c r="A20" s="10" t="s">
        <v>16</v>
      </c>
      <c r="B20" s="11"/>
      <c r="C20" s="27"/>
      <c r="D20" s="28"/>
    </row>
    <row r="21" spans="1:6" ht="11.45" customHeight="1" x14ac:dyDescent="0.25">
      <c r="A21" s="10" t="s">
        <v>16</v>
      </c>
      <c r="B21" s="11"/>
      <c r="C21" s="27"/>
      <c r="D21" s="28"/>
    </row>
    <row r="22" spans="1:6" ht="11.45" customHeight="1" x14ac:dyDescent="0.25">
      <c r="A22" s="12" t="s">
        <v>17</v>
      </c>
      <c r="B22" s="11"/>
      <c r="C22" s="21">
        <v>4112</v>
      </c>
      <c r="D22" s="22">
        <v>4112</v>
      </c>
    </row>
    <row r="23" spans="1:6" ht="11.45" customHeight="1" x14ac:dyDescent="0.25">
      <c r="A23" s="12" t="s">
        <v>18</v>
      </c>
      <c r="B23" s="11"/>
      <c r="C23" s="21">
        <v>32586</v>
      </c>
      <c r="D23" s="22">
        <v>32586</v>
      </c>
    </row>
    <row r="24" spans="1:6" ht="11.45" customHeight="1" thickBot="1" x14ac:dyDescent="0.3">
      <c r="A24" s="12" t="s">
        <v>19</v>
      </c>
      <c r="B24" s="11"/>
      <c r="C24" s="21">
        <v>-1005886</v>
      </c>
      <c r="D24" s="22">
        <v>-953918</v>
      </c>
    </row>
    <row r="25" spans="1:6" ht="11.45" customHeight="1" thickBot="1" x14ac:dyDescent="0.3">
      <c r="A25" s="13"/>
      <c r="B25" s="13"/>
      <c r="C25" s="23">
        <v>-969188</v>
      </c>
      <c r="D25" s="24">
        <v>-917220</v>
      </c>
      <c r="E25" s="30">
        <f>SUM(C22:C24)-C25</f>
        <v>0</v>
      </c>
      <c r="F25" s="30">
        <f>SUM(D22:D24)-D25</f>
        <v>0</v>
      </c>
    </row>
    <row r="26" spans="1:6" ht="11.45" customHeight="1" x14ac:dyDescent="0.25">
      <c r="A26" s="12"/>
      <c r="B26" s="11"/>
      <c r="C26" s="21"/>
      <c r="D26" s="22"/>
    </row>
    <row r="27" spans="1:6" ht="11.45" customHeight="1" x14ac:dyDescent="0.25">
      <c r="A27" s="10" t="s">
        <v>20</v>
      </c>
      <c r="B27" s="11"/>
      <c r="C27" s="21"/>
      <c r="D27" s="22"/>
    </row>
    <row r="28" spans="1:6" ht="11.45" customHeight="1" x14ac:dyDescent="0.25">
      <c r="A28" s="12" t="s">
        <v>21</v>
      </c>
      <c r="B28" s="11">
        <v>10</v>
      </c>
      <c r="C28" s="21">
        <v>1191886</v>
      </c>
      <c r="D28" s="22">
        <v>1155751</v>
      </c>
    </row>
    <row r="29" spans="1:6" ht="11.45" customHeight="1" x14ac:dyDescent="0.25">
      <c r="A29" s="12" t="s">
        <v>22</v>
      </c>
      <c r="B29" s="11">
        <v>10</v>
      </c>
      <c r="C29" s="21">
        <v>191</v>
      </c>
      <c r="D29" s="22">
        <v>351</v>
      </c>
    </row>
    <row r="30" spans="1:6" ht="11.45" customHeight="1" x14ac:dyDescent="0.25">
      <c r="A30" s="12" t="s">
        <v>23</v>
      </c>
      <c r="B30" s="11"/>
      <c r="C30" s="21">
        <v>21045</v>
      </c>
      <c r="D30" s="22">
        <v>20073</v>
      </c>
    </row>
    <row r="31" spans="1:6" ht="11.45" customHeight="1" x14ac:dyDescent="0.25">
      <c r="A31" s="12" t="s">
        <v>24</v>
      </c>
      <c r="B31" s="11"/>
      <c r="C31" s="21">
        <v>3813</v>
      </c>
      <c r="D31" s="22">
        <v>4002</v>
      </c>
    </row>
    <row r="32" spans="1:6" ht="11.45" customHeight="1" thickBot="1" x14ac:dyDescent="0.3">
      <c r="A32" s="12" t="s">
        <v>25</v>
      </c>
      <c r="B32" s="11"/>
      <c r="C32" s="21">
        <v>47344</v>
      </c>
      <c r="D32" s="22">
        <v>50076</v>
      </c>
    </row>
    <row r="33" spans="1:6" ht="11.45" customHeight="1" thickBot="1" x14ac:dyDescent="0.3">
      <c r="A33" s="13"/>
      <c r="B33" s="13"/>
      <c r="C33" s="23">
        <v>1264279</v>
      </c>
      <c r="D33" s="24">
        <v>1230253</v>
      </c>
      <c r="E33" s="30">
        <f>SUM(C28:C32)-C33</f>
        <v>0</v>
      </c>
      <c r="F33" s="30">
        <f>SUM(D28:D32)-D33</f>
        <v>0</v>
      </c>
    </row>
    <row r="34" spans="1:6" ht="11.45" customHeight="1" x14ac:dyDescent="0.25">
      <c r="A34" s="9"/>
      <c r="B34" s="11"/>
      <c r="C34" s="21"/>
      <c r="D34" s="22"/>
    </row>
    <row r="35" spans="1:6" ht="11.45" customHeight="1" x14ac:dyDescent="0.25">
      <c r="A35" s="10" t="s">
        <v>26</v>
      </c>
      <c r="B35" s="11"/>
      <c r="C35" s="21"/>
      <c r="D35" s="22"/>
    </row>
    <row r="36" spans="1:6" ht="11.45" customHeight="1" x14ac:dyDescent="0.25">
      <c r="A36" s="12" t="s">
        <v>27</v>
      </c>
      <c r="B36" s="11">
        <v>10</v>
      </c>
      <c r="C36" s="21">
        <v>4483</v>
      </c>
      <c r="D36" s="22">
        <v>4433</v>
      </c>
    </row>
    <row r="37" spans="1:6" ht="11.45" customHeight="1" x14ac:dyDescent="0.25">
      <c r="A37" s="12" t="s">
        <v>28</v>
      </c>
      <c r="B37" s="11">
        <v>10</v>
      </c>
      <c r="C37" s="21">
        <v>382</v>
      </c>
      <c r="D37" s="22">
        <v>382</v>
      </c>
    </row>
    <row r="38" spans="1:6" ht="11.45" customHeight="1" x14ac:dyDescent="0.25">
      <c r="A38" s="12" t="s">
        <v>29</v>
      </c>
      <c r="B38" s="11">
        <v>11</v>
      </c>
      <c r="C38" s="21">
        <v>7327</v>
      </c>
      <c r="D38" s="22">
        <v>7764</v>
      </c>
    </row>
    <row r="39" spans="1:6" ht="11.45" customHeight="1" x14ac:dyDescent="0.25">
      <c r="A39" s="12" t="s">
        <v>30</v>
      </c>
      <c r="B39" s="11"/>
      <c r="C39" s="21">
        <v>50</v>
      </c>
      <c r="D39" s="22">
        <v>52</v>
      </c>
    </row>
    <row r="40" spans="1:6" ht="11.45" customHeight="1" x14ac:dyDescent="0.25">
      <c r="A40" s="12" t="s">
        <v>31</v>
      </c>
      <c r="B40" s="11"/>
      <c r="C40" s="21">
        <v>1105</v>
      </c>
      <c r="D40" s="22">
        <v>20596</v>
      </c>
    </row>
    <row r="41" spans="1:6" ht="11.45" customHeight="1" x14ac:dyDescent="0.25">
      <c r="A41" s="12" t="s">
        <v>32</v>
      </c>
      <c r="B41" s="11" t="s">
        <v>33</v>
      </c>
      <c r="C41" s="21">
        <v>1031</v>
      </c>
      <c r="D41" s="22">
        <v>1031</v>
      </c>
    </row>
    <row r="42" spans="1:6" ht="11.45" customHeight="1" thickBot="1" x14ac:dyDescent="0.3">
      <c r="A42" s="17" t="s">
        <v>34</v>
      </c>
      <c r="B42" s="18">
        <v>12</v>
      </c>
      <c r="C42" s="29">
        <v>23188</v>
      </c>
      <c r="D42" s="22">
        <v>26565</v>
      </c>
    </row>
    <row r="43" spans="1:6" ht="11.45" customHeight="1" thickBot="1" x14ac:dyDescent="0.3">
      <c r="A43" s="20"/>
      <c r="B43" s="20"/>
      <c r="C43" s="29">
        <v>37566</v>
      </c>
      <c r="D43" s="24">
        <v>60823</v>
      </c>
      <c r="E43" s="30">
        <f>SUM(C36:C42)-C43</f>
        <v>0</v>
      </c>
      <c r="F43" s="30">
        <f>SUM(D36:D42)-D43</f>
        <v>0</v>
      </c>
    </row>
    <row r="44" spans="1:6" ht="11.45" customHeight="1" thickBot="1" x14ac:dyDescent="0.3">
      <c r="A44" s="15" t="s">
        <v>35</v>
      </c>
      <c r="B44" s="16"/>
      <c r="C44" s="25">
        <v>332657</v>
      </c>
      <c r="D44" s="26">
        <v>373856</v>
      </c>
      <c r="E44" s="30">
        <f>(C25+C33+C43)-C44</f>
        <v>0</v>
      </c>
      <c r="F44" s="30">
        <f>(D25+D33+D43)-D44</f>
        <v>0</v>
      </c>
    </row>
    <row r="45" spans="1:6" ht="15.75" thickTop="1" x14ac:dyDescent="0.25">
      <c r="A45" s="68"/>
      <c r="B45" s="68"/>
      <c r="C45" s="68"/>
      <c r="D45" s="68"/>
    </row>
    <row r="46" spans="1:6" x14ac:dyDescent="0.25">
      <c r="A46" s="67"/>
      <c r="B46" s="67"/>
      <c r="C46" s="67"/>
      <c r="D46" s="67"/>
    </row>
    <row r="47" spans="1:6" x14ac:dyDescent="0.25">
      <c r="A47" s="67"/>
      <c r="B47" s="67"/>
      <c r="C47" s="67"/>
      <c r="D47" s="67"/>
    </row>
    <row r="48" spans="1:6" x14ac:dyDescent="0.25">
      <c r="A48" s="67"/>
      <c r="B48" s="67"/>
      <c r="C48" s="67"/>
      <c r="D48" s="67"/>
    </row>
  </sheetData>
  <mergeCells count="2">
    <mergeCell ref="A1:D1"/>
    <mergeCell ref="A45:D48"/>
  </mergeCells>
  <pageMargins left="0.7" right="0.7" top="0.75" bottom="0.75" header="0.3" footer="0.3"/>
  <pageSetup paperSize="9" orientation="portrait" r:id="rId1"/>
  <customProperties>
    <customPr name="EpmWorksheetKeyString_GUID" r:id="rId2"/>
  </customPropertie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A7" zoomScale="130" zoomScaleNormal="130" workbookViewId="0">
      <selection activeCell="F38" sqref="F38"/>
    </sheetView>
  </sheetViews>
  <sheetFormatPr defaultRowHeight="15" x14ac:dyDescent="0.25"/>
  <cols>
    <col min="1" max="1" width="35.5703125" customWidth="1"/>
  </cols>
  <sheetData>
    <row r="1" spans="1:10" x14ac:dyDescent="0.25">
      <c r="A1" s="66" t="s">
        <v>114</v>
      </c>
      <c r="B1" s="67"/>
      <c r="C1" s="67"/>
      <c r="D1" s="67"/>
      <c r="E1" s="67"/>
      <c r="F1" s="67"/>
    </row>
    <row r="2" spans="1:10" ht="21" x14ac:dyDescent="0.25">
      <c r="A2" s="1" t="s">
        <v>36</v>
      </c>
    </row>
    <row r="3" spans="1:10" ht="11.45" customHeight="1" x14ac:dyDescent="0.25">
      <c r="A3" s="69"/>
      <c r="B3" s="70"/>
      <c r="C3" s="71"/>
      <c r="D3" s="71"/>
      <c r="E3" s="73"/>
      <c r="F3" s="73"/>
    </row>
    <row r="4" spans="1:10" ht="19.5" customHeight="1" thickBot="1" x14ac:dyDescent="0.3">
      <c r="A4" s="69"/>
      <c r="B4" s="70"/>
      <c r="C4" s="72" t="s">
        <v>37</v>
      </c>
      <c r="D4" s="72"/>
      <c r="E4" s="74" t="s">
        <v>38</v>
      </c>
      <c r="F4" s="74"/>
    </row>
    <row r="5" spans="1:10" ht="11.45" customHeight="1" thickBot="1" x14ac:dyDescent="0.3">
      <c r="A5" s="2" t="s">
        <v>1</v>
      </c>
      <c r="B5" s="32" t="s">
        <v>39</v>
      </c>
      <c r="C5" s="33">
        <v>2023</v>
      </c>
      <c r="D5" s="31">
        <v>2022</v>
      </c>
      <c r="E5" s="33">
        <v>2023</v>
      </c>
      <c r="F5" s="31">
        <v>2022</v>
      </c>
    </row>
    <row r="6" spans="1:10" ht="11.45" customHeight="1" x14ac:dyDescent="0.25">
      <c r="A6" s="10" t="s">
        <v>40</v>
      </c>
      <c r="B6" s="11"/>
      <c r="C6" s="8"/>
      <c r="D6" s="9"/>
      <c r="E6" s="8"/>
      <c r="F6" s="9"/>
    </row>
    <row r="7" spans="1:10" ht="11.45" customHeight="1" x14ac:dyDescent="0.25">
      <c r="A7" s="12" t="s">
        <v>41</v>
      </c>
      <c r="B7" s="11"/>
      <c r="C7" s="21">
        <v>32316</v>
      </c>
      <c r="D7" s="22">
        <v>42603</v>
      </c>
      <c r="E7" s="21">
        <v>43770</v>
      </c>
      <c r="F7" s="22">
        <v>97558</v>
      </c>
    </row>
    <row r="8" spans="1:10" ht="11.45" customHeight="1" thickBot="1" x14ac:dyDescent="0.3">
      <c r="A8" s="12" t="s">
        <v>42</v>
      </c>
      <c r="B8" s="11"/>
      <c r="C8" s="29">
        <v>3181</v>
      </c>
      <c r="D8" s="42">
        <v>5033</v>
      </c>
      <c r="E8" s="21">
        <v>9065</v>
      </c>
      <c r="F8" s="22">
        <v>10274</v>
      </c>
    </row>
    <row r="9" spans="1:10" ht="11.45" customHeight="1" x14ac:dyDescent="0.25">
      <c r="A9" s="35"/>
      <c r="B9" s="36">
        <v>13</v>
      </c>
      <c r="C9" s="21">
        <v>35497</v>
      </c>
      <c r="D9" s="22">
        <v>47636</v>
      </c>
      <c r="E9" s="43">
        <v>52835</v>
      </c>
      <c r="F9" s="44">
        <v>107832</v>
      </c>
      <c r="G9" s="30">
        <f>SUM(C7:C8)-C9</f>
        <v>0</v>
      </c>
      <c r="H9" s="30">
        <f t="shared" ref="H9:J9" si="0">SUM(D7:D8)-D9</f>
        <v>0</v>
      </c>
      <c r="I9" s="30">
        <f t="shared" si="0"/>
        <v>0</v>
      </c>
      <c r="J9" s="30">
        <f t="shared" si="0"/>
        <v>0</v>
      </c>
    </row>
    <row r="10" spans="1:10" ht="11.45" customHeight="1" x14ac:dyDescent="0.25">
      <c r="A10" s="12"/>
      <c r="B10" s="11"/>
      <c r="C10" s="21"/>
      <c r="D10" s="22"/>
      <c r="E10" s="21"/>
      <c r="F10" s="22"/>
    </row>
    <row r="11" spans="1:10" ht="11.45" customHeight="1" thickBot="1" x14ac:dyDescent="0.3">
      <c r="A11" s="12" t="s">
        <v>43</v>
      </c>
      <c r="B11" s="11">
        <v>14</v>
      </c>
      <c r="C11" s="29">
        <v>-22546</v>
      </c>
      <c r="D11" s="42">
        <v>-20132</v>
      </c>
      <c r="E11" s="21">
        <v>-38386</v>
      </c>
      <c r="F11" s="22">
        <v>-41444</v>
      </c>
    </row>
    <row r="12" spans="1:10" ht="11.45" customHeight="1" x14ac:dyDescent="0.25">
      <c r="A12" s="35" t="s">
        <v>44</v>
      </c>
      <c r="B12" s="37"/>
      <c r="C12" s="21">
        <v>12951</v>
      </c>
      <c r="D12" s="22">
        <v>27504</v>
      </c>
      <c r="E12" s="43">
        <v>14449</v>
      </c>
      <c r="F12" s="44">
        <v>66388</v>
      </c>
      <c r="G12" s="30">
        <f>SUM(C9:C11)-C12</f>
        <v>0</v>
      </c>
      <c r="H12" s="30">
        <f t="shared" ref="H12:J12" si="1">SUM(D9:D11)-D12</f>
        <v>0</v>
      </c>
      <c r="I12" s="30">
        <f t="shared" si="1"/>
        <v>0</v>
      </c>
      <c r="J12" s="30">
        <f t="shared" si="1"/>
        <v>0</v>
      </c>
    </row>
    <row r="13" spans="1:10" ht="11.45" customHeight="1" x14ac:dyDescent="0.25">
      <c r="A13" s="12"/>
      <c r="B13" s="11"/>
      <c r="C13" s="21"/>
      <c r="D13" s="22"/>
      <c r="E13" s="21"/>
      <c r="F13" s="22"/>
    </row>
    <row r="14" spans="1:10" ht="11.45" customHeight="1" x14ac:dyDescent="0.25">
      <c r="A14" s="12" t="s">
        <v>45</v>
      </c>
      <c r="B14" s="11">
        <v>15</v>
      </c>
      <c r="C14" s="21">
        <v>-1470</v>
      </c>
      <c r="D14" s="22">
        <v>-1393</v>
      </c>
      <c r="E14" s="21">
        <v>-2825</v>
      </c>
      <c r="F14" s="22">
        <v>-3029</v>
      </c>
    </row>
    <row r="15" spans="1:10" ht="11.45" customHeight="1" x14ac:dyDescent="0.25">
      <c r="A15" s="12" t="s">
        <v>46</v>
      </c>
      <c r="B15" s="11">
        <v>16</v>
      </c>
      <c r="C15" s="21">
        <v>-3524</v>
      </c>
      <c r="D15" s="22">
        <v>-4840</v>
      </c>
      <c r="E15" s="21">
        <v>-5837</v>
      </c>
      <c r="F15" s="22">
        <v>-9552</v>
      </c>
    </row>
    <row r="16" spans="1:10" ht="11.45" customHeight="1" x14ac:dyDescent="0.25">
      <c r="A16" s="12" t="s">
        <v>47</v>
      </c>
      <c r="B16" s="11">
        <v>17</v>
      </c>
      <c r="C16" s="21">
        <v>-5180</v>
      </c>
      <c r="D16" s="22">
        <v>-4443</v>
      </c>
      <c r="E16" s="21">
        <v>-6350</v>
      </c>
      <c r="F16" s="22">
        <v>-9654</v>
      </c>
    </row>
    <row r="17" spans="1:10" ht="11.45" customHeight="1" x14ac:dyDescent="0.25">
      <c r="A17" s="12" t="s">
        <v>48</v>
      </c>
      <c r="B17" s="11">
        <v>18</v>
      </c>
      <c r="C17" s="21">
        <v>-24852</v>
      </c>
      <c r="D17" s="22">
        <v>-23977</v>
      </c>
      <c r="E17" s="21">
        <v>-48864</v>
      </c>
      <c r="F17" s="22">
        <v>-48341</v>
      </c>
    </row>
    <row r="18" spans="1:10" ht="11.45" customHeight="1" x14ac:dyDescent="0.25">
      <c r="A18" s="12" t="s">
        <v>49</v>
      </c>
      <c r="B18" s="11"/>
      <c r="C18" s="21">
        <v>26</v>
      </c>
      <c r="D18" s="22">
        <v>309</v>
      </c>
      <c r="E18" s="21">
        <v>-692</v>
      </c>
      <c r="F18" s="22">
        <v>90</v>
      </c>
    </row>
    <row r="19" spans="1:10" ht="11.45" customHeight="1" x14ac:dyDescent="0.25">
      <c r="A19" s="12" t="s">
        <v>50</v>
      </c>
      <c r="B19" s="11"/>
      <c r="C19" s="21">
        <v>59</v>
      </c>
      <c r="D19" s="22">
        <v>35</v>
      </c>
      <c r="E19" s="21">
        <v>122</v>
      </c>
      <c r="F19" s="22">
        <v>97</v>
      </c>
    </row>
    <row r="20" spans="1:10" ht="11.45" customHeight="1" x14ac:dyDescent="0.25">
      <c r="A20" s="12" t="s">
        <v>51</v>
      </c>
      <c r="B20" s="11">
        <v>19</v>
      </c>
      <c r="C20" s="21">
        <v>981</v>
      </c>
      <c r="D20" s="22">
        <v>1461</v>
      </c>
      <c r="E20" s="21">
        <v>1354</v>
      </c>
      <c r="F20" s="22">
        <v>3615</v>
      </c>
    </row>
    <row r="21" spans="1:10" ht="11.45" customHeight="1" thickBot="1" x14ac:dyDescent="0.3">
      <c r="A21" s="12" t="s">
        <v>52</v>
      </c>
      <c r="B21" s="11">
        <v>19</v>
      </c>
      <c r="C21" s="29">
        <v>-1469</v>
      </c>
      <c r="D21" s="42">
        <v>-1229</v>
      </c>
      <c r="E21" s="21">
        <v>-3377</v>
      </c>
      <c r="F21" s="22">
        <v>-1941</v>
      </c>
    </row>
    <row r="22" spans="1:10" ht="11.45" customHeight="1" x14ac:dyDescent="0.25">
      <c r="A22" s="35" t="s">
        <v>53</v>
      </c>
      <c r="B22" s="37"/>
      <c r="C22" s="21">
        <v>-22478</v>
      </c>
      <c r="D22" s="22">
        <v>-6573</v>
      </c>
      <c r="E22" s="43">
        <v>-52020</v>
      </c>
      <c r="F22" s="44">
        <v>-2327</v>
      </c>
      <c r="G22" s="30">
        <f>SUM(C12:C21)-C22</f>
        <v>0</v>
      </c>
      <c r="H22" s="30">
        <f t="shared" ref="H22:J22" si="2">SUM(D12:D21)-D22</f>
        <v>0</v>
      </c>
      <c r="I22" s="30">
        <f t="shared" si="2"/>
        <v>0</v>
      </c>
      <c r="J22" s="30">
        <f t="shared" si="2"/>
        <v>0</v>
      </c>
    </row>
    <row r="23" spans="1:10" ht="11.45" customHeight="1" x14ac:dyDescent="0.25">
      <c r="A23" s="12"/>
      <c r="B23" s="9"/>
      <c r="C23" s="21"/>
      <c r="D23" s="22"/>
      <c r="E23" s="45"/>
      <c r="F23" s="22"/>
    </row>
    <row r="24" spans="1:10" ht="11.45" customHeight="1" x14ac:dyDescent="0.25">
      <c r="A24" s="12" t="s">
        <v>54</v>
      </c>
      <c r="B24" s="11"/>
      <c r="C24" s="21">
        <v>-2680</v>
      </c>
      <c r="D24" s="22">
        <v>8</v>
      </c>
      <c r="E24" s="21">
        <v>-2680</v>
      </c>
      <c r="F24" s="22">
        <v>8</v>
      </c>
    </row>
    <row r="25" spans="1:10" ht="11.45" customHeight="1" thickBot="1" x14ac:dyDescent="0.3">
      <c r="A25" s="12" t="s">
        <v>55</v>
      </c>
      <c r="B25" s="11"/>
      <c r="C25" s="29">
        <v>-838</v>
      </c>
      <c r="D25" s="42">
        <v>-4455</v>
      </c>
      <c r="E25" s="21">
        <v>2732</v>
      </c>
      <c r="F25" s="22">
        <v>-13807</v>
      </c>
    </row>
    <row r="26" spans="1:10" ht="11.45" customHeight="1" x14ac:dyDescent="0.25">
      <c r="A26" s="35" t="s">
        <v>56</v>
      </c>
      <c r="B26" s="36">
        <v>20</v>
      </c>
      <c r="C26" s="21">
        <v>-3518</v>
      </c>
      <c r="D26" s="22">
        <v>-4447</v>
      </c>
      <c r="E26" s="43">
        <v>52</v>
      </c>
      <c r="F26" s="44">
        <v>-13799</v>
      </c>
      <c r="G26" s="30">
        <f>SUM(C24:C25)-C26</f>
        <v>0</v>
      </c>
      <c r="H26" s="30">
        <f t="shared" ref="H26:J26" si="3">SUM(D24:D25)-D26</f>
        <v>0</v>
      </c>
      <c r="I26" s="30">
        <f t="shared" si="3"/>
        <v>0</v>
      </c>
      <c r="J26" s="30">
        <f t="shared" si="3"/>
        <v>0</v>
      </c>
    </row>
    <row r="27" spans="1:10" ht="11.45" customHeight="1" thickBot="1" x14ac:dyDescent="0.3">
      <c r="A27" s="12"/>
      <c r="B27" s="11"/>
      <c r="C27" s="29"/>
      <c r="D27" s="42"/>
      <c r="E27" s="21"/>
      <c r="F27" s="22"/>
    </row>
    <row r="28" spans="1:10" ht="11.45" customHeight="1" thickBot="1" x14ac:dyDescent="0.3">
      <c r="A28" s="39" t="s">
        <v>57</v>
      </c>
      <c r="B28" s="13"/>
      <c r="C28" s="29">
        <v>-25996</v>
      </c>
      <c r="D28" s="42">
        <v>-11020</v>
      </c>
      <c r="E28" s="23">
        <v>-51968</v>
      </c>
      <c r="F28" s="24">
        <v>-16126</v>
      </c>
      <c r="G28" s="30">
        <f>(C22+C26)-C28</f>
        <v>0</v>
      </c>
      <c r="H28" s="30">
        <f t="shared" ref="H28:J28" si="4">(D22+D26)-D28</f>
        <v>0</v>
      </c>
      <c r="I28" s="30">
        <f t="shared" si="4"/>
        <v>0</v>
      </c>
      <c r="J28" s="30">
        <f t="shared" si="4"/>
        <v>0</v>
      </c>
    </row>
    <row r="29" spans="1:10" ht="11.45" customHeight="1" x14ac:dyDescent="0.25">
      <c r="A29" s="12"/>
      <c r="B29" s="11"/>
      <c r="C29" s="21"/>
      <c r="D29" s="22"/>
      <c r="E29" s="21"/>
      <c r="F29" s="22"/>
    </row>
    <row r="30" spans="1:10" ht="11.45" customHeight="1" thickBot="1" x14ac:dyDescent="0.3">
      <c r="A30" s="12" t="s">
        <v>58</v>
      </c>
      <c r="B30" s="9"/>
      <c r="C30" s="29" t="s">
        <v>59</v>
      </c>
      <c r="D30" s="42" t="s">
        <v>59</v>
      </c>
      <c r="E30" s="46" t="s">
        <v>59</v>
      </c>
      <c r="F30" s="42" t="s">
        <v>59</v>
      </c>
    </row>
    <row r="31" spans="1:10" ht="11.45" customHeight="1" thickBot="1" x14ac:dyDescent="0.3">
      <c r="A31" s="40" t="s">
        <v>60</v>
      </c>
      <c r="B31" s="41"/>
      <c r="C31" s="25">
        <v>-25996</v>
      </c>
      <c r="D31" s="47">
        <v>-11020</v>
      </c>
      <c r="E31" s="25">
        <v>-51968</v>
      </c>
      <c r="F31" s="26">
        <v>-16126</v>
      </c>
    </row>
    <row r="32" spans="1:10" ht="15.75" thickTop="1" x14ac:dyDescent="0.25"/>
  </sheetData>
  <mergeCells count="7">
    <mergeCell ref="A1:F1"/>
    <mergeCell ref="A3:A4"/>
    <mergeCell ref="B3:B4"/>
    <mergeCell ref="C3:D3"/>
    <mergeCell ref="C4:D4"/>
    <mergeCell ref="E3:F3"/>
    <mergeCell ref="E4:F4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"/>
  <sheetViews>
    <sheetView topLeftCell="A21" zoomScale="130" zoomScaleNormal="130" workbookViewId="0">
      <selection activeCell="E51" sqref="E51"/>
    </sheetView>
  </sheetViews>
  <sheetFormatPr defaultRowHeight="15" x14ac:dyDescent="0.25"/>
  <cols>
    <col min="1" max="1" width="28.28515625" customWidth="1"/>
    <col min="3" max="3" width="11.85546875" customWidth="1"/>
    <col min="4" max="4" width="11.28515625" customWidth="1"/>
  </cols>
  <sheetData>
    <row r="1" spans="1:6" x14ac:dyDescent="0.25">
      <c r="A1" s="66" t="s">
        <v>114</v>
      </c>
      <c r="B1" s="67"/>
      <c r="C1" s="67"/>
      <c r="D1" s="67"/>
    </row>
    <row r="2" spans="1:6" ht="21" x14ac:dyDescent="0.25">
      <c r="A2" s="1" t="s">
        <v>61</v>
      </c>
    </row>
    <row r="3" spans="1:6" ht="11.45" customHeight="1" thickBot="1" x14ac:dyDescent="0.3">
      <c r="A3" s="6"/>
      <c r="B3" s="7"/>
      <c r="C3" s="75" t="s">
        <v>62</v>
      </c>
      <c r="D3" s="75"/>
    </row>
    <row r="4" spans="1:6" ht="11.45" customHeight="1" thickBot="1" x14ac:dyDescent="0.3">
      <c r="A4" s="2" t="s">
        <v>1</v>
      </c>
      <c r="B4" s="3" t="s">
        <v>63</v>
      </c>
      <c r="C4" s="48">
        <v>2023</v>
      </c>
      <c r="D4" s="18">
        <v>2022</v>
      </c>
    </row>
    <row r="5" spans="1:6" ht="11.45" customHeight="1" x14ac:dyDescent="0.25">
      <c r="A5" s="6"/>
      <c r="B5" s="7"/>
      <c r="C5" s="8"/>
      <c r="D5" s="9"/>
    </row>
    <row r="6" spans="1:6" ht="11.45" customHeight="1" x14ac:dyDescent="0.25">
      <c r="A6" s="10" t="s">
        <v>64</v>
      </c>
      <c r="B6" s="12"/>
      <c r="C6" s="38"/>
      <c r="D6" s="9"/>
    </row>
    <row r="7" spans="1:6" ht="11.45" customHeight="1" x14ac:dyDescent="0.25">
      <c r="A7" s="12" t="s">
        <v>65</v>
      </c>
      <c r="B7" s="7"/>
      <c r="C7" s="21">
        <v>-52020</v>
      </c>
      <c r="D7" s="22">
        <v>-2327</v>
      </c>
    </row>
    <row r="8" spans="1:6" ht="11.45" customHeight="1" x14ac:dyDescent="0.25">
      <c r="A8" s="12"/>
      <c r="B8" s="7"/>
      <c r="C8" s="21"/>
      <c r="D8" s="22"/>
    </row>
    <row r="9" spans="1:6" ht="11.45" customHeight="1" x14ac:dyDescent="0.25">
      <c r="A9" s="49" t="s">
        <v>66</v>
      </c>
      <c r="B9" s="11"/>
      <c r="C9" s="27"/>
      <c r="D9" s="22"/>
    </row>
    <row r="10" spans="1:6" ht="11.45" customHeight="1" x14ac:dyDescent="0.25">
      <c r="A10" s="12" t="s">
        <v>67</v>
      </c>
      <c r="B10" s="11" t="s">
        <v>68</v>
      </c>
      <c r="C10" s="21">
        <v>20312</v>
      </c>
      <c r="D10" s="22">
        <v>27278</v>
      </c>
    </row>
    <row r="11" spans="1:6" ht="11.45" customHeight="1" x14ac:dyDescent="0.25">
      <c r="A11" s="12" t="s">
        <v>69</v>
      </c>
      <c r="B11" s="11">
        <v>18</v>
      </c>
      <c r="C11" s="21">
        <v>48864</v>
      </c>
      <c r="D11" s="22">
        <v>48341</v>
      </c>
    </row>
    <row r="12" spans="1:6" ht="11.45" customHeight="1" x14ac:dyDescent="0.25">
      <c r="A12" s="12" t="s">
        <v>70</v>
      </c>
      <c r="B12" s="11"/>
      <c r="C12" s="21">
        <v>-122</v>
      </c>
      <c r="D12" s="22">
        <v>-97</v>
      </c>
    </row>
    <row r="13" spans="1:6" ht="11.45" customHeight="1" x14ac:dyDescent="0.25">
      <c r="A13" s="12" t="s">
        <v>71</v>
      </c>
      <c r="B13" s="11"/>
      <c r="C13" s="21">
        <v>196</v>
      </c>
      <c r="D13" s="22">
        <v>833</v>
      </c>
    </row>
    <row r="14" spans="1:6" ht="11.45" customHeight="1" x14ac:dyDescent="0.25">
      <c r="A14" s="12" t="s">
        <v>72</v>
      </c>
      <c r="B14" s="11"/>
      <c r="C14" s="21">
        <v>685</v>
      </c>
      <c r="D14" s="22" t="s">
        <v>59</v>
      </c>
    </row>
    <row r="15" spans="1:6" ht="11.45" customHeight="1" thickBot="1" x14ac:dyDescent="0.3">
      <c r="A15" s="12" t="s">
        <v>73</v>
      </c>
      <c r="B15" s="11">
        <v>10</v>
      </c>
      <c r="C15" s="21">
        <v>-161</v>
      </c>
      <c r="D15" s="22">
        <v>-751</v>
      </c>
    </row>
    <row r="16" spans="1:6" ht="11.45" customHeight="1" thickBot="1" x14ac:dyDescent="0.3">
      <c r="A16" s="39" t="s">
        <v>74</v>
      </c>
      <c r="B16" s="50"/>
      <c r="C16" s="23">
        <v>17754</v>
      </c>
      <c r="D16" s="24">
        <v>73277</v>
      </c>
      <c r="E16" s="30">
        <f>SUM(C7:C15)-C16</f>
        <v>0</v>
      </c>
      <c r="F16" s="30">
        <f>SUM(D7:D15)-D16</f>
        <v>0</v>
      </c>
    </row>
    <row r="17" spans="1:6" ht="11.45" customHeight="1" x14ac:dyDescent="0.25">
      <c r="A17" s="10"/>
      <c r="B17" s="7"/>
      <c r="C17" s="21"/>
      <c r="D17" s="22"/>
    </row>
    <row r="18" spans="1:6" ht="11.45" customHeight="1" x14ac:dyDescent="0.25">
      <c r="A18" s="49" t="s">
        <v>75</v>
      </c>
      <c r="B18" s="11"/>
      <c r="C18" s="21"/>
      <c r="D18" s="22"/>
    </row>
    <row r="19" spans="1:6" ht="11.45" customHeight="1" x14ac:dyDescent="0.25">
      <c r="A19" s="12" t="s">
        <v>76</v>
      </c>
      <c r="B19" s="11"/>
      <c r="C19" s="21">
        <v>549</v>
      </c>
      <c r="D19" s="22">
        <v>-1178</v>
      </c>
    </row>
    <row r="20" spans="1:6" ht="11.45" customHeight="1" x14ac:dyDescent="0.25">
      <c r="A20" s="12" t="s">
        <v>77</v>
      </c>
      <c r="B20" s="11"/>
      <c r="C20" s="21">
        <v>-13</v>
      </c>
      <c r="D20" s="22">
        <v>-4251</v>
      </c>
    </row>
    <row r="21" spans="1:6" ht="11.45" customHeight="1" x14ac:dyDescent="0.25">
      <c r="A21" s="12" t="s">
        <v>78</v>
      </c>
      <c r="B21" s="11"/>
      <c r="C21" s="21">
        <v>-2156</v>
      </c>
      <c r="D21" s="22">
        <v>-1937</v>
      </c>
    </row>
    <row r="22" spans="1:6" ht="11.45" customHeight="1" x14ac:dyDescent="0.25">
      <c r="A22" s="12" t="s">
        <v>79</v>
      </c>
      <c r="B22" s="11"/>
      <c r="C22" s="21">
        <v>678</v>
      </c>
      <c r="D22" s="22">
        <v>-674</v>
      </c>
    </row>
    <row r="23" spans="1:6" ht="11.45" customHeight="1" x14ac:dyDescent="0.25">
      <c r="A23" s="12" t="s">
        <v>80</v>
      </c>
      <c r="B23" s="11"/>
      <c r="C23" s="21">
        <v>-2</v>
      </c>
      <c r="D23" s="22">
        <v>84</v>
      </c>
    </row>
    <row r="24" spans="1:6" ht="11.45" customHeight="1" x14ac:dyDescent="0.25">
      <c r="A24" s="12" t="s">
        <v>81</v>
      </c>
      <c r="B24" s="11"/>
      <c r="C24" s="21">
        <v>-516</v>
      </c>
      <c r="D24" s="22">
        <v>-516</v>
      </c>
    </row>
    <row r="25" spans="1:6" ht="11.45" customHeight="1" thickBot="1" x14ac:dyDescent="0.3">
      <c r="A25" s="12" t="s">
        <v>82</v>
      </c>
      <c r="B25" s="11"/>
      <c r="C25" s="21">
        <v>-12152</v>
      </c>
      <c r="D25" s="22">
        <v>-1574</v>
      </c>
    </row>
    <row r="26" spans="1:6" ht="11.45" customHeight="1" thickBot="1" x14ac:dyDescent="0.3">
      <c r="A26" s="39" t="s">
        <v>83</v>
      </c>
      <c r="B26" s="50"/>
      <c r="C26" s="23">
        <v>4142</v>
      </c>
      <c r="D26" s="24">
        <v>63231</v>
      </c>
      <c r="E26" s="30">
        <f>SUM(C16:C25)-C26</f>
        <v>0</v>
      </c>
      <c r="F26" s="30">
        <f>SUM(D16:D25)-D26</f>
        <v>0</v>
      </c>
    </row>
    <row r="27" spans="1:6" ht="11.45" customHeight="1" thickBot="1" x14ac:dyDescent="0.3">
      <c r="A27" s="12" t="s">
        <v>84</v>
      </c>
      <c r="B27" s="11"/>
      <c r="C27" s="29">
        <v>-13991</v>
      </c>
      <c r="D27" s="22">
        <v>-280</v>
      </c>
    </row>
    <row r="28" spans="1:6" ht="11.45" customHeight="1" thickBot="1" x14ac:dyDescent="0.3">
      <c r="A28" s="39" t="s">
        <v>85</v>
      </c>
      <c r="B28" s="50"/>
      <c r="C28" s="29">
        <v>-9849</v>
      </c>
      <c r="D28" s="24">
        <v>62951</v>
      </c>
      <c r="E28" s="30">
        <f>SUM(C26:C27)-C28</f>
        <v>0</v>
      </c>
      <c r="F28" s="30">
        <f>SUM(D26:D27)-D28</f>
        <v>0</v>
      </c>
    </row>
    <row r="29" spans="1:6" ht="11.45" customHeight="1" x14ac:dyDescent="0.25">
      <c r="A29" s="12"/>
      <c r="B29" s="11"/>
      <c r="C29" s="21"/>
      <c r="D29" s="22"/>
    </row>
    <row r="30" spans="1:6" ht="11.45" customHeight="1" x14ac:dyDescent="0.25">
      <c r="A30" s="10" t="s">
        <v>86</v>
      </c>
      <c r="B30" s="11"/>
      <c r="C30" s="21"/>
      <c r="D30" s="22"/>
    </row>
    <row r="31" spans="1:6" ht="11.45" customHeight="1" x14ac:dyDescent="0.25">
      <c r="A31" s="12" t="s">
        <v>87</v>
      </c>
      <c r="B31" s="11"/>
      <c r="C31" s="21">
        <v>122</v>
      </c>
      <c r="D31" s="22">
        <v>97</v>
      </c>
    </row>
    <row r="32" spans="1:6" ht="11.45" customHeight="1" x14ac:dyDescent="0.25">
      <c r="A32" s="12" t="s">
        <v>88</v>
      </c>
      <c r="B32" s="11"/>
      <c r="C32" s="21">
        <v>-7838</v>
      </c>
      <c r="D32" s="22">
        <v>-5919</v>
      </c>
    </row>
    <row r="33" spans="1:6" ht="11.45" customHeight="1" x14ac:dyDescent="0.25">
      <c r="A33" s="12" t="s">
        <v>8</v>
      </c>
      <c r="B33" s="11"/>
      <c r="C33" s="21">
        <v>207</v>
      </c>
      <c r="D33" s="22">
        <v>-1368</v>
      </c>
    </row>
    <row r="34" spans="1:6" ht="11.45" customHeight="1" thickBot="1" x14ac:dyDescent="0.3">
      <c r="A34" s="12" t="s">
        <v>89</v>
      </c>
      <c r="B34" s="11"/>
      <c r="C34" s="21">
        <v>-4</v>
      </c>
      <c r="D34" s="22" t="s">
        <v>59</v>
      </c>
    </row>
    <row r="35" spans="1:6" ht="11.45" customHeight="1" thickBot="1" x14ac:dyDescent="0.3">
      <c r="A35" s="39" t="s">
        <v>90</v>
      </c>
      <c r="B35" s="50"/>
      <c r="C35" s="23">
        <v>-7513</v>
      </c>
      <c r="D35" s="24">
        <v>-7190</v>
      </c>
      <c r="E35" s="30">
        <f>SUM(C31:C34)-C35</f>
        <v>0</v>
      </c>
      <c r="F35" s="30">
        <f>SUM(D31:D34)-D35</f>
        <v>0</v>
      </c>
    </row>
    <row r="36" spans="1:6" ht="11.45" customHeight="1" x14ac:dyDescent="0.25">
      <c r="A36" s="12"/>
      <c r="B36" s="11"/>
      <c r="C36" s="21"/>
      <c r="D36" s="22"/>
    </row>
    <row r="37" spans="1:6" ht="11.45" customHeight="1" x14ac:dyDescent="0.25">
      <c r="A37" s="10" t="s">
        <v>91</v>
      </c>
      <c r="B37" s="11"/>
      <c r="C37" s="21"/>
      <c r="D37" s="22"/>
    </row>
    <row r="38" spans="1:6" ht="11.45" customHeight="1" x14ac:dyDescent="0.25">
      <c r="A38" s="12" t="s">
        <v>92</v>
      </c>
      <c r="B38" s="11"/>
      <c r="C38" s="21">
        <v>-48041</v>
      </c>
      <c r="D38" s="22">
        <v>-45600</v>
      </c>
    </row>
    <row r="39" spans="1:6" ht="11.45" customHeight="1" x14ac:dyDescent="0.25">
      <c r="A39" s="12" t="s">
        <v>93</v>
      </c>
      <c r="B39" s="11"/>
      <c r="C39" s="21">
        <v>46000</v>
      </c>
      <c r="D39" s="22" t="s">
        <v>59</v>
      </c>
    </row>
    <row r="40" spans="1:6" ht="11.45" customHeight="1" thickBot="1" x14ac:dyDescent="0.3">
      <c r="A40" s="12" t="s">
        <v>94</v>
      </c>
      <c r="B40" s="11"/>
      <c r="C40" s="21">
        <v>-10000</v>
      </c>
      <c r="D40" s="22" t="s">
        <v>59</v>
      </c>
    </row>
    <row r="41" spans="1:6" ht="11.45" customHeight="1" thickBot="1" x14ac:dyDescent="0.3">
      <c r="A41" s="39" t="s">
        <v>95</v>
      </c>
      <c r="B41" s="50"/>
      <c r="C41" s="23">
        <v>-12041</v>
      </c>
      <c r="D41" s="24">
        <v>-45600</v>
      </c>
      <c r="E41" s="30">
        <f>SUM(C38:C40)-C41</f>
        <v>0</v>
      </c>
      <c r="F41" s="30">
        <f>SUM(D38:D40)-D41</f>
        <v>0</v>
      </c>
    </row>
    <row r="42" spans="1:6" ht="11.45" customHeight="1" x14ac:dyDescent="0.25">
      <c r="A42" s="12" t="s">
        <v>96</v>
      </c>
      <c r="B42" s="11"/>
      <c r="C42" s="21">
        <v>60</v>
      </c>
      <c r="D42" s="22">
        <v>-626</v>
      </c>
    </row>
    <row r="43" spans="1:6" ht="11.45" customHeight="1" thickBot="1" x14ac:dyDescent="0.3">
      <c r="A43" s="51" t="s">
        <v>97</v>
      </c>
      <c r="B43" s="3"/>
      <c r="C43" s="29">
        <v>-29343</v>
      </c>
      <c r="D43" s="42">
        <v>9535</v>
      </c>
    </row>
    <row r="44" spans="1:6" ht="11.45" customHeight="1" x14ac:dyDescent="0.25">
      <c r="A44" s="10" t="s">
        <v>98</v>
      </c>
      <c r="B44" s="11">
        <v>9</v>
      </c>
      <c r="C44" s="21">
        <v>41694</v>
      </c>
      <c r="D44" s="22">
        <v>53733</v>
      </c>
      <c r="E44" s="30">
        <f>C44-BS!D16</f>
        <v>0</v>
      </c>
    </row>
    <row r="45" spans="1:6" ht="11.45" customHeight="1" thickBot="1" x14ac:dyDescent="0.3">
      <c r="A45" s="15" t="s">
        <v>99</v>
      </c>
      <c r="B45" s="52">
        <v>9</v>
      </c>
      <c r="C45" s="25">
        <v>12351</v>
      </c>
      <c r="D45" s="26">
        <v>63268</v>
      </c>
      <c r="E45" s="30">
        <f>C45-BS!C16</f>
        <v>0</v>
      </c>
    </row>
    <row r="46" spans="1:6" ht="15.75" thickTop="1" x14ac:dyDescent="0.25"/>
  </sheetData>
  <mergeCells count="2">
    <mergeCell ref="C3:D3"/>
    <mergeCell ref="A1:D1"/>
  </mergeCells>
  <pageMargins left="0.7" right="0.7" top="0.75" bottom="0.75" header="0.3" footer="0.3"/>
  <customProperties>
    <customPr name="EpmWorksheetKeyString_GUID" r:id="rId1"/>
  </customPropertie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workbookViewId="0">
      <selection activeCell="J27" sqref="J27"/>
    </sheetView>
  </sheetViews>
  <sheetFormatPr defaultRowHeight="15" x14ac:dyDescent="0.25"/>
  <cols>
    <col min="1" max="1" width="19.5703125" customWidth="1"/>
    <col min="3" max="3" width="9.28515625" bestFit="1" customWidth="1"/>
    <col min="4" max="4" width="11" customWidth="1"/>
    <col min="5" max="5" width="11.5703125" customWidth="1"/>
    <col min="6" max="6" width="11.28515625" customWidth="1"/>
  </cols>
  <sheetData>
    <row r="1" spans="1:11" x14ac:dyDescent="0.25">
      <c r="A1" s="66" t="s">
        <v>114</v>
      </c>
      <c r="B1" s="67"/>
      <c r="C1" s="67"/>
      <c r="D1" s="67"/>
      <c r="E1" s="67"/>
      <c r="F1" s="67"/>
    </row>
    <row r="2" spans="1:11" ht="22.5" customHeight="1" x14ac:dyDescent="0.25">
      <c r="A2" s="1" t="s">
        <v>100</v>
      </c>
    </row>
    <row r="3" spans="1:11" ht="21" customHeight="1" thickBot="1" x14ac:dyDescent="0.3">
      <c r="A3" s="53" t="s">
        <v>1</v>
      </c>
      <c r="B3" s="3"/>
      <c r="C3" s="20" t="s">
        <v>101</v>
      </c>
      <c r="D3" s="20" t="s">
        <v>102</v>
      </c>
      <c r="E3" s="20" t="s">
        <v>103</v>
      </c>
      <c r="F3" s="20" t="s">
        <v>104</v>
      </c>
    </row>
    <row r="4" spans="1:11" ht="11.45" customHeight="1" thickBot="1" x14ac:dyDescent="0.3">
      <c r="A4" s="54" t="s">
        <v>105</v>
      </c>
      <c r="B4" s="19"/>
      <c r="C4" s="29">
        <v>4112</v>
      </c>
      <c r="D4" s="29">
        <v>32586</v>
      </c>
      <c r="E4" s="29">
        <v>-870648</v>
      </c>
      <c r="F4" s="29">
        <v>-833950</v>
      </c>
      <c r="K4" s="30">
        <f>SUM(C4:E4)-F4</f>
        <v>0</v>
      </c>
    </row>
    <row r="5" spans="1:11" ht="11.45" customHeight="1" x14ac:dyDescent="0.25">
      <c r="A5" s="55"/>
      <c r="B5" s="55"/>
      <c r="C5" s="22"/>
      <c r="D5" s="22"/>
      <c r="E5" s="22"/>
      <c r="F5" s="22"/>
      <c r="K5" s="30">
        <f t="shared" ref="K5:K19" si="0">SUM(C5:E5)-F5</f>
        <v>0</v>
      </c>
    </row>
    <row r="6" spans="1:11" ht="11.45" customHeight="1" thickBot="1" x14ac:dyDescent="0.3">
      <c r="A6" s="12" t="s">
        <v>106</v>
      </c>
      <c r="B6" s="12"/>
      <c r="C6" s="62" t="s">
        <v>59</v>
      </c>
      <c r="D6" s="62" t="s">
        <v>59</v>
      </c>
      <c r="E6" s="22">
        <v>-16126</v>
      </c>
      <c r="F6" s="22">
        <v>-16126</v>
      </c>
      <c r="K6" s="30">
        <f t="shared" si="0"/>
        <v>0</v>
      </c>
    </row>
    <row r="7" spans="1:11" ht="11.45" customHeight="1" x14ac:dyDescent="0.25">
      <c r="A7" s="35" t="s">
        <v>107</v>
      </c>
      <c r="B7" s="56"/>
      <c r="C7" s="63" t="s">
        <v>59</v>
      </c>
      <c r="D7" s="63" t="s">
        <v>59</v>
      </c>
      <c r="E7" s="64">
        <v>-16126</v>
      </c>
      <c r="F7" s="64">
        <v>-16126</v>
      </c>
      <c r="K7" s="30">
        <f t="shared" si="0"/>
        <v>0</v>
      </c>
    </row>
    <row r="8" spans="1:11" ht="11.45" customHeight="1" thickBot="1" x14ac:dyDescent="0.3">
      <c r="A8" s="9"/>
      <c r="B8" s="9"/>
      <c r="C8" s="22"/>
      <c r="D8" s="22"/>
      <c r="E8" s="22"/>
      <c r="F8" s="22"/>
      <c r="K8" s="30">
        <f t="shared" si="0"/>
        <v>0</v>
      </c>
    </row>
    <row r="9" spans="1:11" ht="11.45" customHeight="1" thickBot="1" x14ac:dyDescent="0.3">
      <c r="A9" s="57" t="s">
        <v>108</v>
      </c>
      <c r="B9" s="14"/>
      <c r="C9" s="23">
        <v>4112</v>
      </c>
      <c r="D9" s="23">
        <v>32586</v>
      </c>
      <c r="E9" s="23">
        <v>-886774</v>
      </c>
      <c r="F9" s="23">
        <v>-850076</v>
      </c>
      <c r="G9" s="30">
        <f>SUM(C4:C6)-C9</f>
        <v>0</v>
      </c>
      <c r="H9" s="30">
        <f t="shared" ref="H9:J9" si="1">SUM(D4:D6)-D9</f>
        <v>0</v>
      </c>
      <c r="I9" s="30">
        <f t="shared" si="1"/>
        <v>0</v>
      </c>
      <c r="J9" s="30">
        <f t="shared" si="1"/>
        <v>0</v>
      </c>
      <c r="K9" s="30">
        <f t="shared" si="0"/>
        <v>0</v>
      </c>
    </row>
    <row r="10" spans="1:11" ht="11.45" customHeight="1" x14ac:dyDescent="0.25">
      <c r="A10" s="9"/>
      <c r="B10" s="55"/>
      <c r="C10" s="22"/>
      <c r="D10" s="22"/>
      <c r="E10" s="22"/>
      <c r="F10" s="22"/>
      <c r="K10" s="30">
        <f t="shared" si="0"/>
        <v>0</v>
      </c>
    </row>
    <row r="11" spans="1:11" ht="11.45" customHeight="1" thickBot="1" x14ac:dyDescent="0.3">
      <c r="A11" s="12" t="s">
        <v>106</v>
      </c>
      <c r="B11" s="12"/>
      <c r="C11" s="62" t="s">
        <v>59</v>
      </c>
      <c r="D11" s="62" t="s">
        <v>59</v>
      </c>
      <c r="E11" s="42">
        <v>-67144</v>
      </c>
      <c r="F11" s="42">
        <v>-67144</v>
      </c>
      <c r="K11" s="30">
        <f t="shared" si="0"/>
        <v>0</v>
      </c>
    </row>
    <row r="12" spans="1:11" ht="11.45" customHeight="1" x14ac:dyDescent="0.25">
      <c r="A12" s="58" t="s">
        <v>107</v>
      </c>
      <c r="B12" s="56"/>
      <c r="C12" s="63" t="s">
        <v>59</v>
      </c>
      <c r="D12" s="63" t="s">
        <v>59</v>
      </c>
      <c r="E12" s="63">
        <v>-67144</v>
      </c>
      <c r="F12" s="63">
        <v>-67144</v>
      </c>
      <c r="K12" s="30">
        <f t="shared" si="0"/>
        <v>0</v>
      </c>
    </row>
    <row r="13" spans="1:11" ht="11.45" customHeight="1" thickBot="1" x14ac:dyDescent="0.3">
      <c r="A13" s="55"/>
      <c r="B13" s="9"/>
      <c r="C13" s="22"/>
      <c r="D13" s="22"/>
      <c r="E13" s="22"/>
      <c r="F13" s="22"/>
      <c r="K13" s="30">
        <f t="shared" si="0"/>
        <v>0</v>
      </c>
    </row>
    <row r="14" spans="1:11" ht="11.45" customHeight="1" thickBot="1" x14ac:dyDescent="0.3">
      <c r="A14" s="57" t="s">
        <v>109</v>
      </c>
      <c r="B14" s="59"/>
      <c r="C14" s="23">
        <v>4112</v>
      </c>
      <c r="D14" s="23">
        <v>32586</v>
      </c>
      <c r="E14" s="23">
        <v>-953918</v>
      </c>
      <c r="F14" s="23">
        <v>-917220</v>
      </c>
      <c r="G14" s="30">
        <f>SUM(C9:C11)-C14</f>
        <v>0</v>
      </c>
      <c r="H14" s="30">
        <f t="shared" ref="H14:J14" si="2">SUM(D9:D11)-D14</f>
        <v>0</v>
      </c>
      <c r="I14" s="30">
        <f t="shared" si="2"/>
        <v>0</v>
      </c>
      <c r="J14" s="30">
        <f t="shared" si="2"/>
        <v>0</v>
      </c>
      <c r="K14" s="30">
        <f t="shared" si="0"/>
        <v>0</v>
      </c>
    </row>
    <row r="15" spans="1:11" ht="11.45" customHeight="1" x14ac:dyDescent="0.25">
      <c r="A15" s="55"/>
      <c r="B15" s="9"/>
      <c r="C15" s="22"/>
      <c r="D15" s="22"/>
      <c r="E15" s="22"/>
      <c r="F15" s="22"/>
      <c r="K15" s="30">
        <f t="shared" si="0"/>
        <v>0</v>
      </c>
    </row>
    <row r="16" spans="1:11" ht="11.45" customHeight="1" thickBot="1" x14ac:dyDescent="0.3">
      <c r="A16" s="17" t="s">
        <v>106</v>
      </c>
      <c r="B16" s="34"/>
      <c r="C16" s="62" t="s">
        <v>110</v>
      </c>
      <c r="D16" s="62" t="s">
        <v>111</v>
      </c>
      <c r="E16" s="42">
        <v>-51968</v>
      </c>
      <c r="F16" s="42">
        <v>-51968</v>
      </c>
      <c r="K16" s="30">
        <f t="shared" si="0"/>
        <v>0</v>
      </c>
    </row>
    <row r="17" spans="1:11" ht="11.45" customHeight="1" x14ac:dyDescent="0.25">
      <c r="A17" s="10" t="s">
        <v>107</v>
      </c>
      <c r="B17" s="9"/>
      <c r="C17" s="22" t="s">
        <v>112</v>
      </c>
      <c r="D17" s="63" t="s">
        <v>111</v>
      </c>
      <c r="E17" s="22">
        <v>-51968</v>
      </c>
      <c r="F17" s="22">
        <v>-51968</v>
      </c>
      <c r="K17" s="30">
        <f t="shared" si="0"/>
        <v>0</v>
      </c>
    </row>
    <row r="18" spans="1:11" ht="11.45" customHeight="1" thickBot="1" x14ac:dyDescent="0.3">
      <c r="A18" s="20"/>
      <c r="B18" s="9"/>
      <c r="C18" s="22"/>
      <c r="D18" s="22"/>
      <c r="E18" s="22"/>
      <c r="F18" s="42"/>
      <c r="K18" s="30">
        <f t="shared" si="0"/>
        <v>0</v>
      </c>
    </row>
    <row r="19" spans="1:11" ht="11.45" customHeight="1" thickBot="1" x14ac:dyDescent="0.3">
      <c r="A19" s="60" t="s">
        <v>113</v>
      </c>
      <c r="B19" s="61"/>
      <c r="C19" s="65">
        <v>4112</v>
      </c>
      <c r="D19" s="65">
        <v>32586</v>
      </c>
      <c r="E19" s="65">
        <v>-1005886</v>
      </c>
      <c r="F19" s="25">
        <v>-969188</v>
      </c>
      <c r="G19" s="30">
        <f>SUM(C14:C16)-C19</f>
        <v>0</v>
      </c>
      <c r="H19" s="30">
        <f t="shared" ref="H19:J19" si="3">SUM(D14:D16)-D19</f>
        <v>0</v>
      </c>
      <c r="I19" s="30">
        <f t="shared" si="3"/>
        <v>0</v>
      </c>
      <c r="J19" s="30">
        <f t="shared" si="3"/>
        <v>0</v>
      </c>
      <c r="K19" s="30">
        <f t="shared" si="0"/>
        <v>0</v>
      </c>
    </row>
    <row r="20" spans="1:11" ht="15.75" thickTop="1" x14ac:dyDescent="0.25"/>
  </sheetData>
  <mergeCells count="1">
    <mergeCell ref="A1:F1"/>
  </mergeCells>
  <pageMargins left="0.7" right="0.7" top="0.75" bottom="0.75" header="0.3" footer="0.3"/>
  <customProperties>
    <customPr name="EpmWorksheetKeyString_GUID" r:id="rId1"/>
  </customProperti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BS</vt:lpstr>
      <vt:lpstr>PL</vt:lpstr>
      <vt:lpstr>CF</vt:lpstr>
      <vt:lpstr>Equity</vt:lpstr>
      <vt:lpstr>BS!_Toc143591539</vt:lpstr>
      <vt:lpstr>PL!_Toc143591540</vt:lpstr>
      <vt:lpstr>CF!_Toc143591541</vt:lpstr>
      <vt:lpstr>Equity!_Toc143591542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Serdyuk</dc:creator>
  <cp:lastModifiedBy>Assel Bissenova</cp:lastModifiedBy>
  <dcterms:created xsi:type="dcterms:W3CDTF">2023-08-23T07:19:44Z</dcterms:created>
  <dcterms:modified xsi:type="dcterms:W3CDTF">2023-08-31T10:42:10Z</dcterms:modified>
</cp:coreProperties>
</file>