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ymkina_a\Downloads\"/>
    </mc:Choice>
  </mc:AlternateContent>
  <xr:revisionPtr revIDLastSave="0" documentId="13_ncr:1_{787D490F-0C2A-4F24-8D60-95D63F1AFB9A}" xr6:coauthVersionLast="47" xr6:coauthVersionMax="47" xr10:uidLastSave="{00000000-0000-0000-0000-000000000000}"/>
  <bookViews>
    <workbookView xWindow="-120" yWindow="-120" windowWidth="29040" windowHeight="15840" xr2:uid="{0C39DF94-877A-4A5B-948E-10FF9BC13ECF}"/>
  </bookViews>
  <sheets>
    <sheet name="BS" sheetId="5" r:id="rId1"/>
    <sheet name="PL" sheetId="6" r:id="rId2"/>
    <sheet name="ДДС" sheetId="7" r:id="rId3"/>
    <sheet name="SE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___COS98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AT1">#REF!</definedName>
    <definedName name="__DAT10">#REF!</definedName>
    <definedName name="__DAT11">#REF!</definedName>
    <definedName name="__DAT12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'[1]2210900-Aug'!#REF!</definedName>
    <definedName name="__DAT9">#REF!</definedName>
    <definedName name="__lp280202">#REF!</definedName>
    <definedName name="__US1">#REF!</definedName>
    <definedName name="_DAT1">#REF!</definedName>
    <definedName name="_DAT10">#REF!</definedName>
    <definedName name="_DAT11">#REF!</definedName>
    <definedName name="_DAT12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'[1]2210900-Aug'!#REF!</definedName>
    <definedName name="_DAT9">#REF!</definedName>
    <definedName name="_lp280202">#REF!</definedName>
    <definedName name="_RSE3">'[2]TOD_ capital repair'!$K$625</definedName>
    <definedName name="_US1">#REF!</definedName>
    <definedName name="aaaa" hidden="1">{#N/A,#N/A,FALSE,"Сентябрь";#N/A,#N/A,FALSE,"Пояснительная сентябре 99"}</definedName>
    <definedName name="abc" hidden="1">{#N/A,#N/A,FALSE,"Aging Summary";#N/A,#N/A,FALSE,"Ratio Analysis";#N/A,#N/A,FALSE,"Test 120 Day Accts";#N/A,#N/A,FALSE,"Tickmarks"}</definedName>
    <definedName name="Account_Balance">#REF!</definedName>
    <definedName name="adf">#REF!</definedName>
    <definedName name="aj">#REF!</definedName>
    <definedName name="ANLAGE_III">[3]Anlagevermögen!$A$1:$Z$29</definedName>
    <definedName name="APL" hidden="1">{#N/A,#N/A,FALSE,"Aging Summary";#N/A,#N/A,FALSE,"Ratio Analysis";#N/A,#N/A,FALSE,"Test 120 Day Accts";#N/A,#N/A,FALSE,"Tickmarks"}</definedName>
    <definedName name="Ara_Threshold">[4]Summary!#REF!</definedName>
    <definedName name="Arp_Threshold">[4]Summary!#REF!</definedName>
    <definedName name="AS2DocOpenMode" hidden="1">"AS2DocumentEdit"</definedName>
    <definedName name="AS2DocOpenMode_1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ud_month">#REF!</definedName>
    <definedName name="aud_year">#REF!</definedName>
    <definedName name="Average_USD_X_rate_2001">[5]Summary!$E$5</definedName>
    <definedName name="B">{#N/A,#N/A,FALSE,"МТВ"}</definedName>
    <definedName name="backwrite">[6]setup!$D$1</definedName>
    <definedName name="Bal_Sheet">#REF!</definedName>
    <definedName name="Bal_Sheet1">#REF!</definedName>
    <definedName name="basic_level">'[7]Threshold Table'!$A$6:$C$11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njh" hidden="1">{#N/A,#N/A,FALSE,"Aging Summary";#N/A,#N/A,FALSE,"Ratio Analysis";#N/A,#N/A,FALSE,"Test 120 Day Accts";#N/A,#N/A,FALSE,"Tickmarks"}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uhgaltAmort_2008">#REF!</definedName>
    <definedName name="cad_month">#REF!</definedName>
    <definedName name="cad_year">#REF!</definedName>
    <definedName name="Canada">#REF!</definedName>
    <definedName name="Canada1">#REF!</definedName>
    <definedName name="Canadian_Occidental_Petroleum_Ltd.">#REF!</definedName>
    <definedName name="CF_AccruedExpenses">[8]CFS!#REF!</definedName>
    <definedName name="CF_Cash">#REF!</definedName>
    <definedName name="CF_CurrentLTDebit">#REF!</definedName>
    <definedName name="CF_DeferredTax">[8]CFS!#REF!</definedName>
    <definedName name="CF_Dividends">[8]CFS!#REF!</definedName>
    <definedName name="CF_Intangibles">[8]CFS!#REF!</definedName>
    <definedName name="CF_Inventories">'[9]Cash Flow - CY Workings'!$H$1</definedName>
    <definedName name="CF_Investments">[8]CFS!#REF!</definedName>
    <definedName name="CF_LTDebt">#REF!</definedName>
    <definedName name="CF_NetIncome">[8]CFS!#REF!</definedName>
    <definedName name="CF_Operations">#REF!</definedName>
    <definedName name="CF_Operations1">#REF!</definedName>
    <definedName name="CF_Payables">'[9]Cash Flow - CY Workings'!$K$1</definedName>
    <definedName name="CF_PrepaidExpenses">[8]CFS!#REF!</definedName>
    <definedName name="CF_Property">'[9]Cash Flow - CY Workings'!$I$1</definedName>
    <definedName name="CF_Receivables">'[9]Cash Flow - CY Workings'!$D$1</definedName>
    <definedName name="CF_Shares">#REF!</definedName>
    <definedName name="CF_Stmt">#REF!</definedName>
    <definedName name="CF_Stmt1">#REF!</definedName>
    <definedName name="CF_Taxation">#REF!</definedName>
    <definedName name="Chemicals">#REF!</definedName>
    <definedName name="Chemicals1">#REF!</definedName>
    <definedName name="chf_month">#REF!</definedName>
    <definedName name="chf_year">#REF!</definedName>
    <definedName name="cig">[10]Anlagevermögen!$A$1:$Z$29</definedName>
    <definedName name="co">'[11]EXPENDITURE CYCLE'!#REF!</definedName>
    <definedName name="company">'[6]Cover Sheet'!$B$14</definedName>
    <definedName name="COS" hidden="1">{#N/A,#N/A,FALSE,"Aging Summary";#N/A,#N/A,FALSE,"Ratio Analysis";#N/A,#N/A,FALSE,"Test 120 Day Accts";#N/A,#N/A,FALSE,"Tickmarks"}</definedName>
    <definedName name="country">[12]misc!$B$1</definedName>
    <definedName name="craig">#REF!</definedName>
    <definedName name="crude">#REF!</definedName>
    <definedName name="currency">[12]misc!$B$2</definedName>
    <definedName name="CY_Accounts_Receivable">#REF!</definedName>
    <definedName name="CY_Cash">#REF!</definedName>
    <definedName name="CY_Cash_Div_Dec">'[13]Income Statement'!#REF!</definedName>
    <definedName name="CY_CASH_DIVIDENDS_DECLARED__per_common_share">'[13]Income Statement'!#REF!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Earnings_per_share">[13]Ratios!#REF!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eighted_Average">'[13]Income Statement'!#REF!</definedName>
    <definedName name="CY_Working_Capital">#REF!</definedName>
    <definedName name="cyp">'[14]FS-97'!$BA$90</definedName>
    <definedName name="data">#REF!</definedName>
    <definedName name="ddd">#REF!</definedName>
    <definedName name="ddsf">#REF!</definedName>
    <definedName name="dem_month">#REF!</definedName>
    <definedName name="dem_year">#REF!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iagregations">#REF!</definedName>
    <definedName name="Difference">#REF!</definedName>
    <definedName name="Disaggregations">#REF!</definedName>
    <definedName name="Dollar_BS">#REF!</definedName>
    <definedName name="Dollar_Cash">#REF!</definedName>
    <definedName name="Dollar_IS">#REF!</definedName>
    <definedName name="Dollar_non_cash_wk">#REF!</definedName>
    <definedName name="Drilling">#REF!</definedName>
    <definedName name="Drilling1">#REF!</definedName>
    <definedName name="dsfjlk">#REF!</definedName>
    <definedName name="Error">[15]Anlagevermögen!$A$1:$Z$29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uro_month">#REF!</definedName>
    <definedName name="euro_year">#REF!</definedName>
    <definedName name="excess_count">'[16]SA Procedures'!$C$32</definedName>
    <definedName name="Expected_balance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>#REF!</definedName>
    <definedName name="fdh">#REF!</definedName>
    <definedName name="fdjfd">#REF!</definedName>
    <definedName name="fdjlsj">#REF!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">'[17]GAAP TB 30.09.01  detail p&amp;l'!#REF!</definedName>
    <definedName name="finance">#REF!</definedName>
    <definedName name="fjsf">#REF!</definedName>
    <definedName name="fuel_CAT_D8R">[18]Расчет!$D$48</definedName>
    <definedName name="fuel_CAT627G">[18]ЭЗ!$C$54</definedName>
    <definedName name="fuel_CAT740">'[18]3.3.Кредит'!$C$53</definedName>
    <definedName name="fuel_CAT775E">'[18]3.3.Кредит'!$D$53</definedName>
    <definedName name="fuel_CAT988G">'[18]4.3MatCost'!$D$53</definedName>
    <definedName name="fuel_Chieftain">[18]удрасхрем!$D$31</definedName>
    <definedName name="fuel_Maxtrack">[18]удрасхрем!$C$31</definedName>
    <definedName name="fuel_miner2500">[18]эко!$D$35</definedName>
    <definedName name="fytf">#REF!</definedName>
    <definedName name="gaap_GRID">#REF!</definedName>
    <definedName name="gbr_month">#REF!</definedName>
    <definedName name="gbr_year">#REF!</definedName>
    <definedName name="gf">#REF!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id_Assets">#REF!</definedName>
    <definedName name="Grid_bs">#REF!</definedName>
    <definedName name="Grid_is">#REF!</definedName>
    <definedName name="h" hidden="1">{#N/A,#N/A,FALSE,"МТВ"}</definedName>
    <definedName name="half">#REF!</definedName>
    <definedName name="HELP">#REF!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f">#REF!</definedName>
    <definedName name="hgfh">[19]Dank!#REF!</definedName>
    <definedName name="ijku324h">'[20]Excess Calc Payroll'!$B$3</definedName>
    <definedName name="Inc_Stmt">#REF!</definedName>
    <definedName name="Inc_Stmt1">#REF!</definedName>
    <definedName name="interm_level">'[7]Threshold Table'!$D$6:$F$11</definedName>
    <definedName name="investing">#REF!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__KZT_000">[5]Summary!$E$8</definedName>
    <definedName name="jjj">#REF!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#REF!</definedName>
    <definedName name="kk">'[21]Cover Sheet'!$A$3</definedName>
    <definedName name="ksajdn">#REF!</definedName>
    <definedName name="Kumkol" hidden="1">{#N/A,#N/A,FALSE,"Сентябрь";#N/A,#N/A,FALSE,"Пояснительная сентябре 99"}</definedName>
    <definedName name="KZT_BS">#REF!</definedName>
    <definedName name="KZT_cash">#REF!</definedName>
    <definedName name="KZT_IS">#REF!</definedName>
    <definedName name="KZT_non_cash_wk">#REF!</definedName>
    <definedName name="L_Adjust">[22]Links!$H$1:$H$65536</definedName>
    <definedName name="L_AJE_Tot">[22]Links!$G$1:$G$65536</definedName>
    <definedName name="L_CY_Beg">[22]Links!$F$1:$F$65536</definedName>
    <definedName name="L_CY_End">[22]Links!$J$1:$J$65536</definedName>
    <definedName name="L_PY_End">[22]Links!$K$1:$K$65536</definedName>
    <definedName name="L_RJE_Tot">[22]Links!$I$1:$I$65536</definedName>
    <definedName name="lab_CAT627G">[18]Баз!$N$21</definedName>
    <definedName name="lab_CAT740">[18]Баз!$N$20</definedName>
    <definedName name="lab_CAT988G">[18]Баз!$N$22</definedName>
    <definedName name="lab_CATD8R">[18]Баз!$N$23</definedName>
    <definedName name="lab_miner">[18]Баз!$N$18</definedName>
    <definedName name="lab_miner2">[18]Баз!$N$19</definedName>
    <definedName name="lab_overhead">[18]Баз!$N$47</definedName>
    <definedName name="lll">#REF!</definedName>
    <definedName name="llll">#REF!</definedName>
    <definedName name="low_J">[23]Parameters!#REF!</definedName>
    <definedName name="LP">#REF!</definedName>
    <definedName name="m">[10]Anlagevermögen!$A$1:$Z$29</definedName>
    <definedName name="maint_CAT_D8R">[18]Диагр!$H$17</definedName>
    <definedName name="maint_CAT345">[18]Диагр!$H$18</definedName>
    <definedName name="maint_CAT627G">[18]Диагр!$H$15</definedName>
    <definedName name="maint_CAT740">[18]Диагр!$H$12</definedName>
    <definedName name="maint_CAT775E">[18]Диагр!$H$13</definedName>
    <definedName name="maint_CAT988G">[18]Диагр!$H$14</definedName>
    <definedName name="maint_Chieftain">[18]Диагр!$H$22</definedName>
    <definedName name="maint_Maxtrack">[18]Диагр!$H$24</definedName>
    <definedName name="maint_miner">[18]Диагр!$H$11</definedName>
    <definedName name="maint_overhead">[18]Диагр!$H$46</definedName>
    <definedName name="Monetary_Precision">#REF!</definedName>
    <definedName name="month">#REF!</definedName>
    <definedName name="MP__KZT_000">[5]Summary!$E$6</definedName>
    <definedName name="new">'[24]$ IS'!$A$1:$BH$34</definedName>
    <definedName name="New_a_c">#REF!</definedName>
    <definedName name="noncash">#REF!</definedName>
    <definedName name="Note_8">[25]Instructions!#REF!</definedName>
    <definedName name="of">#REF!</definedName>
    <definedName name="oi">#REF!</definedName>
    <definedName name="one">#REF!,#REF!</definedName>
    <definedName name="ooo">#REF!</definedName>
    <definedName name="opactivities">#REF!</definedName>
    <definedName name="period_from">[26]PARAM!$C$13</definedName>
    <definedName name="period_to">[26]PARAM!$E$13</definedName>
    <definedName name="Pivot_division">#REF!</definedName>
    <definedName name="Pivot_HO">#REF!</definedName>
    <definedName name="pr">[27]Anlagevermögen!$A$1:$Z$29</definedName>
    <definedName name="printa">#REF!</definedName>
    <definedName name="printb">#REF!</definedName>
    <definedName name="printc">#REF!</definedName>
    <definedName name="printk">#REF!</definedName>
    <definedName name="Prob_ResRec">#REF!</definedName>
    <definedName name="Prob_ResRec1">#REF!</definedName>
    <definedName name="Proved_ResRec">#REF!</definedName>
    <definedName name="Proved_ResRec1">#REF!</definedName>
    <definedName name="PY_Accounts_Receivable">#REF!</definedName>
    <definedName name="PY_Cash">#REF!</definedName>
    <definedName name="PY_Cash_Div_Dec">'[13]Income Statement'!#REF!</definedName>
    <definedName name="PY_CASH_DIVIDENDS_DECLARED__per_common_share">'[13]Income Statement'!#REF!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Earnings_per_share">[13]Ratios!#REF!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eighted_Average">'[13]Income Statement'!#REF!</definedName>
    <definedName name="PY_Working_Capital">#REF!</definedName>
    <definedName name="PY2_Accounts_Receivable">#REF!</definedName>
    <definedName name="PY2_Cash">#REF!</definedName>
    <definedName name="PY2_Cash_Div_Dec">'[13]Income Statement'!#REF!</definedName>
    <definedName name="PY2_CASH_DIVIDENDS_DECLARED__per_common_share">'[13]Income Statement'!#REF!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Earnings_per_share">[13]Ratios!#REF!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_Value_of_Equity">'[13]Income Statement'!#REF!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eighted_Average">'[13]Income Statement'!#REF!</definedName>
    <definedName name="PY2_Working_Capital">#REF!</definedName>
    <definedName name="Q1_901s_materials">'[28]Production_Ref Q-1-3'!$V$32:$V$82</definedName>
    <definedName name="Q1_902_903s">'[28]Production_Ref Q-1-3'!$V$83:$V$104</definedName>
    <definedName name="Q1_AJE_KLO">#REF!</definedName>
    <definedName name="Q1_AJE41_payroll">#REF!</definedName>
    <definedName name="Q1_audit_expenses">#REF!</definedName>
    <definedName name="Q1_bank_services">#REF!</definedName>
    <definedName name="Q1_catering_services">#REF!</definedName>
    <definedName name="Q1_communication_expenses">#REF!</definedName>
    <definedName name="Q1_contract_interpreters">#REF!</definedName>
    <definedName name="Q1_DD_AJEs">#REF!</definedName>
    <definedName name="Q1_DD_provision_KZT">#REF!</definedName>
    <definedName name="Q1_donations">#REF!</definedName>
    <definedName name="Q1_donations_Kaisar">#REF!</definedName>
    <definedName name="Q1_excise_tax">'[28]Production_Ref Q-1-3'!$V$28</definedName>
    <definedName name="Q1_expat_payroll">#REF!</definedName>
    <definedName name="Q1_expat_travel">#REF!</definedName>
    <definedName name="Q1_Farm_expat_payroll">#REF!</definedName>
    <definedName name="Q1_farm_GA">#REF!</definedName>
    <definedName name="Q1_Farm_other">#REF!,#REF!,#REF!,#REF!,#REF!,#REF!,#REF!,#REF!,#REF!,#REF!</definedName>
    <definedName name="Q1_Farm_payroll_nationals">#REF!,#REF!</definedName>
    <definedName name="Q1_insurance">#REF!</definedName>
    <definedName name="Q1_KLO_KZT">#REF!</definedName>
    <definedName name="Q1_KLO_Royalty_KZT">'[28]Production_Ref Q-1-3'!$S$17</definedName>
    <definedName name="Q1_legal_settlements">#REF!</definedName>
    <definedName name="Q1_medical_expenses">#REF!</definedName>
    <definedName name="Q1_mngnt_services">#REF!</definedName>
    <definedName name="Q1_national_payroll">#REF!,#REF!</definedName>
    <definedName name="Q1_overheads_KZT">'[28]Production_Ref Q-1-3'!$Q$17:$R$17,'[28]Production_Ref Q-1-3'!$T$19:$T$23,'[28]Production_Ref Q-1-3'!$T$26,'[28]Production_Ref Q-1-3'!$Q$30,'[28]Production_Ref Q-1-3'!$T$106:$T$258,'[28]Production_Ref Q-1-3'!$T$265:$T$268</definedName>
    <definedName name="Q1_pipeline_tariff">'[28]Production_Ref Q-1-3'!$V$24</definedName>
    <definedName name="Q1_property_tax">#REF!</definedName>
    <definedName name="Q1_railway_tariff">'[28]Production_Ref Q-1-3'!$V$25</definedName>
    <definedName name="Q1_security">#REF!</definedName>
    <definedName name="Q1_tax_advice">#REF!</definedName>
    <definedName name="Q1_trucking_services">#REF!</definedName>
    <definedName name="Q1_TurgaiPetroleum">'[28]Production_Ref Q-1-3'!$S$30</definedName>
    <definedName name="Q2_901s_materials">'[28]Production_Ref Q-1-3'!$N$32:$N$82</definedName>
    <definedName name="Q2_902_903s">'[28]Production_Ref Q-1-3'!$N$83:$N$104</definedName>
    <definedName name="Q2_AJE50_901s">'[28]Production_Ref Q-1-3'!$N$273</definedName>
    <definedName name="Q2_AJE51_KLO_USD">'[28]Production_Ref Q-1-3'!$N$275</definedName>
    <definedName name="Q2_AJE62_pipeline_tariff">'[28]Production_Ref Q-1-3'!$N$277</definedName>
    <definedName name="Q2_AJE68_pipeline_tariff">'[28]Production_Ref Q-1-3'!$N$279</definedName>
    <definedName name="Q2_AJE77_pipeline_tariff">'[28]Production_Ref Q-1-3'!$N$283</definedName>
    <definedName name="Q2_audit_expenses">#REF!</definedName>
    <definedName name="Q2_baddebt_provision">#REF!</definedName>
    <definedName name="Q2_bank_services">#REF!</definedName>
    <definedName name="Q2_catering_services">#REF!</definedName>
    <definedName name="Q2_communication_expenses">#REF!</definedName>
    <definedName name="Q2_contract_interpreters">#REF!</definedName>
    <definedName name="Q2_donation_Kaisar">#REF!</definedName>
    <definedName name="Q2_donations">#REF!</definedName>
    <definedName name="Q2_excise_tax">'[28]Production_Ref Q-1-3'!$N$28</definedName>
    <definedName name="Q2_expat_payroll">#REF!</definedName>
    <definedName name="Q2_expat_travel">#REF!</definedName>
    <definedName name="Q2_farm_GA">#REF!</definedName>
    <definedName name="Q2_farm_other">#REF!,#REF!,#REF!,#REF!,#REF!,#REF!,#REF!,#REF!,#REF!,#REF!,#REF!,#REF!</definedName>
    <definedName name="Q2_farm_payroll">#REF!,#REF!</definedName>
    <definedName name="Q2_insurance">#REF!</definedName>
    <definedName name="Q2_KLO">#REF!</definedName>
    <definedName name="Q2_KTO_crude">'[28]Production_Ref Q-1-3'!$N$281</definedName>
    <definedName name="Q2_legal_settlements">#REF!</definedName>
    <definedName name="Q2_medical_expenses">#REF!</definedName>
    <definedName name="Q2_mngnt_services">#REF!</definedName>
    <definedName name="Q2_national_payroll">#REF!,#REF!</definedName>
    <definedName name="Q2_overheads">'[28]Production_Ref Q-1-3'!$N$7:$N$23,'[28]Production_Ref Q-1-3'!$N$26,'[28]Production_Ref Q-1-3'!$N$106:$N$258</definedName>
    <definedName name="Q2_pipeline_tariff">'[28]Production_Ref Q-1-3'!$N$24</definedName>
    <definedName name="Q2_property_tax">#REF!</definedName>
    <definedName name="Q2_railway_tariff">'[28]Production_Ref Q-1-3'!$N$25</definedName>
    <definedName name="Q2_security">#REF!</definedName>
    <definedName name="Q2_tax_advice">#REF!</definedName>
    <definedName name="Q2_trucking_services">#REF!</definedName>
    <definedName name="Q2_TurgaiPetroleum_KZT">'[28]Production_Ref Q-1-3'!$K$31</definedName>
    <definedName name="Q3_901s_materials">'[28]Production_Ref Q-1-3'!$G$32:$G$82</definedName>
    <definedName name="Q3_902_903s">'[28]Production_Ref Q-1-3'!$G$83:$G$104</definedName>
    <definedName name="Q3_AJE10_KLO">'[28]Production_Ref Q-1-3'!$G$287</definedName>
    <definedName name="Q3_AJE11_pipeline_tariff">'[28]Production_Ref Q-1-3'!$G$289</definedName>
    <definedName name="Q3_AJEs_other">#REF!</definedName>
    <definedName name="Q3_audit_expenses">#REF!</definedName>
    <definedName name="Q3_baddebts_provisions">#REF!</definedName>
    <definedName name="Q3_bank_services">#REF!</definedName>
    <definedName name="Q3_catering_services">#REF!</definedName>
    <definedName name="Q3_communication_expenses">#REF!</definedName>
    <definedName name="Q3_contract_interpreters">#REF!</definedName>
    <definedName name="Q3_donation_Kaisar">#REF!</definedName>
    <definedName name="Q3_donations">#REF!</definedName>
    <definedName name="Q3_excise_tax">'[28]Production_Ref Q-1-3'!$G$28</definedName>
    <definedName name="Q3_expat_payroll">#REF!</definedName>
    <definedName name="Q3_expat_travel">#REF!</definedName>
    <definedName name="Q3_insurance">#REF!</definedName>
    <definedName name="Q3_KLO">#REF!</definedName>
    <definedName name="Q3_legal_settlements">#REF!</definedName>
    <definedName name="Q3_medical_expenses">#REF!</definedName>
    <definedName name="Q3_mngt_services">#REF!</definedName>
    <definedName name="Q3_national_payroll">#REF!,#REF!</definedName>
    <definedName name="Q3_other">#REF!,#REF!,#REF!,#REF!,#REF!,#REF!,#REF!,#REF!,#REF!,#REF!,#REF!,#REF!,#REF!,#REF!,#REF!,#REF!</definedName>
    <definedName name="Q3_overheads">'[28]Production_Ref Q-1-3'!$G$17:$G$23,'[28]Production_Ref Q-1-3'!$G$26,'[28]Production_Ref Q-1-3'!$G$106:$G$143,'[28]Production_Ref Q-1-3'!$G$144:$G$180,'[28]Production_Ref Q-1-3'!$G$181:$G$217,'[28]Production_Ref Q-1-3'!$G$218:$G$258,'[28]Production_Ref Q-1-3'!$G$285</definedName>
    <definedName name="Q3_pipeline_tariff">'[28]Production_Ref Q-1-3'!$G$24</definedName>
    <definedName name="Q3_property_tax">#REF!</definedName>
    <definedName name="Q3_railway_tariff">'[28]Production_Ref Q-1-3'!$G$25</definedName>
    <definedName name="Q3_security">#REF!</definedName>
    <definedName name="Q3_tax_advice">#REF!</definedName>
    <definedName name="Q3_trucking_services">#REF!</definedName>
    <definedName name="Q3_TurgaiPetroleum">'[28]Production_Ref Q-1-3'!$G$31</definedName>
    <definedName name="Q3_VAT_nondeductible">#REF!</definedName>
    <definedName name="Q4_labour">SUM(#REF!)</definedName>
    <definedName name="Q4_Materials">SUM(#REF!)</definedName>
    <definedName name="Q4_Overheads">SUM(#REF!,#REF!,#REF!)</definedName>
    <definedName name="qqq">#REF!</definedName>
    <definedName name="QTY_ATR">[18]Диагр!$E$13</definedName>
    <definedName name="QTY_DZR">[18]Диагр!$E$17</definedName>
    <definedName name="QTY_SCR">[18]Диагр!$E$15</definedName>
    <definedName name="QTY_SM">[18]Диагр!$E$11</definedName>
    <definedName name="QTY_TRK">[18]Диагр!$E$12</definedName>
    <definedName name="QTY_WHL">[18]Диагр!$E$14</definedName>
    <definedName name="R_Factor">#REF!</definedName>
    <definedName name="RATE_ORE_PA">'[18]1.1календГр'!$B$2</definedName>
    <definedName name="Ref_1">'[29]FA Movement Kyrg'!$E$22</definedName>
    <definedName name="Ref_10">'[29]FA Movement Kyrg'!$I$39</definedName>
    <definedName name="Ref_11">'[29]FA Movement Kyrg'!$K$39</definedName>
    <definedName name="Ref_12">'[29]FA Movement Kyrg'!$K$17</definedName>
    <definedName name="Ref_13">'[29]FA Movement Kyrg'!$C$17</definedName>
    <definedName name="Ref_14">'[29]FA Movement Kyrg'!$E$17</definedName>
    <definedName name="Ref_2">'[29]FA Movement Kyrg'!$A$1</definedName>
    <definedName name="Ref_3">#REF!</definedName>
    <definedName name="Ref_4">'[29]FA Movement Kyrg'!$A$19</definedName>
    <definedName name="Ref_5">'[29]FA Movement Kyrg'!$C$17</definedName>
    <definedName name="Ref_6">'[29]FA Movement Kyrg'!$K$17</definedName>
    <definedName name="Ref_7">'[29]FA Movement Kyrg'!$C$28</definedName>
    <definedName name="Ref_8">'[29]FA Movement Kyrg'!$C$28</definedName>
    <definedName name="Ref_9">'[29]FA Movement Kyrg'!$K$28</definedName>
    <definedName name="refined">#REF!</definedName>
    <definedName name="rep">#REF!</definedName>
    <definedName name="repair_CAT_D8R">[18]Диагр!$I$17</definedName>
    <definedName name="repair_CAT345">[18]Диагр!$I$18</definedName>
    <definedName name="repair_CAT627">[18]Диагр!$I$15</definedName>
    <definedName name="repair_CAT740">[18]Диагр!$I$12</definedName>
    <definedName name="repair_CAT775E">[18]Диагр!$I$13</definedName>
    <definedName name="repair_CAT988G">[18]Диагр!$I$14</definedName>
    <definedName name="repair_Chieftain">[18]Диагр!$I$24</definedName>
    <definedName name="repair_Maxtrack">[18]Диагр!$I$22</definedName>
    <definedName name="repair_miner">[18]Диагр!$I$11</definedName>
    <definedName name="repair_overheads">[18]Диагр!$I$46</definedName>
    <definedName name="Reserve_Stats">#REF!</definedName>
    <definedName name="Reserve_Stats1">#REF!</definedName>
    <definedName name="Reserves">#REF!</definedName>
    <definedName name="Reserves1">#REF!</definedName>
    <definedName name="Residual_difference">#REF!</definedName>
    <definedName name="respirators">#REF!</definedName>
    <definedName name="Result">#REF!</definedName>
    <definedName name="Result_All">#REF!</definedName>
    <definedName name="rjhjdf" hidden="1">{#N/A,#N/A,FALSE,"МТВ"}</definedName>
    <definedName name="rrr">#REF!</definedName>
    <definedName name="rty" hidden="1">{#N/A,#N/A,FALSE,"МТВ"}</definedName>
    <definedName name="rur_month">#REF!</definedName>
    <definedName name="RUR_X_Rate">'[30]Confirmation test'!#REF!</definedName>
    <definedName name="rur_year">#REF!</definedName>
    <definedName name="ru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es" hidden="1">{#N/A,#N/A,FALSE,"Aging Summary";#N/A,#N/A,FALSE,"Ratio Analysis";#N/A,#N/A,FALSE,"Test 120 Day Accts";#N/A,#N/A,FALSE,"Tickmarks"}</definedName>
    <definedName name="sd">#REF!</definedName>
    <definedName name="server">[6]setup!$C$11</definedName>
    <definedName name="sfd">#REF!</definedName>
    <definedName name="ShEquity">#REF!</definedName>
    <definedName name="ShEquity1">#REF!</definedName>
    <definedName name="SyncrudeJV">#REF!</definedName>
    <definedName name="SyncrudeJV1">#REF!</definedName>
    <definedName name="TB_AFTER_adjs">#REF!</definedName>
    <definedName name="TB_before_adjs">#REF!</definedName>
    <definedName name="teeth">[18]эко!$D$45</definedName>
    <definedName name="TEST0">#REF!</definedName>
    <definedName name="TESTHKEY">#REF!</definedName>
    <definedName name="TESTKEYS">#REF!</definedName>
    <definedName name="TESTVKEY">#REF!</definedName>
    <definedName name="TextRefCopy1">#REF!</definedName>
    <definedName name="TextRefCopy10">'[31]G &amp; A Analysis'!#REF!</definedName>
    <definedName name="TextRefCopy100">#REF!</definedName>
    <definedName name="TextRefCopy101">'[32]FA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'[31]G &amp; A Analysis'!#REF!</definedName>
    <definedName name="TextRefCopy110">'[33]KAS vs GAAP'!$N$8</definedName>
    <definedName name="TextRefCopy111">#REF!</definedName>
    <definedName name="TextRefCopy112">'[34]Additions testing'!#REF!</definedName>
    <definedName name="TextRefCopy113">[35]breakdown!#REF!</definedName>
    <definedName name="TextRefCopy114">#REF!</definedName>
    <definedName name="TextRefCopy115">#REF!</definedName>
    <definedName name="TextRefCopy116">#REF!</definedName>
    <definedName name="TextRefCopy117">'[34]Additions testing'!#REF!</definedName>
    <definedName name="TextRefCopy118">#REF!</definedName>
    <definedName name="TextRefCopy119">#REF!</definedName>
    <definedName name="TextRefCopy12">'[31]G &amp; A Analysis'!#REF!</definedName>
    <definedName name="TextRefCopy120">'[36]P&amp;L'!$B$20</definedName>
    <definedName name="TextRefCopy121">'[33]KAS vs GAAP'!$Q$10</definedName>
    <definedName name="TextRefCopy122">'[33]KAS vs GAAP'!$N$8</definedName>
    <definedName name="TextRefCopy123">'[37]Payroll 2004'!#REF!</definedName>
    <definedName name="TextRefCopy124">#REF!</definedName>
    <definedName name="TextRefCopy125">'[37]Payroll 2004'!#REF!</definedName>
    <definedName name="TextRefCopy126">'[34]Movement schedule'!#REF!</definedName>
    <definedName name="TextRefCopy127">'[37]Payroll 2004'!#REF!</definedName>
    <definedName name="TextRefCopy128">'[37]Payroll 2004'!#REF!</definedName>
    <definedName name="TextRefCopy129">'[37]Payroll 2004'!#REF!</definedName>
    <definedName name="TextRefCopy13">#REF!</definedName>
    <definedName name="TextRefCopy130">'[37]Payroll 2004'!#REF!</definedName>
    <definedName name="TextRefCopy131">'[37]Payroll 2004'!#REF!</definedName>
    <definedName name="TextRefCopy132">'[37]Payroll 2004'!#REF!</definedName>
    <definedName name="TextRefCopy133">'[34]Movement schedule'!#REF!</definedName>
    <definedName name="TextRefCopy134">'[37]Payroll 2004'!#REF!</definedName>
    <definedName name="TextRefCopy135">'[37]Payroll 2004'!#REF!</definedName>
    <definedName name="TextRefCopy136">'[37]Payroll 2004'!#REF!</definedName>
    <definedName name="TextRefCopy137">'[37]Payroll 2004'!#REF!</definedName>
    <definedName name="TextRefCopy138">#REF!</definedName>
    <definedName name="TextRefCopy139">'[33]KAS vs GAAP'!$N$6</definedName>
    <definedName name="TextRefCopy14">#REF!</definedName>
    <definedName name="TextRefCopy140">'[37]Payroll 2004'!#REF!</definedName>
    <definedName name="TextRefCopy141">'[37]Payroll 2004'!#REF!</definedName>
    <definedName name="TextRefCopy142">'[37]Payroll 2004'!#REF!</definedName>
    <definedName name="TextRefCopy143">'[37]Payroll 2004'!#REF!</definedName>
    <definedName name="TextRefCopy144">'[37]Payroll 2004'!#REF!</definedName>
    <definedName name="TextRefCopy145">'[33]KAS vs GAAP'!$O$10</definedName>
    <definedName name="TextRefCopy146">'[33]KAS vs GAAP'!$N$10</definedName>
    <definedName name="TextRefCopy147">'[33]KAS vs GAAP'!$R$12</definedName>
    <definedName name="TextRefCopy148">'[37]Payroll 2004'!#REF!</definedName>
    <definedName name="TextRefCopy149">'[37]Payroll 2004'!#REF!</definedName>
    <definedName name="TextRefCopy15">'[38]Advances Testing'!$B$46</definedName>
    <definedName name="TextRefCopy150">'[33]KAS vs GAAP'!$Q$10</definedName>
    <definedName name="TextRefCopy16">#REF!</definedName>
    <definedName name="TextRefCopy17">#REF!</definedName>
    <definedName name="TextRefCopy172">#REF!</definedName>
    <definedName name="TextRefCopy174">#REF!</definedName>
    <definedName name="TextRefCopy176">#REF!</definedName>
    <definedName name="TextRefCopy178">#REF!</definedName>
    <definedName name="TextRefCopy179">#REF!</definedName>
    <definedName name="TextRefCopy18">#REF!</definedName>
    <definedName name="TextRefCopy180">'[39]salary test'!$N$29</definedName>
    <definedName name="TextRefCopy181">'[39]General Director'!$P$55</definedName>
    <definedName name="TextRefCopy182">'[39]salary test'!$N$60</definedName>
    <definedName name="TextRefCopy183">#REF!</definedName>
    <definedName name="TextRefCopy184">#REF!</definedName>
    <definedName name="TextRefCopy185">'[39]General Director'!$P$85</definedName>
    <definedName name="TextRefCopy186">'[39]salary test'!$N$92</definedName>
    <definedName name="TextRefCopy187">#REF!</definedName>
    <definedName name="TextRefCopy188">'[39]bonus and vacation'!$E$19</definedName>
    <definedName name="TextRefCopy189">[39]summary!$C$13</definedName>
    <definedName name="TextRefCopy19">#REF!</definedName>
    <definedName name="TextRefCopy190">[39]summary!$C$19</definedName>
    <definedName name="TextRefCopy191">[39]summary!#REF!</definedName>
    <definedName name="TextRefCopy192">[39]summary!#REF!</definedName>
    <definedName name="TextRefCopy193">[39]summary!$C$16</definedName>
    <definedName name="TextRefCopy194">'[39]salary test'!$N$67</definedName>
    <definedName name="TextRefCopy195">'[39]staff list'!$A$138</definedName>
    <definedName name="TextRefCopy196">[39]summary!$A$1</definedName>
    <definedName name="TextRefCopy197">'[34]Movement schedule'!#REF!</definedName>
    <definedName name="TextRefCopy2">[40]TB!#REF!</definedName>
    <definedName name="TextRefCopy20">#REF!</definedName>
    <definedName name="TextRefCopy204">'[34]Movement schedule'!#REF!</definedName>
    <definedName name="TextRefCopy205">'[34]Movement schedule'!$E$27</definedName>
    <definedName name="TextRefCopy206">'[34]Movement schedule'!$E$28</definedName>
    <definedName name="TextRefCopy207">'[34]Movement schedule'!$E$29</definedName>
    <definedName name="TextRefCopy208">'[34]Movement schedule'!$E$31</definedName>
    <definedName name="TextRefCopy209">'[34]Movement schedule'!#REF!</definedName>
    <definedName name="TextRefCopy21">#REF!</definedName>
    <definedName name="TextRefCopy22">#REF!</definedName>
    <definedName name="TextRefCopy220">#REF!</definedName>
    <definedName name="TextRefCopy222">#REF!</definedName>
    <definedName name="TextRefCopy23">#REF!</definedName>
    <definedName name="TextRefCopy230">#REF!</definedName>
    <definedName name="TextRefCopy24">#REF!</definedName>
    <definedName name="TextRefCopy25">#REF!</definedName>
    <definedName name="TextRefCopy253">#REF!</definedName>
    <definedName name="TextRefCopy26">'[31]G &amp; A Analysis'!#REF!</definedName>
    <definedName name="TextRefCopy260">[41]Atyrau!$R$12</definedName>
    <definedName name="TextRefCopy261">#REF!</definedName>
    <definedName name="TextRefCopy262">#REF!</definedName>
    <definedName name="TextRefCopy263">[41]Atyrau!$R$13</definedName>
    <definedName name="TextRefCopy264">#REF!</definedName>
    <definedName name="TextRefCopy265">[41]Atyrau!$R$16</definedName>
    <definedName name="TextRefCopy266">[41]Atyrau!$R$15</definedName>
    <definedName name="TextRefCopy267">#REF!</definedName>
    <definedName name="TextRefCopy268">#REF!</definedName>
    <definedName name="TextRefCopy269">#REF!</definedName>
    <definedName name="TextRefCopy27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9">#REF!</definedName>
    <definedName name="TextRefCopy297">#REF!</definedName>
    <definedName name="TextRefCopy3">[40]TB!#REF!</definedName>
    <definedName name="TextRefCopy30">#REF!</definedName>
    <definedName name="TextRefCopy31">#REF!</definedName>
    <definedName name="TextRefCopy313">#REF!</definedName>
    <definedName name="TextRefCopy314">'[42] threshold'!$B$36</definedName>
    <definedName name="TextRefCopy32">#REF!</definedName>
    <definedName name="TextRefCopy324">#REF!</definedName>
    <definedName name="TextRefCopy326">#REF!</definedName>
    <definedName name="TextRefCopy327">#REF!</definedName>
    <definedName name="TextRefCopy328">[42]Salary!#REF!</definedName>
    <definedName name="TextRefCopy33">#REF!</definedName>
    <definedName name="TextRefCopy330">[42]Salary!#REF!</definedName>
    <definedName name="TextRefCopy34">#REF!</definedName>
    <definedName name="TextRefCopy344">#REF!</definedName>
    <definedName name="TextRefCopy346">#REF!</definedName>
    <definedName name="TextRefCopy35">#REF!</definedName>
    <definedName name="TextRefCopy351">#REF!</definedName>
    <definedName name="TextRefCopy356">#REF!</definedName>
    <definedName name="TextRefCopy36">#REF!</definedName>
    <definedName name="TextRefCopy37">[40]TB!#REF!</definedName>
    <definedName name="TextRefCopy38">#REF!</definedName>
    <definedName name="TextRefCopy39">#REF!</definedName>
    <definedName name="TextRefCopy4">[40]TB!#REF!</definedName>
    <definedName name="TextRefCopy40">#REF!</definedName>
    <definedName name="TextRefCopy41">[40]TB!#REF!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'[31]G &amp; A Analysis'!#REF!</definedName>
    <definedName name="TextRefCopy47">'[25]D&amp;I'!#REF!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'[25]D&amp;I'!#REF!</definedName>
    <definedName name="TextRefCopy57">'[43]VAT 2004'!#REF!</definedName>
    <definedName name="TextRefCopy58">#REF!</definedName>
    <definedName name="TextRefCopy59">'[25]D&amp;I'!#REF!</definedName>
    <definedName name="TextRefCopy6">#REF!</definedName>
    <definedName name="TextRefCopy60">#REF!</definedName>
    <definedName name="TextRefCopy61">'[25]D&amp;I'!#REF!</definedName>
    <definedName name="TextRefCopy62">'[25]D&amp;I'!#REF!</definedName>
    <definedName name="TextRefCopy63">#REF!</definedName>
    <definedName name="TextRefCopy64">'[43]VAT 2004'!#REF!</definedName>
    <definedName name="TextRefCopy65">'[44]Taxes Summary'!#REF!</definedName>
    <definedName name="TextRefCopy66">#REF!</definedName>
    <definedName name="TextRefCopy67">#REF!</definedName>
    <definedName name="TextRefCopy68">'[43]VAT 2004'!#REF!</definedName>
    <definedName name="TextRefCopy69">'[43]VAT 2004'!#REF!</definedName>
    <definedName name="TextRefCopy7">'[45]COP by acc'!#REF!</definedName>
    <definedName name="TextRefCopy70">'[43]VAT 2004'!#REF!</definedName>
    <definedName name="TextRefCopy71">'[43]VAT 2004'!#REF!</definedName>
    <definedName name="TextRefCopy72">'[43]VAT 2004'!#REF!</definedName>
    <definedName name="TextRefCopy73">#REF!</definedName>
    <definedName name="TextRefCopy74">[46]Reconciliations!$M$11</definedName>
    <definedName name="TextRefCopy75">'[47]2006 AJE RJE'!$G$82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'[44]Expected vs Actual'!#REF!</definedName>
    <definedName name="TextRefCopy89">#REF!</definedName>
    <definedName name="TextRefCopy9">'[31]G &amp; A Analysis'!#REF!</definedName>
    <definedName name="TextRefCopy90">'[44]Expected vs Actual'!#REF!</definedName>
    <definedName name="TextRefCopy91">#REF!</definedName>
    <definedName name="TextRefCopy92">'[44]Expected vs Actual'!#REF!</definedName>
    <definedName name="TextRefCopy93">'[44]Taxes Summary'!#REF!</definedName>
    <definedName name="TextRefCopy94">#REF!</definedName>
    <definedName name="TextRefCopy95">#REF!</definedName>
    <definedName name="TextRefCopy96">'[44]Taxes Summary'!#REF!</definedName>
    <definedName name="TextRefCopy97">'[32]depreciation testing'!#REF!</definedName>
    <definedName name="TextRefCopy98">#REF!</definedName>
    <definedName name="TextRefCopy99">'[32]FA Movement '!#REF!</definedName>
    <definedName name="TextRefCopyRangeCount" hidden="1">54</definedName>
    <definedName name="TextRefCopyRangeCount_1" hidden="1">2</definedName>
    <definedName name="Threshold">#REF!</definedName>
    <definedName name="tire_CAT627G">[18]ЭЗ!$C$61</definedName>
    <definedName name="tire_CAT740">'[18]3.3.Кредит'!$C$60</definedName>
    <definedName name="tire_CAT775E">'[18]3.3.Кредит'!$D$60</definedName>
    <definedName name="tire_CAT988G">'[18]4.3MatCost'!$D$61</definedName>
    <definedName name="ttt">'[48]GAAP TB 30.09.01  detail p&amp;l'!#REF!</definedName>
    <definedName name="Type">'[49]10'!$C$43:$C$45</definedName>
    <definedName name="UnitedStates">#REF!</definedName>
    <definedName name="usd_date">#REF!</definedName>
    <definedName name="v">#REF!</definedName>
    <definedName name="values">#REF!,#REF!,#REF!</definedName>
    <definedName name="wa">#REF!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kumkol." hidden="1">{#N/A,#N/A,FALSE,"Сентябрь";#N/A,#N/A,FALSE,"Пояснительная сентябре 99"}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">'[50]Balance Sheet'!$F$5</definedName>
    <definedName name="XREF_COLUMN_1" hidden="1">[51]DIT!#REF!</definedName>
    <definedName name="XREF_COLUMN_10" hidden="1">'[52]8082'!$P$1:$P$65536</definedName>
    <definedName name="XREF_COLUMN_2" hidden="1">'[53]Analysis COP'!#REF!</definedName>
    <definedName name="XREF_COLUMN_3" hidden="1">'[52]8250'!$D$1:$D$65536</definedName>
    <definedName name="XREF_COLUMN_4" hidden="1">'[52]8140'!$P$1:$P$65536</definedName>
    <definedName name="XREF_COLUMN_5" hidden="1">#REF!</definedName>
    <definedName name="XREF_COLUMN_6" hidden="1">'[52]8070'!$P$1:$P$65536</definedName>
    <definedName name="XREF_COLUMN_7" hidden="1">'[52]8145'!$P$1:$P$65536</definedName>
    <definedName name="XREF_COLUMN_8" hidden="1">'[52]8200'!$P$1:$P$65536</definedName>
    <definedName name="XREF_COLUMN_9" hidden="1">'[52]8113'!$P$1:$P$65536</definedName>
    <definedName name="XRefActiveRow" hidden="1">#REF!</definedName>
    <definedName name="XRefColumnsCount" hidden="1">1</definedName>
    <definedName name="XRefCopy1" hidden="1">[54]summary!#REF!</definedName>
    <definedName name="XRefCopy11" hidden="1">#REF!</definedName>
    <definedName name="XRefCopy12" hidden="1">#REF!</definedName>
    <definedName name="XRefCopy13" hidden="1">#REF!</definedName>
    <definedName name="XRefCopy14" hidden="1">#REF!</definedName>
    <definedName name="XRefCopy15" hidden="1">#REF!</definedName>
    <definedName name="XRefCopy16" hidden="1">#REF!</definedName>
    <definedName name="XRefCopy17" hidden="1">#REF!</definedName>
    <definedName name="XRefCopy18" hidden="1">#REF!</definedName>
    <definedName name="XRefCopy19" hidden="1">#REF!</definedName>
    <definedName name="XRefCopy1Row" hidden="1">[53]XREF!#REF!</definedName>
    <definedName name="XRefCopy2" hidden="1">#REF!</definedName>
    <definedName name="XRefCopy20Row" hidden="1">[55]XREF!#REF!</definedName>
    <definedName name="XRefCopy21Row" hidden="1">[55]XREF!#REF!</definedName>
    <definedName name="XRefCopy22Row" hidden="1">[55]XREF!#REF!</definedName>
    <definedName name="XRefCopy23Row" hidden="1">[55]XREF!#REF!</definedName>
    <definedName name="XRefCopy24Row" hidden="1">[55]XREF!#REF!</definedName>
    <definedName name="XRefCopy26Row" hidden="1">[55]XREF!#REF!</definedName>
    <definedName name="XRefCopy27Row" hidden="1">[55]XREF!#REF!</definedName>
    <definedName name="XRefCopy28Row" hidden="1">[55]XREF!#REF!</definedName>
    <definedName name="XRefCopy29Row" hidden="1">[55]XREF!#REF!</definedName>
    <definedName name="XRefCopy2Row" hidden="1">#REF!</definedName>
    <definedName name="XRefCopy3" hidden="1">#REF!</definedName>
    <definedName name="XRefCopy30Row" hidden="1">[55]XREF!#REF!</definedName>
    <definedName name="XRefCopy31Row" hidden="1">[55]XREF!#REF!</definedName>
    <definedName name="XRefCopy32Row" hidden="1">[55]XREF!#REF!</definedName>
    <definedName name="XRefCopy33Row" hidden="1">[55]XREF!#REF!</definedName>
    <definedName name="XRefCopy35Row" hidden="1">[55]XREF!#REF!</definedName>
    <definedName name="XRefCopy36Row" hidden="1">[55]XREF!#REF!</definedName>
    <definedName name="XRefCopy37Row" hidden="1">[55]XREF!#REF!</definedName>
    <definedName name="XRefCopy38Row" hidden="1">[55]XREF!#REF!</definedName>
    <definedName name="XRefCopy39Row" hidden="1">[55]XREF!#REF!</definedName>
    <definedName name="XRefCopy4" hidden="1">[54]summary!#REF!</definedName>
    <definedName name="XRefCopy40Row" hidden="1">[55]XREF!#REF!</definedName>
    <definedName name="XRefCopy41Row" hidden="1">[55]XREF!#REF!</definedName>
    <definedName name="XRefCopy42Row" hidden="1">[55]XREF!#REF!</definedName>
    <definedName name="XRefCopy5" hidden="1">#REF!</definedName>
    <definedName name="XRefCopy5Row" hidden="1">[56]XREF!#REF!</definedName>
    <definedName name="XRefCopy6" hidden="1">#REF!</definedName>
    <definedName name="XRefCopy80Row" hidden="1">[55]XREF!#REF!</definedName>
    <definedName name="XRefCopyRangeCount" hidden="1">3</definedName>
    <definedName name="XRefPaste1" hidden="1">#REF!</definedName>
    <definedName name="XRefPaste10" hidden="1">'[52]8145'!$O$17</definedName>
    <definedName name="XRefPaste10Row" hidden="1">[52]XREF!$A$11:$IV$11</definedName>
    <definedName name="XRefPaste11" hidden="1">'[52]8200'!$O$17</definedName>
    <definedName name="XRefPaste11Row" hidden="1">[52]XREF!$A$12:$IV$12</definedName>
    <definedName name="XRefPaste12" hidden="1">'[52]8113'!$O$16</definedName>
    <definedName name="XRefPaste12Row" hidden="1">[52]XREF!$A$13:$IV$13</definedName>
    <definedName name="XRefPaste13" hidden="1">'[52]8082'!$O$16</definedName>
    <definedName name="XRefPaste13Row" hidden="1">[52]XREF!$A$14:$IV$14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1Row" hidden="1">[55]XREF!#REF!</definedName>
    <definedName name="XRefPaste22Row" hidden="1">[55]XREF!#REF!</definedName>
    <definedName name="XRefPaste23Row" hidden="1">[55]XREF!#REF!</definedName>
    <definedName name="XRefPaste24Row" hidden="1">[55]XREF!#REF!</definedName>
    <definedName name="XRefPaste25Row" hidden="1">[55]XREF!#REF!</definedName>
    <definedName name="XRefPaste26Row" hidden="1">[55]XREF!#REF!</definedName>
    <definedName name="XRefPaste27Row" hidden="1">[55]XREF!#REF!</definedName>
    <definedName name="XRefPaste28Row" hidden="1">[55]XREF!#REF!</definedName>
    <definedName name="XRefPaste29Row" hidden="1">[55]XREF!#REF!</definedName>
    <definedName name="XRefPaste2Row" hidden="1">[53]XREF!#REF!</definedName>
    <definedName name="XRefPaste3" hidden="1">'[52]8180 (8181,8182)'!$O$20</definedName>
    <definedName name="XRefPaste30Row" hidden="1">[55]XREF!#REF!</definedName>
    <definedName name="XRefPaste31Row" hidden="1">[55]XREF!#REF!</definedName>
    <definedName name="XRefPaste32Row" hidden="1">[55]XREF!#REF!</definedName>
    <definedName name="XRefPaste33Row" hidden="1">[55]XREF!#REF!</definedName>
    <definedName name="XRefPaste34Row" hidden="1">[55]XREF!#REF!</definedName>
    <definedName name="XRefPaste35Row" hidden="1">[55]XREF!#REF!</definedName>
    <definedName name="XRefPaste36Row" hidden="1">[55]XREF!#REF!</definedName>
    <definedName name="XRefPaste37Row" hidden="1">[55]XREF!#REF!</definedName>
    <definedName name="XRefPaste38Row" hidden="1">[55]XREF!#REF!</definedName>
    <definedName name="XRefPaste39Row" hidden="1">[55]XREF!#REF!</definedName>
    <definedName name="XRefPaste3Row" hidden="1">[52]XREF!$A$4:$IV$4</definedName>
    <definedName name="XRefPaste4" hidden="1">'[52]8210'!$O$18</definedName>
    <definedName name="XRefPaste40Row" hidden="1">[55]XREF!#REF!</definedName>
    <definedName name="XRefPaste41Row" hidden="1">[55]XREF!#REF!</definedName>
    <definedName name="XRefPaste42Row" hidden="1">[55]XREF!#REF!</definedName>
    <definedName name="XRefPaste43Row" hidden="1">[55]XREF!#REF!</definedName>
    <definedName name="XRefPaste44Row" hidden="1">[55]XREF!#REF!</definedName>
    <definedName name="XRefPaste45Row" hidden="1">[55]XREF!#REF!</definedName>
    <definedName name="XRefPaste46Row" hidden="1">[55]XREF!#REF!</definedName>
    <definedName name="XRefPaste47Row" hidden="1">[55]XREF!#REF!</definedName>
    <definedName name="XRefPaste48Row" hidden="1">[55]XREF!#REF!</definedName>
    <definedName name="XRefPaste49Row" hidden="1">[55]XREF!#REF!</definedName>
    <definedName name="XRefPaste4Row" hidden="1">[52]XREF!$A$5:$IV$5</definedName>
    <definedName name="XRefPaste5" hidden="1">'[52]8250'!$C$44</definedName>
    <definedName name="XRefPaste50Row" hidden="1">[55]XREF!#REF!</definedName>
    <definedName name="XRefPaste51Row" hidden="1">[55]XREF!#REF!</definedName>
    <definedName name="XRefPaste5Row" hidden="1">[52]XREF!$A$6:$IV$6</definedName>
    <definedName name="XRefPaste6" hidden="1">'[52]8140'!$O$16</definedName>
    <definedName name="XRefPaste6Row" hidden="1">[52]XREF!$A$7:$IV$7</definedName>
    <definedName name="XRefPaste7" hidden="1">#REF!</definedName>
    <definedName name="XRefPaste7Row" hidden="1">[52]XREF!$A$8:$IV$8</definedName>
    <definedName name="XRefPaste8" hidden="1">#REF!</definedName>
    <definedName name="XRefPaste8Row" hidden="1">[52]XREF!$A$9:$IV$9</definedName>
    <definedName name="XRefPaste9" hidden="1">'[52]8070'!$O$18</definedName>
    <definedName name="XRefPaste9Row" hidden="1">[52]XREF!$A$10:$IV$10</definedName>
    <definedName name="XRefPasteRangeCount" hidden="1">3</definedName>
    <definedName name="year">#REF!</definedName>
    <definedName name="Yemen">#REF!</definedName>
    <definedName name="Yemen1">#REF!</definedName>
    <definedName name="YESNO">#REF!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1">[57]ЯНВАРЬ!#REF!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Database">#REF!</definedName>
    <definedName name="биржа">[58]База!$A$1:$T$65536</definedName>
    <definedName name="биржа1">[58]База!$B$1:$T$65536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ата_справки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урс">'[59]Базовые данные'!$C$5</definedName>
    <definedName name="люба" hidden="1">{#N/A,#N/A,FALSE,"Aging Summary";#N/A,#N/A,FALSE,"Ratio Analysis";#N/A,#N/A,FALSE,"Test 120 Day Accts";#N/A,#N/A,FALSE,"Tickmarks"}</definedName>
    <definedName name="Макрос1">#N/A</definedName>
    <definedName name="Макрос2">#REF!</definedName>
    <definedName name="Макрос3">#REF!</definedName>
    <definedName name="Макрос4">#REF!</definedName>
    <definedName name="Нстроки">#REF!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ериод_отгрузки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рочие" hidden="1">#REF!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ный_обменный_курс_валюты">курс</definedName>
    <definedName name="_xlnm.Recorder">#REF!</definedName>
    <definedName name="РМП">[60]Баз!$C$33</definedName>
    <definedName name="РМП15">'[59]Базовые данные'!$D$37</definedName>
    <definedName name="РМП200">'[59]Базовые данные'!$D$39</definedName>
    <definedName name="РМП40">'[59]Базовые данные'!$D$38</definedName>
    <definedName name="РМП600">'[59]Базовые данные'!$D$40</definedName>
    <definedName name="рпгпшо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Сводный_баланс_н_п_с">#N/A</definedName>
    <definedName name="Строки">#REF!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Т" hidden="1">'[53]Analysis COP'!#REF!</definedName>
    <definedName name="та" hidden="1">#REF!</definedName>
    <definedName name="тм" hidden="1">[51]DIT!#REF!</definedName>
    <definedName name="Трансляция_F">#REF!</definedName>
    <definedName name="Узлы">#REF!</definedName>
    <definedName name="ф77">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ена_03">[61]LME_prices!#REF!</definedName>
    <definedName name="Цена_33">[61]LME_prices!#REF!</definedName>
    <definedName name="Цена_34">[61]LME_prices!#REF!</definedName>
    <definedName name="Цена_35">[61]LME_prices!#REF!</definedName>
    <definedName name="Цена_4">#REF!</definedName>
    <definedName name="Цена_5">#REF!</definedName>
    <definedName name="Цена_55">[61]LME_prices!$F$177</definedName>
    <definedName name="Цена_97">#REF!</definedName>
    <definedName name="ЦенаFCA_53">[61]LME_prices!#REF!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юля" hidden="1">{#N/A,#N/A,FALSE,"Aging Summary";#N/A,#N/A,FALSE,"Ratio Analysis";#N/A,#N/A,FALSE,"Test 120 Day Accts";#N/A,#N/A,FALSE,"Tickmarks"}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8" l="1"/>
  <c r="H13" i="8"/>
  <c r="H9" i="8"/>
  <c r="H6" i="8"/>
  <c r="F33" i="7"/>
  <c r="E33" i="7"/>
  <c r="F30" i="7"/>
  <c r="E30" i="7"/>
  <c r="F29" i="7"/>
  <c r="E29" i="7"/>
  <c r="F23" i="7"/>
  <c r="E23" i="7"/>
  <c r="F17" i="7"/>
  <c r="E17" i="7"/>
  <c r="D6" i="7"/>
  <c r="D4" i="7"/>
  <c r="C4" i="7"/>
  <c r="F24" i="6"/>
  <c r="E24" i="6"/>
  <c r="F18" i="6"/>
  <c r="E18" i="6"/>
  <c r="F16" i="6"/>
  <c r="E16" i="6"/>
  <c r="F12" i="6"/>
  <c r="E12" i="6"/>
  <c r="F7" i="6"/>
  <c r="E7" i="6"/>
  <c r="F50" i="5"/>
  <c r="E50" i="5"/>
  <c r="F49" i="5"/>
  <c r="E49" i="5"/>
  <c r="F48" i="5"/>
  <c r="E48" i="5"/>
  <c r="F37" i="5"/>
  <c r="E37" i="5"/>
  <c r="F29" i="5"/>
  <c r="E29" i="5"/>
  <c r="E28" i="5"/>
  <c r="E27" i="5"/>
  <c r="E26" i="5"/>
  <c r="F21" i="5"/>
  <c r="E21" i="5"/>
  <c r="F20" i="5"/>
  <c r="E20" i="5"/>
  <c r="F13" i="5"/>
  <c r="E13" i="5"/>
</calcChain>
</file>

<file path=xl/sharedStrings.xml><?xml version="1.0" encoding="utf-8"?>
<sst xmlns="http://schemas.openxmlformats.org/spreadsheetml/2006/main" count="154" uniqueCount="119">
  <si>
    <t>АО «УСТЬ-КАМЕНОГОРСКИЙ ТИТАНО-МАГНИЕВЫЙ КОМБИНАТ»</t>
  </si>
  <si>
    <t>В тысячах тенге</t>
  </si>
  <si>
    <t>Прим.</t>
  </si>
  <si>
    <t>31.12.2022 г.</t>
  </si>
  <si>
    <t>Активы</t>
  </si>
  <si>
    <t>Долгосрочные активы</t>
  </si>
  <si>
    <t>Основные средства</t>
  </si>
  <si>
    <t>Нематериальные активы</t>
  </si>
  <si>
    <t>Активы в форме права пользования</t>
  </si>
  <si>
    <t>Отложенные налоговые активы</t>
  </si>
  <si>
    <t>Инвестиции в ассоциированную компанию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</si>
  <si>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</si>
  <si>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</si>
  <si>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</si>
  <si>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</si>
  <si>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Дебиторская задолженность</t>
  </si>
  <si>
    <t>Переплата по подоходному налогу</t>
  </si>
  <si>
    <t>Налог на добавленную стоимость и прочие налоги к возмещению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</si>
  <si>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</si>
  <si>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</si>
  <si>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</si>
  <si>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</si>
  <si>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 xml:space="preserve">Капитал </t>
  </si>
  <si>
    <t>Акционерный капитал</t>
  </si>
  <si>
    <t>Дополнительно оплаченный капитал</t>
  </si>
  <si>
    <t>Резерв по курсовым разницам</t>
  </si>
  <si>
    <t>Прочие резервы</t>
  </si>
  <si>
    <t>Нераспределенная прибыль</t>
  </si>
  <si>
    <t>Итого капитал</t>
  </si>
  <si>
    <t>Долгосрочные обязательства</t>
  </si>
  <si>
    <t>Займы</t>
  </si>
  <si>
    <t>Резерв на рекультивацию</t>
  </si>
  <si>
    <t>Обязательства по аренде</t>
  </si>
  <si>
    <t>Обязательства по вознаграждениям работников</t>
  </si>
  <si>
    <t>Отложенное налоговое обязательство</t>
  </si>
  <si>
    <t>Долгосрочная кредиторская задолженность</t>
  </si>
  <si>
    <t>Итого долгосрочные обязательства</t>
  </si>
  <si>
    <t>Текущие обязательства</t>
  </si>
  <si>
    <t>Краткосрочные резервы</t>
  </si>
  <si>
    <t>Краткосрочная кредиторская задолженность</t>
  </si>
  <si>
    <t>Корпоративный подоходный налог к уплате</t>
  </si>
  <si>
    <t>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</si>
  <si>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</si>
  <si>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</si>
  <si>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</si>
  <si>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Балансовая стоимость простой акции, тенге</t>
  </si>
  <si>
    <t>Балансовая стоимость привилегированной акции, тенге</t>
  </si>
  <si>
    <t>Прим</t>
  </si>
  <si>
    <t>Выручка</t>
  </si>
  <si>
    <t>Себестоимость реализации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</si>
  <si>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</si>
  <si>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</si>
  <si>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</si>
  <si>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</si>
  <si>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</si>
  <si>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</si>
  <si>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</si>
  <si>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</si>
  <si>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Доля в результатах ассоциированной компании</t>
  </si>
  <si>
    <t>Прибыль до налогообложения</t>
  </si>
  <si>
    <t>Расходы по корпоративному подоходному налогу</t>
  </si>
  <si>
    <t xml:space="preserve">Прибыль </t>
  </si>
  <si>
    <t>Прочий совокупный доход</t>
  </si>
  <si>
    <t xml:space="preserve"> Статьи, которые впоследствии не будут расклассифицированы в состав прибылей или убытков </t>
  </si>
  <si>
    <t>Переоценка обязательств по вознаграждениям по окончании трудовой деятельности</t>
  </si>
  <si>
    <t xml:space="preserve">Итого совокупный доход </t>
  </si>
  <si>
    <t xml:space="preserve">Прибыль на акцию, базовая и разводненная </t>
  </si>
  <si>
    <t>(в тенге на акцию)</t>
  </si>
  <si>
    <t>Простые акции</t>
  </si>
  <si>
    <t>Денежные потоки от операционной деятельности</t>
  </si>
  <si>
    <t>Реализация готовой продукции</t>
  </si>
  <si>
    <t>Авансы полученные</t>
  </si>
  <si>
    <t>Прочие поступления</t>
  </si>
  <si>
    <t>Возмещение НДС из бюджета</t>
  </si>
  <si>
    <t>Платежи поставщикам и подрядчикам</t>
  </si>
  <si>
    <t>Авансы выданные</t>
  </si>
  <si>
    <t>Выплаты по заработной плате</t>
  </si>
  <si>
    <t>Расчеты с бюджетом</t>
  </si>
  <si>
    <t>Подоходный налог уплаченный</t>
  </si>
  <si>
    <t>Проценты уплаченные</t>
  </si>
  <si>
    <t>Прочие выплаты</t>
  </si>
  <si>
    <t>Чистое поступление денежных средств от операционной деятельности</t>
  </si>
  <si>
    <t xml:space="preserve">Реализация основных средств </t>
  </si>
  <si>
    <t>Приобретение основных средств и нематериальных активов</t>
  </si>
  <si>
    <t>Дополнительный вклад в уставный капитал ассоциированной компании</t>
  </si>
  <si>
    <t>Увеличение (уменьшение) денежных средств, ограниченных в использовании</t>
  </si>
  <si>
    <t>Прочие</t>
  </si>
  <si>
    <t>Чистое поступление/(расходование) денежных средств в инвестиционной деятельности</t>
  </si>
  <si>
    <t>Денежные потоки от финансовой деятельности</t>
  </si>
  <si>
    <t>Получение займов</t>
  </si>
  <si>
    <t>Погашение займов</t>
  </si>
  <si>
    <t>Погашение обязательств по аренде</t>
  </si>
  <si>
    <t>Выплата дивидендов за вычетом налога у источника</t>
  </si>
  <si>
    <t>Чистое поступление/(расходование) денежных средств в финансовой деятельности</t>
  </si>
  <si>
    <t>Чистое изменение денежных средств</t>
  </si>
  <si>
    <t>Эффект изменения обменного курса валют на денежные средства и их эквиваленты</t>
  </si>
  <si>
    <t>Денежные средства на начало года</t>
  </si>
  <si>
    <t>Денежные средства на конец периода</t>
  </si>
  <si>
    <t>На 01 января 2022 года</t>
  </si>
  <si>
    <t>Дивиденды</t>
  </si>
  <si>
    <t>Прибыль за 2022 год</t>
  </si>
  <si>
    <t>На 01 января 2023 года</t>
  </si>
  <si>
    <t>Консолидированный отчет о финансовом положении по состоянию на 30 июня 2023 года</t>
  </si>
  <si>
    <t>30.06.2023 г.</t>
  </si>
  <si>
    <t>Дивиденды к выплате</t>
  </si>
  <si>
    <t>Консолидированный отчет о прибылях и убытках и прочем совокупном доходе за период, закончившийся 30 июня 2023 года</t>
  </si>
  <si>
    <t>за шесть месяцев, закончившихся
 30 июня 2023г.</t>
  </si>
  <si>
    <t>за шесть месяцев, закончившихся
 30 июня 2022г.</t>
  </si>
  <si>
    <t>Подоходный налог, отраженный непосредственно в прочем совокупном доходе</t>
  </si>
  <si>
    <t>Консолидированный отчет о движении денежных средств за период, закончившийся 30 июня 2023 года</t>
  </si>
  <si>
    <t>Предварительный консолидированный отчет об изменениях в капитале за период, закончившийся 30 июня 2023 года</t>
  </si>
  <si>
    <t>Прибыль за 1 полугодие 2022 года</t>
  </si>
  <si>
    <t>На 30 июня 2022 года</t>
  </si>
  <si>
    <t>Прибыль за 1 полугодие 2023 года</t>
  </si>
  <si>
    <t>На 30 июня 2023 года</t>
  </si>
  <si>
    <t>Президент АО "УКТМК"</t>
  </si>
  <si>
    <t>А.Т.Мамутова</t>
  </si>
  <si>
    <t>Главный бухгалтер</t>
  </si>
  <si>
    <t>А.С.Будукова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</si>
</sst>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/>
    <xf numFmtId="164" fontId="5" fillId="0" borderId="0" xfId="1" applyNumberFormat="1" applyFont="1"/>
    <xf numFmtId="164" fontId="5" fillId="0" borderId="2" xfId="1" applyNumberFormat="1" applyFont="1" applyBorder="1" applyAlignme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5" fillId="0" borderId="0" xfId="1" applyNumberFormat="1" applyFont="1" applyAlignment="1">
      <alignment wrapText="1"/>
    </xf>
    <xf numFmtId="164" fontId="5" fillId="0" borderId="0" xfId="1" applyNumberFormat="1" applyFont="1" applyAlignment="1"/>
    <xf numFmtId="0" fontId="6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right" vertical="center" wrapText="1"/>
    </xf>
    <xf numFmtId="164" fontId="6" fillId="0" borderId="0" xfId="1" applyNumberFormat="1" applyFont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164" fontId="2" fillId="0" borderId="3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5" fillId="0" borderId="2" xfId="1" applyNumberFormat="1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164" fontId="6" fillId="0" borderId="0" xfId="1" applyNumberFormat="1" applyFont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0" fontId="5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vertical="center"/>
    </xf>
    <xf numFmtId="43" fontId="5" fillId="0" borderId="0" xfId="1" applyFont="1"/>
    <xf numFmtId="0" fontId="5" fillId="0" borderId="0" xfId="0" applyFont="1"/>
    <xf numFmtId="164" fontId="5" fillId="0" borderId="0" xfId="1" applyNumberFormat="1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164" fontId="5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5" fontId="8" fillId="0" borderId="3" xfId="1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8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5" fontId="5" fillId="0" borderId="0" xfId="1" applyNumberFormat="1" applyFont="1" applyBorder="1" applyAlignment="1">
      <alignment vertical="center" wrapText="1"/>
    </xf>
    <xf numFmtId="165" fontId="8" fillId="0" borderId="0" xfId="1" applyNumberFormat="1" applyFont="1" applyBorder="1" applyAlignment="1">
      <alignment vertical="center" wrapText="1"/>
    </xf>
    <xf numFmtId="165" fontId="5" fillId="0" borderId="0" xfId="0" applyNumberFormat="1" applyFont="1"/>
    <xf numFmtId="0" fontId="8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166" fontId="10" fillId="0" borderId="0" xfId="2" applyNumberFormat="1" applyFont="1" applyAlignment="1">
      <alignment vertical="center"/>
    </xf>
    <xf numFmtId="164" fontId="0" fillId="0" borderId="0" xfId="1" applyNumberFormat="1" applyFont="1"/>
  </cellXfs>
  <cellStyles count="3">
    <cellStyle name="Обычный" xfId="0" builtinId="0"/>
    <cellStyle name="Обычный_ФО Формы для заполнения 3 кв 2014" xfId="2" xr:uid="{310D8920-E3E8-4F75-AA3E-56FCFFBFDAA8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%20S\August\Crude%20Oil%20Inventory%20Movement%20Augu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sbenefield\My%20Documents\Assurance%20Services%20MDP\Internal%20Controls%20Project\The%20AS2%20Supplement%20for%20SOA%20404%20(8-11-05)1\Industry%20Workbook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yrgstan\New%20Reports\New%20Report%20Apr%2011\New%20Report%20MP%20jan.feb%20Ver%203%20(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September\HHL%20Group%20September\SHNOS\GAAPTB-Septemb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Users\&#1052;&#1072;&#1093;&#1084;&#1091;&#1076;\Desktop\Equip%20Calcs_3shifts_TS_10000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10%20Forex%20testing%209%20months%202006%20SAMPL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P%20COS%20testing%20201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40%20Substantive%20Analytical%20Procedures%20(Template)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Finance\Consolidation\ALEA\Consolidation%20Databa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bblanchard\My%20Documents\RFP%20728%20-%20Sample%20Evaluation%20Worksheet\Sample%20Evaluation%20Worksheet%20(v1)%20-%20BJB%20-%200601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\Monthend\2000\12\Report%20for%20Glen&amp;Alex\HKM%20FS's%20and%20account%20analyses%20%20De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4315%20Payroll%20Business%20Cycle%20Controls%20Worksheet%20(07-07)%20%20S%20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tkz001601\x02000173$\My%20Documents\desctop\Report\100PTM_Trial_Balanc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_WORK\Finca\Ky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Personal\Current\REE691\Audit%201999\August%201999\RKTF\Special%20Report%20Eng\HH-AUDIT\OLY017\DIAGNOST\ENGLISCH\OLYMPUS\ANLAGE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41%20AP%20Test%20of%20detai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G&amp;A%20expenses%20analysi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1%20Payroll%20testing,%20final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Training\training%20Almaty\!CF%20TAS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aklimova\My%20Documents\Tax%20department\Zhanar\Heidelberg\WPs\Aidana%20backup\WP\051101_taxes%20draf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1.06%20Advances%20test%2031%2012%202006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8230%20XXX%20Payroll%20and%20related%20tax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40%20Accounts%20Payable%20Analysis%20as%20at%2031%2010%20200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trysbekova\Desktop\2266.2%20TB-TS-FS%206m%202006%20in%20KZ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Fixed%20Assets%20Movement%20Schedule%20Atyrau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1%20Payroll%20tes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aklimova\My%20Documents\Tax%20department\Zoya\ZTE\ZTE\Altel\050214_Summary%20of%20Altel%20tax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ayroll%20Testing%20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Production%20cost%20-%20analytical%20procedure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2%20Payroll%20Analysi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7.2%20TB-TS-FS%20APC%202006%20for%20Clien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September\Analysis\Commentary%20-%20ShNOS%20input%20for%20FS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93%20ETS%20(004%202003)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40%20Gross%20Profit%20Analysi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kuanbay\My%20Documents\PKI%20M&amp;T\UK\Master%20Consolidated%20HHL%20January%2020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7.2%20TB-TS-FS%20APC%202006%20new%20updated%20FINAL,%20REFERENCED%20TO%20ISSUED%20REPORT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Production%20cost%20-%20analytical%20procedure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PP&amp;E%20by%20branches%20-%20%20Final%20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0;&#1072;&#1089;&#1072;&#1076;&#1048;&#1089;&#1082;&#1050;&#1072;&#1084;&#1077;&#1085;&#1100;_2006.06.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02%20Appendix%20III%20-%20Financial%20Reporting%20Package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Users\limangaziyeva\Desktop\TS%20breakdowns%20for%20Laura\&#1050;&#1055;&#1053;\&#1056;&#1055;_2007-29_&#1050;&#1086;&#1085;&#1090;&#1088;&#1072;&#1082;&#1090;&#1091;-&#1060;&#1069;&#105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LME_PRIC_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.04%20Workings%20for%20FS%20of%20BMB%20Munai%202007_COPY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ybitsenko\Desktop\2270%20Illustrative%20Consolidated%20Financial%20Statements%20-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gust"/>
      <sheetName val="July"/>
      <sheetName val="July only"/>
      <sheetName val="Sheet3"/>
      <sheetName val="Sheet2"/>
      <sheetName val="2210105"/>
      <sheetName val="2210010"/>
      <sheetName val="2210900"/>
      <sheetName val="June"/>
      <sheetName val="May"/>
      <sheetName val="April"/>
      <sheetName val="2210900-A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 RECONCILIATION"/>
      <sheetName val="EXPENDITURE CYCLE"/>
      <sheetName val="DESIGN TAB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  <row r="2">
          <cell r="B2" t="str">
            <v>USD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Profit and loss"/>
      <sheetName val="CF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</sheetNames>
    <sheetDataSet>
      <sheetData sheetId="0"/>
      <sheetData sheetId="1"/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 Procedures"/>
      <sheetName val="Threshold Table"/>
      <sheetName val="Tickmarks"/>
    </sheetNames>
    <sheetDataSet>
      <sheetData sheetId="0" refreshError="1">
        <row r="32">
          <cell r="C3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Advances Received"/>
      <sheetName val="Prepayments"/>
      <sheetName val="Refining"/>
      <sheetName val="G&amp;A Analysis"/>
      <sheetName val="Selling Exp"/>
      <sheetName val=" GAAP Summary"/>
      <sheetName val="GAAP TB 30.09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ет"/>
      <sheetName val="удрасхрем"/>
      <sheetName val="4.4PLF"/>
      <sheetName val="4.5ЭксплЗатрат"/>
      <sheetName val="4.3MatCost"/>
      <sheetName val="BudjetEff"/>
      <sheetName val="эко"/>
      <sheetName val="ЭЗ"/>
      <sheetName val="3.3.Кредит"/>
      <sheetName val="Диагр"/>
      <sheetName val="Баз"/>
      <sheetName val="ТЭП"/>
      <sheetName val="1.1календГр"/>
      <sheetName val="Мод"/>
      <sheetName val="Анализ"/>
      <sheetName val="8.1дох"/>
      <sheetName val="EcMod"/>
      <sheetName val="Аморт"/>
      <sheetName val="К"/>
      <sheetName val="3.2Capital"/>
      <sheetName val="табл1Запасы"/>
      <sheetName val="Перечень оборудования"/>
      <sheetName val="Устанавливаемые показатели"/>
      <sheetName val="Скреперы"/>
      <sheetName val="Комбайн"/>
      <sheetName val="самосвал-руда"/>
      <sheetName val="Gat-988G"/>
      <sheetName val="Обогатительная техника"/>
      <sheetName val="Штатное и оплата"/>
      <sheetName val="ore cost"/>
      <sheetName val="Щек дроб-ка TEREX X400"/>
      <sheetName val="CAT345"/>
      <sheetName val="Бульдозер D9R"/>
      <sheetName val="Режим и показатели"/>
      <sheetName val="Отчет о совместим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altyn"/>
      <sheetName val="Test(C)"/>
      <sheetName val="Dank"/>
      <sheetName val="Test (D)"/>
      <sheetName val="Ex-rates"/>
      <sheetName val="Expected vs Actual"/>
      <sheetName val="Tracing 301.2"/>
      <sheetName val="Jan(D)"/>
      <sheetName val="Jan(C)"/>
      <sheetName val="Feb(C)"/>
      <sheetName val="Feb(D)"/>
      <sheetName val="Mar(C)"/>
      <sheetName val="Mar(D)"/>
      <sheetName val="Apr(C)"/>
      <sheetName val="Apr(D)"/>
      <sheetName val="May(D)"/>
      <sheetName val="May(C)"/>
      <sheetName val="Jun(C)"/>
      <sheetName val="Jun(D)"/>
      <sheetName val="jul(C)"/>
      <sheetName val="jul(D)"/>
      <sheetName val="Aug(C)"/>
      <sheetName val="Aug(D)"/>
      <sheetName val="Sep(C)"/>
      <sheetName val="Sep(D)"/>
      <sheetName val="Threshold Calc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isclosure"/>
      <sheetName val="Movement- TMK"/>
      <sheetName val="Movement- STM"/>
      <sheetName val="GM and COP analysis"/>
      <sheetName val="TOD_ capital repair"/>
      <sheetName val="TOD_ Electricity"/>
      <sheetName val="TOD_ 3rd party services"/>
      <sheetName val="TOD_ repair by 3rd parties"/>
      <sheetName val="PBC-others"/>
      <sheetName val="AST"/>
      <sheetName val="Tickmarks"/>
    </sheetNames>
    <sheetDataSet>
      <sheetData sheetId="0"/>
      <sheetData sheetId="1"/>
      <sheetData sheetId="2"/>
      <sheetData sheetId="3"/>
      <sheetData sheetId="4"/>
      <sheetData sheetId="5">
        <row r="625">
          <cell r="G625">
            <v>165307.52101999999</v>
          </cell>
          <cell r="K625">
            <v>-82653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ess Calc Payroll"/>
      <sheetName val="Excess Calc Social Tax"/>
      <sheetName val="Tickmarks"/>
      <sheetName val="B 1"/>
      <sheetName val="A 100"/>
      <sheetName val="std tabel"/>
      <sheetName val="Settings"/>
      <sheetName val="7. ДЕБИТОРСКАЯ ЗАДОЛЖЕННОСТЬ"/>
      <sheetName val="setup"/>
      <sheetName val="Расчет_Каз_04"/>
      <sheetName val="A-20"/>
      <sheetName val="Worksheet in 8440 Substantive A"/>
      <sheetName val="New Valuation"/>
      <sheetName val="Баланс "/>
      <sheetName val="7.31 (2)"/>
      <sheetName val="통합"/>
      <sheetName val="BALANCE"/>
    </sheetNames>
    <sheetDataSet>
      <sheetData sheetId="0">
        <row r="3">
          <cell r="B3">
            <v>610500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Form_1"/>
      <sheetName val="Form_2"/>
      <sheetName val="Form_3"/>
      <sheetName val="Form_4"/>
      <sheetName val="Form_5"/>
      <sheetName val="Form_6"/>
      <sheetName val="Form_7"/>
      <sheetName val="Form_8"/>
      <sheetName val="Form_9"/>
      <sheetName val="Form_10"/>
      <sheetName val="Form_11"/>
      <sheetName val="Form_12"/>
      <sheetName val="Form_13"/>
      <sheetName val="Form_14"/>
      <sheetName val="Form_15"/>
      <sheetName val="Form_16"/>
      <sheetName val="Form_17"/>
      <sheetName val="Form_18"/>
      <sheetName val="Form_19"/>
      <sheetName val="Form_20"/>
    </sheetNames>
    <sheetDataSet>
      <sheetData sheetId="0">
        <row r="3">
          <cell r="A3" t="str">
            <v>31. Dec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17"/>
      <sheetName val="Royalty"/>
      <sheetName val="GAAP TB 31.12.01  detail p&amp;l"/>
      <sheetName val="Статьи"/>
      <sheetName val="t0_name"/>
      <sheetName val="незав. Домодедово"/>
      <sheetName val="GAAP TB 30.08.01  detail p&amp;l"/>
      <sheetName val="DTL"/>
      <sheetName val="Land Lease"/>
      <sheetName val="Форма2"/>
      <sheetName val="TB KMG Fin 2007"/>
      <sheetName val="TasAt"/>
      <sheetName val="Worksheet in (C) 8301 Productio"/>
      <sheetName val="Rates"/>
      <sheetName val="ГМ "/>
      <sheetName val="US Dollar 2003"/>
      <sheetName val="SDR 2003"/>
      <sheetName val="2210900-Aug"/>
      <sheetName val="GAAP TB 30.09.01  detail p&amp;l"/>
      <sheetName val="Hidden"/>
      <sheetName val="06 capex ЛУКОЙЛ"/>
      <sheetName val="Об-я св-а"/>
      <sheetName val="X-rates"/>
      <sheetName val="ВОЛС"/>
      <sheetName val="Inputs&amp;Results"/>
      <sheetName val="Operations"/>
    </sheetNames>
    <sheetDataSet>
      <sheetData sheetId="0">
        <row r="1">
          <cell r="F1" t="str">
            <v>Preliminary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>
        <row r="1">
          <cell r="F1" t="str">
            <v>Preliminary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arameters"/>
      <sheetName val="Top Stratum"/>
      <sheetName val="Overstatement"/>
      <sheetName val="Understatement"/>
      <sheetName val="Module1"/>
      <sheetName val="Results"/>
      <sheetName val="Addtl Procedures"/>
      <sheetName val="Tickmark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/>
      <sheetData sheetId="1"/>
      <sheetData sheetId="2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&amp;I"/>
      <sheetName val="Summary"/>
      <sheetName val="Hiring &amp; termination"/>
      <sheetName val="Recording"/>
      <sheetName val="Calculating"/>
      <sheetName val="Rec-n (Azovskaya)"/>
      <sheetName val="Rec-n (Kochetkov)"/>
      <sheetName val="Rec-n (Anarbayev)"/>
      <sheetName val="Disbursement"/>
      <sheetName val="Payroll &amp; Prsnl Cycle Controls"/>
      <sheetName val="CO Evaluation"/>
      <sheetName val="ACL-terminat empl"/>
      <sheetName val="ACL- accepted empl"/>
      <sheetName val="ACL-disbursment"/>
      <sheetName val="ACL Selection"/>
      <sheetName val="Rollforward"/>
      <sheetName val="Tickmark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s_AgXLB_WorkbookFile"/>
      <sheetName val="PARAM"/>
      <sheetName val="Ls_XLB_WorkbookFile"/>
      <sheetName val="oborotka_KZT"/>
      <sheetName val="oborotka_USD"/>
      <sheetName val="kzt_2"/>
      <sheetName val="usd_2"/>
      <sheetName val="cost_center"/>
      <sheetName val="vendor"/>
      <sheetName val="EMPL"/>
      <sheetName val="AFE"/>
      <sheetName val="CONTRACT"/>
      <sheetName val="FAS"/>
      <sheetName val="anl_cat"/>
      <sheetName val="CA"/>
    </sheetNames>
    <sheetDataSet>
      <sheetData sheetId="0" refreshError="1"/>
      <sheetData sheetId="1" refreshError="1">
        <row r="13">
          <cell r="C13" t="str">
            <v>2008/001</v>
          </cell>
          <cell r="E13" t="str">
            <v>2008/012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AnP3-prod"/>
      <sheetName val="AnP4-oil"/>
      <sheetName val="Выбор"/>
      <sheetName val="GAAP TB 31.12.01  detail p&amp;l"/>
      <sheetName val="2001 Detail"/>
      <sheetName val="name"/>
      <sheetName val="PYTB"/>
      <sheetName val="Index - Summary"/>
      <sheetName val="00"/>
      <sheetName val="Лист 1"/>
      <sheetName val="Prelim Cost"/>
      <sheetName val="GAAP TB 30.09.01  detail p&amp;l"/>
      <sheetName val="SMSTemp"/>
      <sheetName val="Income Statement"/>
      <sheetName val="Post Frac"/>
      <sheetName val="IPR"/>
      <sheetName val="CPI"/>
      <sheetName val="Начало"/>
      <sheetName val="Production_Ref Q_1_3"/>
      <sheetName val="Non-Statistical Sampling"/>
      <sheetName val="Store"/>
      <sheetName val="Цены"/>
      <sheetName val="Anlagevermögen"/>
      <sheetName val="Capex"/>
      <sheetName val="#ССЫЛКА"/>
      <sheetName val="InputTI"/>
      <sheetName val="Cost 99v98"/>
      <sheetName val="Pivot"/>
      <sheetName val="July_03_Pg8"/>
      <sheetName val="coa co11"/>
      <sheetName val="FES"/>
      <sheetName val="Содержание"/>
      <sheetName val="ЛСЦ начисленное на 31.12.08"/>
      <sheetName val="ЛЛизинг начис. на 31.12.08"/>
      <sheetName val="Hidden"/>
      <sheetName val="FA Movement Kyrg"/>
      <sheetName val="Форма2"/>
      <sheetName val="Reference"/>
      <sheetName val="Cur portion of L-t loans 2006"/>
      <sheetName val="9-1"/>
      <sheetName val="4"/>
      <sheetName val="1-1"/>
      <sheetName val="1"/>
      <sheetName val="2.1 First order"/>
      <sheetName val="breakdown"/>
      <sheetName val="FA depreciation"/>
      <sheetName val="Balance Sheet"/>
      <sheetName val="$ IS"/>
      <sheetName val="Собственный капитал"/>
      <sheetName val="Pbs_Wbs_ATC"/>
      <sheetName val="Список документов"/>
      <sheetName val="7"/>
      <sheetName val="10"/>
      <sheetName val="290"/>
      <sheetName val="база 639.0306"/>
      <sheetName val="Additions_Disposals"/>
      <sheetName val="Worksheet in 8350 Production Co"/>
      <sheetName val="ЦентрЗатр"/>
      <sheetName val="PP&amp;E mvt for 2003"/>
      <sheetName val="ЕдИзм"/>
      <sheetName val="Предпр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 Movement Kyrg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rmation test"/>
      <sheetName val="Sheet2"/>
      <sheetName val="TAP"/>
      <sheetName val="67 - PBC"/>
      <sheetName val="67 - PBC(1)"/>
      <sheetName val="661"/>
      <sheetName val="Sheet1"/>
      <sheetName val="661 - PBC"/>
      <sheetName val="661 - PBC(1)"/>
      <sheetName val="Other AP"/>
      <sheetName val="Tickmarks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 &amp; A Analysis"/>
      <sheetName val="Management Fee"/>
      <sheetName val="Help"/>
      <sheetName val="Excess Calc"/>
      <sheetName val="Threshold Calc"/>
      <sheetName val="IFRS Disclosure"/>
      <sheetName val="Sheet2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"/>
      <sheetName val="KAS vs GAAP"/>
      <sheetName val="calclulations"/>
      <sheetName val="Reconciliations"/>
      <sheetName val="Tickmarks"/>
    </sheetNames>
    <sheetDataSet>
      <sheetData sheetId="0" refreshError="1"/>
      <sheetData sheetId="1">
        <row r="6">
          <cell r="N6">
            <v>451535</v>
          </cell>
        </row>
        <row r="8">
          <cell r="N8">
            <v>472048.23999999993</v>
          </cell>
        </row>
        <row r="10">
          <cell r="N10">
            <v>18903.595350000003</v>
          </cell>
          <cell r="O10">
            <v>2816.7779999999998</v>
          </cell>
          <cell r="Q10">
            <v>24220</v>
          </cell>
        </row>
        <row r="12">
          <cell r="R12">
            <v>-5316.4046499999986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Leased Assets"/>
      <sheetName val="FA Movement-consolidated-2000"/>
      <sheetName val="depreciation testing (2)"/>
      <sheetName val="Disposals testing"/>
      <sheetName val=" threshold"/>
      <sheetName val="FA Rollforward"/>
      <sheetName val="adds"/>
      <sheetName val="1651 "/>
      <sheetName val="FA UZ"/>
      <sheetName val="Disposals"/>
      <sheetName val="Rollfwd PBC"/>
      <sheetName val="Additions"/>
    </sheetNames>
    <sheetDataSet>
      <sheetData sheetId="0" refreshError="1">
        <row r="27">
          <cell r="E27">
            <v>3339</v>
          </cell>
        </row>
        <row r="28">
          <cell r="E28">
            <v>40938</v>
          </cell>
        </row>
        <row r="29">
          <cell r="E29">
            <v>4610</v>
          </cell>
        </row>
        <row r="31">
          <cell r="E31">
            <v>1943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</sheetNames>
    <sheetDataSet>
      <sheetData sheetId="0"/>
      <sheetData sheetId="1"/>
      <sheetData sheetId="2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E summary"/>
      <sheetName val="Dislosure"/>
      <sheetName val="Advances Testing"/>
      <sheetName val="Aging Analysis"/>
      <sheetName val="Tickmarks"/>
    </sheetNames>
    <sheetDataSet>
      <sheetData sheetId="0"/>
      <sheetData sheetId="1"/>
      <sheetData sheetId="2">
        <row r="46">
          <cell r="B46">
            <v>349088</v>
          </cell>
        </row>
      </sheetData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vmt"/>
      <sheetName val="staff list"/>
      <sheetName val="salary test"/>
      <sheetName val="General Director"/>
      <sheetName val="bonus and vacation"/>
      <sheetName val="Treshold"/>
      <sheetName val="Tickmarks"/>
    </sheetNames>
    <sheetDataSet>
      <sheetData sheetId="0">
        <row r="1">
          <cell r="A1" t="str">
            <v>SGS Kazakhstan</v>
          </cell>
        </row>
        <row r="13">
          <cell r="C13">
            <v>11498.411390000001</v>
          </cell>
        </row>
        <row r="16">
          <cell r="C16">
            <v>919.82100000000003</v>
          </cell>
        </row>
        <row r="19">
          <cell r="C19">
            <v>122543.28383999999</v>
          </cell>
        </row>
      </sheetData>
      <sheetData sheetId="1"/>
      <sheetData sheetId="2"/>
      <sheetData sheetId="3">
        <row r="29">
          <cell r="N29">
            <v>8715.7608999999993</v>
          </cell>
        </row>
        <row r="60">
          <cell r="N60">
            <v>6977.1562319999994</v>
          </cell>
        </row>
        <row r="67">
          <cell r="N67">
            <v>919.82100000000003</v>
          </cell>
        </row>
        <row r="92">
          <cell r="N92">
            <v>10914.655978000001</v>
          </cell>
        </row>
      </sheetData>
      <sheetData sheetId="4">
        <row r="55">
          <cell r="P55">
            <v>1334902.6100000001</v>
          </cell>
        </row>
        <row r="85">
          <cell r="P85">
            <v>636241</v>
          </cell>
        </row>
      </sheetData>
      <sheetData sheetId="5">
        <row r="19">
          <cell r="E19">
            <v>11498.411390000001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ummary"/>
      <sheetName val="Trade AP"/>
      <sheetName val="Dividends"/>
      <sheetName val="Tickmarks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 DTT"/>
      <sheetName val="PBC FS"/>
      <sheetName val="TB"/>
      <sheetName val="Reconciliation"/>
      <sheetName val="CF"/>
      <sheetName val="DTT CF-06"/>
      <sheetName val="CF-06"/>
      <sheetName val="DTT CF-05"/>
      <sheetName val="CF-05"/>
      <sheetName val="Equity"/>
      <sheetName val="PPE (2)"/>
      <sheetName val="PPE"/>
      <sheetName val="IA"/>
      <sheetName val="Related party"/>
      <sheetName val="OCA"/>
      <sheetName val="AR"/>
      <sheetName val="Cash"/>
      <sheetName val="AP"/>
      <sheetName val="Taxes"/>
      <sheetName val="Accr"/>
      <sheetName val="Rev"/>
      <sheetName val="COS"/>
      <sheetName val="G&amp;A"/>
      <sheetName val="Other Inc"/>
      <sheetName val="Rental"/>
      <sheetName val="Forex"/>
      <sheetName val="DIT-06"/>
      <sheetName val="Ls_AgXLB_WorkbookFile"/>
      <sheetName val="Ls_XlbFormatTables"/>
      <sheetName val="Ls_Alert"/>
      <sheetName val="Ls_XLB_WorkbookFile"/>
      <sheetName val="DITcal-6"/>
      <sheetName val="DIT-05"/>
      <sheetName val="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"/>
      <sheetName val="Atyrau"/>
      <sheetName val="Aktobe"/>
      <sheetName val="Pavlodar"/>
      <sheetName val="Tickmarks"/>
      <sheetName val="Movement"/>
      <sheetName val="Additions '00"/>
      <sheetName val="Additions'01"/>
      <sheetName val="Disposals'00"/>
      <sheetName val="disposals'01"/>
      <sheetName val="Additions testing"/>
      <sheetName val="Disposals testing"/>
      <sheetName val="Movement schedule"/>
      <sheetName val=" threshold"/>
      <sheetName val="depreciation testing"/>
    </sheetNames>
    <sheetDataSet>
      <sheetData sheetId="0" refreshError="1"/>
      <sheetData sheetId="1" refreshError="1">
        <row r="12">
          <cell r="R12">
            <v>81677.963329999999</v>
          </cell>
        </row>
        <row r="13">
          <cell r="R13">
            <v>642797.39364000002</v>
          </cell>
        </row>
        <row r="15">
          <cell r="R15">
            <v>573.64372999999955</v>
          </cell>
        </row>
        <row r="16">
          <cell r="R16">
            <v>24196.429350000002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ary"/>
      <sheetName val="PIT"/>
      <sheetName val="Social tax"/>
      <sheetName val=" threshold"/>
      <sheetName val="XREF"/>
      <sheetName val="Tickmarks"/>
    </sheetNames>
    <sheetDataSet>
      <sheetData sheetId="0"/>
      <sheetData sheetId="1" refreshError="1"/>
      <sheetData sheetId="2"/>
      <sheetData sheetId="3">
        <row r="36">
          <cell r="B36">
            <v>5116.3154084999996</v>
          </cell>
        </row>
      </sheetData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"/>
      <sheetName val="Taxes Testing"/>
      <sheetName val="Local PIT"/>
      <sheetName val="Pension Fund"/>
      <sheetName val="Sheet1"/>
      <sheetName val="Taxes Summary"/>
      <sheetName val="Expat testing"/>
      <sheetName val="Tax Summary"/>
      <sheetName val="Foreign Employee template"/>
      <sheetName val="ave"/>
      <sheetName val="Expected vs Actual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OS - Analysis"/>
      <sheetName val="COP by acc"/>
      <sheetName val="COP-Ti"/>
      <sheetName val="COP-Mg-90"/>
      <sheetName val="Sheet1"/>
      <sheetName val="COP-other"/>
      <sheetName val="Lime"/>
      <sheetName val="Sheet2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"/>
      <sheetName val="calclulations"/>
      <sheetName val="Reconciliations"/>
      <sheetName val="Tickmarks"/>
      <sheetName val="Check-in form"/>
    </sheetNames>
    <sheetDataSet>
      <sheetData sheetId="0"/>
      <sheetData sheetId="1"/>
      <sheetData sheetId="2" refreshError="1">
        <row r="11">
          <cell r="M11">
            <v>1021098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  <sheetName val="Reconciliations"/>
      <sheetName val="VAT 2004"/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82">
          <cell r="G82">
            <v>208291.33593700003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Prepayments"/>
      <sheetName val="Refining"/>
      <sheetName val="G&amp;A Analysis"/>
      <sheetName val="Selling Exp"/>
      <sheetName val=" GAAP Summary"/>
      <sheetName val="GAAP TB 30.09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BC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3">
          <cell r="C43" t="str">
            <v>Term loan</v>
          </cell>
        </row>
        <row r="44">
          <cell r="C44" t="str">
            <v>Renewable credit line</v>
          </cell>
        </row>
        <row r="45">
          <cell r="C45" t="str">
            <v>Non-renewable credit line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ross Profit"/>
      <sheetName val="Ti Analysis"/>
      <sheetName val="Ti GP - 2001 vs 2000"/>
      <sheetName val="Mg Analysis"/>
      <sheetName val="Mg GP - 2001 vs 2000"/>
      <sheetName val="Tickmarks"/>
    </sheetNames>
    <sheetDataSet>
      <sheetData sheetId="0">
        <row r="5">
          <cell r="E5">
            <v>146.72</v>
          </cell>
        </row>
        <row r="6">
          <cell r="E6">
            <v>90086.080000000002</v>
          </cell>
        </row>
        <row r="8">
          <cell r="E8">
            <v>45043.040000000001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Income Statement"/>
      <sheetName val="Balance Sheet"/>
      <sheetName val="Cash"/>
      <sheetName val="Income Statement - E&amp;P"/>
      <sheetName val="Balance Sheet E &amp; P"/>
      <sheetName val="IS Consolidated HKM&amp;Turg"/>
      <sheetName val="Is Divisional Summary"/>
      <sheetName val="Income Statement - Refining"/>
      <sheetName val="Balance Sheet ShNos"/>
      <sheetName val="Income Statement - Ref Deta"/>
      <sheetName val="IS Divisional Refining"/>
      <sheetName val="Income Statement - Farm"/>
      <sheetName val="Balance Sheet Agriculture"/>
      <sheetName val="Income Statem.-Farm Det"/>
      <sheetName val="IS Divisional Farm"/>
      <sheetName val="Income Statement - Corporate"/>
      <sheetName val="Balance Sheet Corporate"/>
      <sheetName val="Income Stat-Corp Det"/>
      <sheetName val="IS Divisional Corporate"/>
    </sheetNames>
    <sheetDataSet>
      <sheetData sheetId="0" refreshError="1"/>
      <sheetData sheetId="1" refreshError="1"/>
      <sheetData sheetId="2" refreshError="1">
        <row r="5">
          <cell r="F5" t="str">
            <v>January 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</sheetNames>
    <sheetDataSet>
      <sheetData sheetId="0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>
        <row r="20">
          <cell r="O20">
            <v>119927.58</v>
          </cell>
        </row>
      </sheetData>
      <sheetData sheetId="2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>
        <row r="18">
          <cell r="O18">
            <v>369779.94</v>
          </cell>
        </row>
      </sheetData>
      <sheetData sheetId="4" refreshError="1"/>
      <sheetData sheetId="5" refreshError="1">
        <row r="17">
          <cell r="P17" t="str">
            <v>GL</v>
          </cell>
        </row>
        <row r="18">
          <cell r="O18">
            <v>1413898.9800000002</v>
          </cell>
          <cell r="P18" t="str">
            <v>!</v>
          </cell>
        </row>
      </sheetData>
      <sheetData sheetId="6" refreshError="1">
        <row r="16">
          <cell r="P16" t="str">
            <v>GL</v>
          </cell>
        </row>
        <row r="17">
          <cell r="O17">
            <v>674792.71000000008</v>
          </cell>
          <cell r="P17" t="str">
            <v>!</v>
          </cell>
        </row>
      </sheetData>
      <sheetData sheetId="7" refreshError="1"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</sheetData>
      <sheetData sheetId="9" refreshError="1">
        <row r="15">
          <cell r="P15" t="str">
            <v>GL</v>
          </cell>
        </row>
        <row r="16">
          <cell r="O16">
            <v>210157.7</v>
          </cell>
          <cell r="P16" t="str">
            <v>!</v>
          </cell>
        </row>
      </sheetData>
      <sheetData sheetId="10" refreshError="1"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GOC - Global"/>
      <sheetName val="Ispol. Dir."/>
      <sheetName val="CDU"/>
      <sheetName val="Sever MES"/>
      <sheetName val="Akmola MES"/>
      <sheetName val="Center MES"/>
      <sheetName val="Sarbai MES"/>
      <sheetName val="Shymkent MES"/>
      <sheetName val="Zapad MES"/>
      <sheetName val="Astana"/>
      <sheetName val="Almaty MES"/>
      <sheetName val="Aktyube MES"/>
      <sheetName val="Vostok MES"/>
      <sheetName val="XREF"/>
      <sheetName val="Tickmark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eakdown"/>
      <sheetName val="Salary test"/>
      <sheetName val="XREF"/>
      <sheetName val="Tickmarks"/>
    </sheetNames>
    <sheetDataSet>
      <sheetData sheetId="0"/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ул"/>
      <sheetName val="Базовые данные"/>
      <sheetName val="Фин.рез"/>
      <sheetName val="Производство"/>
      <sheetName val="Продажи"/>
      <sheetName val="График инвест."/>
      <sheetName val="Привлечение кредита"/>
      <sheetName val="Инвестиции"/>
      <sheetName val="Основные средства"/>
      <sheetName val="Штатка"/>
      <sheetName val="Кредит"/>
      <sheetName val="Точка безубыт."/>
      <sheetName val="Тех.схема"/>
      <sheetName val="Лист1"/>
    </sheetNames>
    <sheetDataSet>
      <sheetData sheetId="0"/>
      <sheetData sheetId="1" refreshError="1">
        <row r="5">
          <cell r="C5">
            <v>155</v>
          </cell>
        </row>
        <row r="37">
          <cell r="D37">
            <v>15450</v>
          </cell>
        </row>
        <row r="38">
          <cell r="D38">
            <v>41200</v>
          </cell>
        </row>
        <row r="39">
          <cell r="D39">
            <v>206000</v>
          </cell>
        </row>
        <row r="40">
          <cell r="D40">
            <v>618000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Form_1"/>
      <sheetName val="Form_2"/>
      <sheetName val="Form_3"/>
      <sheetName val="Form_4"/>
      <sheetName val="Form_5"/>
      <sheetName val="Form_6"/>
      <sheetName val="Form_7"/>
      <sheetName val="Form_8"/>
      <sheetName val="Form_9"/>
      <sheetName val="Form_10"/>
      <sheetName val="Form_11"/>
      <sheetName val="Form_12"/>
      <sheetName val="Form_13"/>
      <sheetName val="Form_14"/>
      <sheetName val="Form_15"/>
      <sheetName val="Form_16"/>
      <sheetName val="Form_17"/>
      <sheetName val="Form_18"/>
      <sheetName val="Form_19"/>
      <sheetName val="Form_20"/>
      <sheetName val="companylist"/>
      <sheetName val="setup"/>
    </sheetNames>
    <sheetDataSet>
      <sheetData sheetId="0">
        <row r="14">
          <cell r="B14" t="str">
            <v>Zepter International - Kazakhstan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/>
      <sheetData sheetId="22">
        <row r="1">
          <cell r="D1" t="b">
            <v>0</v>
          </cell>
        </row>
        <row r="11">
          <cell r="C11" t="str">
            <v>ICMSRV04/HOLDINGC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 TU"/>
      <sheetName val="удрасхрем"/>
      <sheetName val="4.4PLF"/>
      <sheetName val="4.5ЭксплЗатрат"/>
      <sheetName val="4.3MatCost"/>
      <sheetName val="BudjetEff"/>
      <sheetName val="ЭЗ"/>
      <sheetName val="3.3.Кредит"/>
      <sheetName val="Диагр"/>
      <sheetName val="Баз"/>
      <sheetName val="1.1календГр"/>
      <sheetName val="Мод"/>
      <sheetName val="Анализ"/>
      <sheetName val="8.1дох"/>
      <sheetName val="EcMod"/>
      <sheetName val="Аморт"/>
      <sheetName val="К"/>
      <sheetName val="3.2Capital"/>
      <sheetName val="табл1Запа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C33">
            <v>1030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7.1"/>
      <sheetName val="BS"/>
      <sheetName val="P&amp;L"/>
      <sheetName val="CFS"/>
      <sheetName val="Equity"/>
      <sheetName val="Summary-FI&amp;sensitivity anal"/>
      <sheetName val="IFRS 7"/>
      <sheetName val="Reclass"/>
      <sheetName val="CF"/>
      <sheetName val="2"/>
      <sheetName val="5"/>
      <sheetName val="Finance cost"/>
      <sheetName val="Accrued liab."/>
      <sheetName val="6"/>
      <sheetName val="7"/>
      <sheetName val="8"/>
      <sheetName val="9"/>
      <sheetName val="10"/>
      <sheetName val="AR"/>
      <sheetName val="11"/>
      <sheetName val="12"/>
      <sheetName val="13"/>
      <sheetName val="14"/>
      <sheetName val="15"/>
      <sheetName val="16"/>
      <sheetName val="RP disclosur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"/>
      <sheetName val="Income Statement"/>
      <sheetName val="Equity"/>
      <sheetName val="Reconciliation of Balance Sheet"/>
      <sheetName val="Cash Flow - Indirect Method"/>
      <sheetName val="Cash Flow - CY Workings"/>
      <sheetName val="4. PPE"/>
      <sheetName val="5. IA"/>
      <sheetName val="6. Inventory"/>
      <sheetName val="7. Net Accounts Receivable"/>
      <sheetName val="8. Advances"/>
      <sheetName val="9. Taxes Recovarable"/>
      <sheetName val="10. Cash"/>
      <sheetName val="Taxes"/>
      <sheetName val="11. Charter capital"/>
      <sheetName val="12. reserves"/>
      <sheetName val="13. APIC"/>
      <sheetName val="14. Loans"/>
      <sheetName val="15. AP"/>
      <sheetName val="16. Taxes Payable"/>
      <sheetName val="17. Other payable"/>
      <sheetName val="18. Taxation"/>
      <sheetName val="Operating Expenses Note"/>
      <sheetName val="19. Sales"/>
      <sheetName val="20. COP"/>
      <sheetName val="21. G&amp;A"/>
      <sheetName val="22. Selling"/>
      <sheetName val="Cash Flow - PY Workings"/>
      <sheetName val="JV"/>
      <sheetName val="Commitment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 t="str">
            <v>Trade accounts receivable, net</v>
          </cell>
          <cell r="H1" t="str">
            <v>Inventories, net</v>
          </cell>
          <cell r="I1" t="str">
            <v>Property, plant and equipment, net</v>
          </cell>
          <cell r="K1" t="str">
            <v>Trade accounts payable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7010-2E31-4F6C-8F3C-083242FFCB82}">
  <sheetPr>
    <tabColor rgb="FF92D050"/>
  </sheetPr>
  <dimension ref="A2:J57"/>
  <sheetViews>
    <sheetView tabSelected="1" workbookViewId="0">
      <selection activeCell="F58" sqref="F58"/>
    </sheetView>
  </sheetViews>
  <sheetFormatPr defaultRowHeight="15" x14ac:dyDescent="0.25"/>
  <cols>
    <col min="1" max="1" width="59" style="39" customWidth="1"/>
    <col min="2" max="2" width="9.140625" style="39"/>
    <col min="3" max="3" width="14.28515625" style="8" bestFit="1" customWidth="1"/>
    <col min="4" max="4" width="14.5703125" style="8" bestFit="1" customWidth="1"/>
    <col min="5" max="5" width="12.85546875" style="38" bestFit="1" customWidth="1"/>
    <col min="6" max="6" width="15.7109375" style="39" customWidth="1"/>
    <col min="7" max="7" width="29.85546875" style="39" customWidth="1"/>
    <col min="8" max="8" width="9.140625" style="39"/>
    <col min="9" max="10" width="15" style="8" bestFit="1" customWidth="1"/>
    <col min="11" max="16384" width="9.140625" style="39"/>
  </cols>
  <sheetData>
    <row r="2" spans="1:7" x14ac:dyDescent="0.25">
      <c r="A2" s="1" t="s">
        <v>0</v>
      </c>
      <c r="B2" s="1"/>
      <c r="C2" s="2"/>
      <c r="D2" s="2"/>
    </row>
    <row r="3" spans="1:7" ht="24" customHeight="1" x14ac:dyDescent="0.25">
      <c r="A3" s="87" t="s">
        <v>102</v>
      </c>
      <c r="B3" s="87"/>
      <c r="C3" s="87"/>
      <c r="D3" s="87"/>
    </row>
    <row r="4" spans="1:7" ht="15.75" thickBot="1" x14ac:dyDescent="0.3">
      <c r="A4" s="3" t="s">
        <v>1</v>
      </c>
      <c r="B4" s="4" t="s">
        <v>2</v>
      </c>
      <c r="C4" s="5" t="s">
        <v>103</v>
      </c>
      <c r="D4" s="5" t="s">
        <v>3</v>
      </c>
    </row>
    <row r="5" spans="1:7" x14ac:dyDescent="0.25">
      <c r="A5" s="6" t="s">
        <v>4</v>
      </c>
      <c r="B5" s="7"/>
      <c r="D5" s="9"/>
    </row>
    <row r="6" spans="1:7" x14ac:dyDescent="0.25">
      <c r="A6" s="10" t="s">
        <v>5</v>
      </c>
      <c r="B6" s="11"/>
      <c r="C6" s="12"/>
      <c r="D6" s="13"/>
    </row>
    <row r="7" spans="1:7" x14ac:dyDescent="0.25">
      <c r="A7" s="14" t="s">
        <v>6</v>
      </c>
      <c r="B7" s="14">
        <v>4</v>
      </c>
      <c r="C7" s="15">
        <v>85161311</v>
      </c>
      <c r="D7" s="16">
        <v>83293172</v>
      </c>
      <c r="F7" s="38"/>
      <c r="G7" s="38"/>
    </row>
    <row r="8" spans="1:7" x14ac:dyDescent="0.25">
      <c r="A8" s="14" t="s">
        <v>7</v>
      </c>
      <c r="B8" s="11"/>
      <c r="C8" s="15">
        <v>2649536</v>
      </c>
      <c r="D8" s="16">
        <v>2829790</v>
      </c>
      <c r="F8" s="38"/>
      <c r="G8" s="38"/>
    </row>
    <row r="9" spans="1:7" x14ac:dyDescent="0.25">
      <c r="A9" s="14" t="s">
        <v>8</v>
      </c>
      <c r="B9" s="11"/>
      <c r="C9" s="15">
        <v>186018</v>
      </c>
      <c r="D9" s="16">
        <v>223220</v>
      </c>
      <c r="F9" s="38"/>
      <c r="G9" s="38"/>
    </row>
    <row r="10" spans="1:7" x14ac:dyDescent="0.25">
      <c r="A10" s="14" t="s">
        <v>9</v>
      </c>
      <c r="B10" s="14"/>
      <c r="C10" s="15">
        <v>46470</v>
      </c>
      <c r="D10" s="16">
        <v>47341</v>
      </c>
      <c r="F10" s="38"/>
      <c r="G10" s="38"/>
    </row>
    <row r="11" spans="1:7" x14ac:dyDescent="0.25">
      <c r="A11" s="14" t="s">
        <v>10</v>
      </c>
      <c r="B11" s="14">
        <v>5</v>
      </c>
      <c r="C11" s="15">
        <v>2035696</v>
      </c>
      <c r="D11" s="16">
        <v>2040046</v>
      </c>
      <c r="F11" s="38"/>
      <c r="G11" s="38"/>
    </row>
    <row r="12" spans="1:7" ht="15.75" thickBot="1" x14ac:dyDescent="0.3">
      <c r="A12" s="17" t="s">
        <v>11</v>
      </c>
      <c r="B12" s="17">
        <v>6</v>
      </c>
      <c r="C12" s="15">
        <v>153647</v>
      </c>
      <c r="D12" s="18">
        <v>118210</v>
      </c>
      <c r="F12" s="38"/>
      <c r="G12" s="38"/>
    </row>
    <row r="13" spans="1:7" ht="15.75" thickBot="1" x14ac:dyDescent="0.3">
      <c r="A13" s="19" t="s">
        <v>12</v>
      </c>
      <c r="B13" s="20"/>
      <c r="C13" s="21">
        <v>90232678</v>
      </c>
      <c r="D13" s="21">
        <v>88551779</v>
      </c>
      <c r="E13" s="38">
        <f>SUM(C7:C12)-C13</f>
        <v>0</v>
      </c>
      <c r="F13" s="38">
        <f>SUM(D7:D12)-D13</f>
        <v>0</v>
      </c>
      <c r="G13" s="38"/>
    </row>
    <row r="14" spans="1:7" x14ac:dyDescent="0.25">
      <c r="A14" s="22" t="s">
        <v>13</v>
      </c>
      <c r="B14" s="23"/>
      <c r="C14" s="12"/>
      <c r="D14" s="12"/>
      <c r="F14" s="38"/>
      <c r="G14" s="38"/>
    </row>
    <row r="15" spans="1:7" x14ac:dyDescent="0.25">
      <c r="A15" s="14" t="s">
        <v>14</v>
      </c>
      <c r="B15" s="14">
        <v>7</v>
      </c>
      <c r="C15" s="15">
        <v>58801197</v>
      </c>
      <c r="D15" s="16">
        <v>56389076</v>
      </c>
      <c r="F15" s="38"/>
      <c r="G15" s="38"/>
    </row>
    <row r="16" spans="1:7" x14ac:dyDescent="0.25">
      <c r="A16" s="14" t="s">
        <v>15</v>
      </c>
      <c r="B16" s="14">
        <v>8</v>
      </c>
      <c r="C16" s="15">
        <v>31221826</v>
      </c>
      <c r="D16" s="16">
        <v>22211130</v>
      </c>
      <c r="F16" s="38"/>
      <c r="G16" s="38"/>
    </row>
    <row r="17" spans="1:7" x14ac:dyDescent="0.25">
      <c r="A17" s="14" t="s">
        <v>16</v>
      </c>
      <c r="B17" s="11"/>
      <c r="C17" s="15">
        <v>447719</v>
      </c>
      <c r="D17" s="16">
        <v>206473</v>
      </c>
      <c r="F17" s="38"/>
      <c r="G17" s="38"/>
    </row>
    <row r="18" spans="1:7" ht="30" x14ac:dyDescent="0.25">
      <c r="A18" s="14" t="s">
        <v>17</v>
      </c>
      <c r="B18" s="14">
        <v>9</v>
      </c>
      <c r="C18" s="15">
        <v>11774957</v>
      </c>
      <c r="D18" s="16">
        <v>8797108</v>
      </c>
      <c r="F18" s="38"/>
      <c r="G18" s="38"/>
    </row>
    <row r="19" spans="1:7" ht="15.75" thickBot="1" x14ac:dyDescent="0.3">
      <c r="A19" s="17" t="s">
        <v>18</v>
      </c>
      <c r="B19" s="17">
        <v>10</v>
      </c>
      <c r="C19" s="15">
        <v>831528</v>
      </c>
      <c r="D19" s="18">
        <v>4640992</v>
      </c>
      <c r="F19" s="38"/>
      <c r="G19" s="38"/>
    </row>
    <row r="20" spans="1:7" ht="15.75" thickBot="1" x14ac:dyDescent="0.3">
      <c r="A20" s="19" t="s">
        <v>19</v>
      </c>
      <c r="B20" s="19"/>
      <c r="C20" s="21">
        <v>103077227</v>
      </c>
      <c r="D20" s="21">
        <v>92244779</v>
      </c>
      <c r="E20" s="38">
        <f>SUM(C14:C19)-C20</f>
        <v>0</v>
      </c>
      <c r="F20" s="38">
        <f>SUM(D14:D19)-D20</f>
        <v>0</v>
      </c>
      <c r="G20" s="38"/>
    </row>
    <row r="21" spans="1:7" ht="15.75" thickBot="1" x14ac:dyDescent="0.3">
      <c r="A21" s="19" t="s">
        <v>20</v>
      </c>
      <c r="B21" s="19"/>
      <c r="C21" s="24">
        <v>193309905</v>
      </c>
      <c r="D21" s="24">
        <v>180796558</v>
      </c>
      <c r="E21" s="38">
        <f>C13+C20-C21</f>
        <v>0</v>
      </c>
      <c r="F21" s="38">
        <f>D13+D20-D21</f>
        <v>0</v>
      </c>
      <c r="G21" s="38"/>
    </row>
    <row r="22" spans="1:7" x14ac:dyDescent="0.25">
      <c r="A22" s="25" t="s">
        <v>21</v>
      </c>
      <c r="B22" s="23"/>
      <c r="C22" s="26"/>
      <c r="D22" s="26"/>
      <c r="F22" s="38"/>
      <c r="G22" s="38"/>
    </row>
    <row r="23" spans="1:7" x14ac:dyDescent="0.25">
      <c r="A23" s="25" t="s">
        <v>22</v>
      </c>
      <c r="B23" s="11"/>
      <c r="C23" s="12"/>
      <c r="D23" s="12"/>
      <c r="F23" s="38"/>
      <c r="G23" s="38"/>
    </row>
    <row r="24" spans="1:7" x14ac:dyDescent="0.25">
      <c r="A24" s="27" t="s">
        <v>23</v>
      </c>
      <c r="B24" s="14">
        <v>11</v>
      </c>
      <c r="C24" s="28">
        <v>159988</v>
      </c>
      <c r="D24" s="16">
        <v>159988</v>
      </c>
      <c r="F24" s="38"/>
      <c r="G24" s="38"/>
    </row>
    <row r="25" spans="1:7" x14ac:dyDescent="0.25">
      <c r="A25" s="27" t="s">
        <v>24</v>
      </c>
      <c r="B25" s="14">
        <v>11</v>
      </c>
      <c r="C25" s="28">
        <v>1282401</v>
      </c>
      <c r="D25" s="16">
        <v>1282401</v>
      </c>
      <c r="F25" s="38"/>
      <c r="G25" s="38"/>
    </row>
    <row r="26" spans="1:7" x14ac:dyDescent="0.25">
      <c r="A26" s="27" t="s">
        <v>25</v>
      </c>
      <c r="B26" s="11"/>
      <c r="C26" s="28">
        <v>11911921</v>
      </c>
      <c r="D26" s="16">
        <v>12865912</v>
      </c>
      <c r="E26" s="38">
        <f>D26+PL!C20+PL!C23-BS!C26</f>
        <v>0</v>
      </c>
      <c r="F26" s="38"/>
      <c r="G26" s="38"/>
    </row>
    <row r="27" spans="1:7" x14ac:dyDescent="0.25">
      <c r="A27" s="27" t="s">
        <v>26</v>
      </c>
      <c r="B27" s="11"/>
      <c r="C27" s="29">
        <v>-26568</v>
      </c>
      <c r="D27" s="29">
        <v>-26568</v>
      </c>
      <c r="E27" s="38">
        <f>D27+PL!C21-BS!C27</f>
        <v>0</v>
      </c>
      <c r="F27" s="38"/>
      <c r="G27" s="38"/>
    </row>
    <row r="28" spans="1:7" ht="15.75" thickBot="1" x14ac:dyDescent="0.3">
      <c r="A28" s="27" t="s">
        <v>27</v>
      </c>
      <c r="B28" s="30"/>
      <c r="C28" s="31">
        <v>36420894</v>
      </c>
      <c r="D28" s="18">
        <v>33596797</v>
      </c>
      <c r="E28" s="38">
        <f>D28+SE!G16+PL!C18-BS!C28</f>
        <v>0</v>
      </c>
      <c r="F28" s="38"/>
      <c r="G28" s="38"/>
    </row>
    <row r="29" spans="1:7" ht="15.75" thickBot="1" x14ac:dyDescent="0.3">
      <c r="A29" s="32" t="s">
        <v>28</v>
      </c>
      <c r="B29" s="20"/>
      <c r="C29" s="33">
        <v>49748636</v>
      </c>
      <c r="D29" s="33">
        <v>47878530</v>
      </c>
      <c r="E29" s="38">
        <f>SUM(C23:C28)-C29</f>
        <v>0</v>
      </c>
      <c r="F29" s="38">
        <f>SUM(D23:D28)-D29</f>
        <v>0</v>
      </c>
      <c r="G29" s="38"/>
    </row>
    <row r="30" spans="1:7" x14ac:dyDescent="0.25">
      <c r="A30" s="25" t="s">
        <v>29</v>
      </c>
      <c r="B30" s="23"/>
      <c r="C30" s="26"/>
      <c r="D30" s="9"/>
      <c r="F30" s="38"/>
      <c r="G30" s="38"/>
    </row>
    <row r="31" spans="1:7" x14ac:dyDescent="0.25">
      <c r="A31" s="27" t="s">
        <v>30</v>
      </c>
      <c r="B31" s="14">
        <v>12</v>
      </c>
      <c r="C31" s="28">
        <v>10142042</v>
      </c>
      <c r="D31" s="16">
        <v>8944368</v>
      </c>
      <c r="F31" s="38"/>
      <c r="G31" s="38"/>
    </row>
    <row r="32" spans="1:7" x14ac:dyDescent="0.25">
      <c r="A32" s="27" t="s">
        <v>31</v>
      </c>
      <c r="B32" s="14">
        <v>13</v>
      </c>
      <c r="C32" s="28">
        <v>1323395</v>
      </c>
      <c r="D32" s="16">
        <v>1342233</v>
      </c>
      <c r="F32" s="38"/>
      <c r="G32" s="38"/>
    </row>
    <row r="33" spans="1:7" x14ac:dyDescent="0.25">
      <c r="A33" s="27" t="s">
        <v>32</v>
      </c>
      <c r="B33" s="14">
        <v>14</v>
      </c>
      <c r="C33" s="28">
        <v>114128</v>
      </c>
      <c r="D33" s="16">
        <v>115283</v>
      </c>
      <c r="F33" s="38"/>
      <c r="G33" s="38"/>
    </row>
    <row r="34" spans="1:7" x14ac:dyDescent="0.25">
      <c r="A34" s="27" t="s">
        <v>33</v>
      </c>
      <c r="B34" s="14">
        <v>15</v>
      </c>
      <c r="C34" s="28">
        <v>127256</v>
      </c>
      <c r="D34" s="16">
        <v>127256</v>
      </c>
      <c r="F34" s="38"/>
      <c r="G34" s="38"/>
    </row>
    <row r="35" spans="1:7" x14ac:dyDescent="0.25">
      <c r="A35" s="27" t="s">
        <v>34</v>
      </c>
      <c r="B35" s="11"/>
      <c r="C35" s="28">
        <v>5211979</v>
      </c>
      <c r="D35" s="16">
        <v>5330846</v>
      </c>
      <c r="F35" s="38"/>
      <c r="G35" s="38"/>
    </row>
    <row r="36" spans="1:7" ht="15.75" thickBot="1" x14ac:dyDescent="0.3">
      <c r="A36" s="27" t="s">
        <v>35</v>
      </c>
      <c r="B36" s="17">
        <v>16</v>
      </c>
      <c r="C36" s="31">
        <v>1739</v>
      </c>
      <c r="D36" s="18">
        <v>2708</v>
      </c>
      <c r="F36" s="38"/>
      <c r="G36" s="38"/>
    </row>
    <row r="37" spans="1:7" ht="15.75" thickBot="1" x14ac:dyDescent="0.3">
      <c r="A37" s="32" t="s">
        <v>36</v>
      </c>
      <c r="B37" s="20"/>
      <c r="C37" s="33">
        <v>16920539</v>
      </c>
      <c r="D37" s="33">
        <v>15862694</v>
      </c>
      <c r="E37" s="38">
        <f>SUM(C31:C36)-C37</f>
        <v>0</v>
      </c>
      <c r="F37" s="38">
        <f>SUM(D31:D36)-D37</f>
        <v>0</v>
      </c>
      <c r="G37" s="38"/>
    </row>
    <row r="38" spans="1:7" x14ac:dyDescent="0.25">
      <c r="A38" s="25" t="s">
        <v>37</v>
      </c>
      <c r="B38" s="23"/>
      <c r="C38" s="26"/>
      <c r="D38" s="9"/>
      <c r="F38" s="38"/>
      <c r="G38" s="38"/>
    </row>
    <row r="39" spans="1:7" x14ac:dyDescent="0.25">
      <c r="A39" s="27" t="s">
        <v>30</v>
      </c>
      <c r="B39" s="14">
        <v>12</v>
      </c>
      <c r="C39" s="28">
        <v>30849845</v>
      </c>
      <c r="D39" s="16">
        <v>24582648</v>
      </c>
      <c r="F39" s="38"/>
      <c r="G39" s="38"/>
    </row>
    <row r="40" spans="1:7" x14ac:dyDescent="0.25">
      <c r="A40" s="27" t="s">
        <v>32</v>
      </c>
      <c r="B40" s="14">
        <v>14</v>
      </c>
      <c r="C40" s="28">
        <v>43545</v>
      </c>
      <c r="D40" s="16">
        <v>65857</v>
      </c>
      <c r="F40" s="38"/>
      <c r="G40" s="38"/>
    </row>
    <row r="41" spans="1:7" x14ac:dyDescent="0.25">
      <c r="A41" s="27" t="s">
        <v>33</v>
      </c>
      <c r="B41" s="14">
        <v>15</v>
      </c>
      <c r="C41" s="28">
        <v>34128</v>
      </c>
      <c r="D41" s="16">
        <v>29579</v>
      </c>
      <c r="F41" s="38"/>
      <c r="G41" s="38"/>
    </row>
    <row r="42" spans="1:7" x14ac:dyDescent="0.25">
      <c r="A42" s="27" t="s">
        <v>38</v>
      </c>
      <c r="B42" s="34"/>
      <c r="C42" s="35">
        <v>42361</v>
      </c>
      <c r="D42" s="16">
        <v>42361</v>
      </c>
      <c r="F42" s="38"/>
      <c r="G42" s="38"/>
    </row>
    <row r="43" spans="1:7" x14ac:dyDescent="0.25">
      <c r="A43" s="27" t="s">
        <v>39</v>
      </c>
      <c r="B43" s="14">
        <v>16</v>
      </c>
      <c r="C43" s="28">
        <v>93437905</v>
      </c>
      <c r="D43" s="16">
        <v>80549340</v>
      </c>
      <c r="F43" s="38"/>
      <c r="G43" s="38"/>
    </row>
    <row r="44" spans="1:7" x14ac:dyDescent="0.25">
      <c r="A44" s="27" t="s">
        <v>104</v>
      </c>
      <c r="B44" s="14"/>
      <c r="C44" s="28">
        <v>549147</v>
      </c>
      <c r="D44" s="16">
        <v>546819</v>
      </c>
      <c r="F44" s="38"/>
      <c r="G44" s="38"/>
    </row>
    <row r="45" spans="1:7" x14ac:dyDescent="0.25">
      <c r="A45" s="27" t="s">
        <v>71</v>
      </c>
      <c r="B45" s="14"/>
      <c r="C45" s="28">
        <v>1262292</v>
      </c>
      <c r="D45" s="16">
        <v>10367860</v>
      </c>
      <c r="F45" s="38"/>
      <c r="G45" s="38"/>
    </row>
    <row r="46" spans="1:7" x14ac:dyDescent="0.25">
      <c r="A46" s="27" t="s">
        <v>40</v>
      </c>
      <c r="B46" s="14"/>
      <c r="C46" s="28">
        <v>108885</v>
      </c>
      <c r="D46" s="16">
        <v>29016</v>
      </c>
      <c r="F46" s="38"/>
      <c r="G46" s="38"/>
    </row>
    <row r="47" spans="1:7" ht="15.75" thickBot="1" x14ac:dyDescent="0.3">
      <c r="A47" s="27" t="s">
        <v>41</v>
      </c>
      <c r="B47" s="17">
        <v>17</v>
      </c>
      <c r="C47" s="31">
        <v>312622</v>
      </c>
      <c r="D47" s="18">
        <v>841854</v>
      </c>
      <c r="F47" s="38"/>
      <c r="G47" s="38"/>
    </row>
    <row r="48" spans="1:7" ht="15.75" thickBot="1" x14ac:dyDescent="0.3">
      <c r="A48" s="32" t="s">
        <v>42</v>
      </c>
      <c r="B48" s="20"/>
      <c r="C48" s="33">
        <v>126640730</v>
      </c>
      <c r="D48" s="33">
        <v>117055334</v>
      </c>
      <c r="E48" s="38">
        <f>SUM(C39:C47)-C48</f>
        <v>0</v>
      </c>
      <c r="F48" s="38">
        <f>SUM(D39:D47)-D48</f>
        <v>0</v>
      </c>
      <c r="G48" s="38"/>
    </row>
    <row r="49" spans="1:7" ht="15.75" thickBot="1" x14ac:dyDescent="0.3">
      <c r="A49" s="25" t="s">
        <v>43</v>
      </c>
      <c r="B49" s="20"/>
      <c r="C49" s="33">
        <v>143561269</v>
      </c>
      <c r="D49" s="33">
        <v>132918028</v>
      </c>
      <c r="E49" s="38">
        <f>C37+C48-C49</f>
        <v>0</v>
      </c>
      <c r="F49" s="38">
        <f>D37+D48-D49</f>
        <v>0</v>
      </c>
      <c r="G49" s="38"/>
    </row>
    <row r="50" spans="1:7" ht="15.75" thickBot="1" x14ac:dyDescent="0.3">
      <c r="A50" s="32" t="s">
        <v>44</v>
      </c>
      <c r="B50" s="20"/>
      <c r="C50" s="33">
        <v>193309905</v>
      </c>
      <c r="D50" s="33">
        <v>180796558</v>
      </c>
      <c r="E50" s="38">
        <f>C29+C49-C50</f>
        <v>0</v>
      </c>
      <c r="F50" s="38">
        <f>D29+D49-D50</f>
        <v>0</v>
      </c>
    </row>
    <row r="51" spans="1:7" ht="15.75" thickBot="1" x14ac:dyDescent="0.3">
      <c r="A51" s="36" t="s">
        <v>45</v>
      </c>
      <c r="B51" s="19">
        <v>11</v>
      </c>
      <c r="C51" s="33">
        <v>24247.027873021758</v>
      </c>
      <c r="D51" s="37">
        <v>23191.436279203863</v>
      </c>
      <c r="F51" s="38"/>
    </row>
    <row r="52" spans="1:7" ht="29.25" thickBot="1" x14ac:dyDescent="0.3">
      <c r="A52" s="36" t="s">
        <v>46</v>
      </c>
      <c r="B52" s="19">
        <v>11</v>
      </c>
      <c r="C52" s="33">
        <v>19.99814660365119</v>
      </c>
      <c r="D52" s="37">
        <v>19.99814660365119</v>
      </c>
      <c r="F52" s="38"/>
    </row>
    <row r="53" spans="1:7" x14ac:dyDescent="0.25">
      <c r="C53" s="8">
        <v>0</v>
      </c>
      <c r="D53" s="8">
        <v>0</v>
      </c>
    </row>
    <row r="55" spans="1:7" x14ac:dyDescent="0.25">
      <c r="A55" s="91" t="s">
        <v>115</v>
      </c>
      <c r="B55" s="91" t="s">
        <v>116</v>
      </c>
      <c r="C55" s="92"/>
    </row>
    <row r="56" spans="1:7" x14ac:dyDescent="0.25">
      <c r="A56" s="91"/>
      <c r="B56" s="91"/>
      <c r="C56" s="92"/>
    </row>
    <row r="57" spans="1:7" x14ac:dyDescent="0.25">
      <c r="A57" s="91" t="s">
        <v>117</v>
      </c>
      <c r="B57" s="91" t="s">
        <v>118</v>
      </c>
      <c r="C57" s="92"/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E004A-0875-4A71-99C2-5E2F65DE2B29}">
  <sheetPr>
    <tabColor rgb="FF92D050"/>
  </sheetPr>
  <dimension ref="A2:J32"/>
  <sheetViews>
    <sheetView topLeftCell="A22" workbookViewId="0">
      <selection activeCell="A30" sqref="A30:C32"/>
    </sheetView>
  </sheetViews>
  <sheetFormatPr defaultRowHeight="15" x14ac:dyDescent="0.25"/>
  <cols>
    <col min="1" max="1" width="36.5703125" style="39" customWidth="1"/>
    <col min="2" max="2" width="9.140625" style="39"/>
    <col min="3" max="4" width="17.85546875" style="40" customWidth="1"/>
    <col min="5" max="5" width="10.5703125" style="39" bestFit="1" customWidth="1"/>
    <col min="6" max="6" width="10.28515625" style="39" bestFit="1" customWidth="1"/>
    <col min="7" max="7" width="28.28515625" style="39" customWidth="1"/>
    <col min="8" max="8" width="9.140625" style="39"/>
    <col min="9" max="10" width="14" style="8" bestFit="1" customWidth="1"/>
    <col min="11" max="16384" width="9.140625" style="39"/>
  </cols>
  <sheetData>
    <row r="2" spans="1:6" x14ac:dyDescent="0.25">
      <c r="A2" s="88" t="s">
        <v>0</v>
      </c>
      <c r="B2" s="88"/>
      <c r="C2" s="88"/>
    </row>
    <row r="3" spans="1:6" ht="35.25" customHeight="1" x14ac:dyDescent="0.25">
      <c r="A3" s="87" t="s">
        <v>105</v>
      </c>
      <c r="B3" s="87"/>
      <c r="C3" s="87"/>
      <c r="D3" s="87"/>
    </row>
    <row r="4" spans="1:6" ht="57.75" thickBot="1" x14ac:dyDescent="0.3">
      <c r="A4" s="41" t="s">
        <v>1</v>
      </c>
      <c r="B4" s="42" t="s">
        <v>47</v>
      </c>
      <c r="C4" s="43" t="s">
        <v>106</v>
      </c>
      <c r="D4" s="43" t="s">
        <v>107</v>
      </c>
    </row>
    <row r="5" spans="1:6" ht="15" customHeight="1" x14ac:dyDescent="0.25">
      <c r="A5" s="27" t="s">
        <v>48</v>
      </c>
      <c r="B5" s="34">
        <v>18</v>
      </c>
      <c r="C5" s="29">
        <v>42983192</v>
      </c>
      <c r="D5" s="29">
        <v>45812145</v>
      </c>
    </row>
    <row r="6" spans="1:6" ht="15.75" customHeight="1" thickBot="1" x14ac:dyDescent="0.3">
      <c r="A6" s="44" t="s">
        <v>49</v>
      </c>
      <c r="B6" s="45">
        <v>19</v>
      </c>
      <c r="C6" s="29">
        <v>-30401676</v>
      </c>
      <c r="D6" s="29">
        <v>-30360532</v>
      </c>
    </row>
    <row r="7" spans="1:6" x14ac:dyDescent="0.25">
      <c r="A7" s="25" t="s">
        <v>50</v>
      </c>
      <c r="B7" s="11"/>
      <c r="C7" s="46">
        <v>12581516</v>
      </c>
      <c r="D7" s="46">
        <v>15451613</v>
      </c>
      <c r="E7" s="38">
        <f>SUM(C5:C6)-C7</f>
        <v>0</v>
      </c>
      <c r="F7" s="38">
        <f>SUM(D5:D6)-D7</f>
        <v>0</v>
      </c>
    </row>
    <row r="8" spans="1:6" x14ac:dyDescent="0.25">
      <c r="A8" s="27" t="s">
        <v>51</v>
      </c>
      <c r="B8" s="34">
        <v>20</v>
      </c>
      <c r="C8" s="29">
        <v>1490694</v>
      </c>
      <c r="D8" s="29">
        <v>1025551</v>
      </c>
    </row>
    <row r="9" spans="1:6" ht="15" customHeight="1" x14ac:dyDescent="0.25">
      <c r="A9" s="27" t="s">
        <v>52</v>
      </c>
      <c r="B9" s="34">
        <v>21</v>
      </c>
      <c r="C9" s="29">
        <v>-4135165</v>
      </c>
      <c r="D9" s="29">
        <v>-3586318</v>
      </c>
    </row>
    <row r="10" spans="1:6" ht="15" customHeight="1" x14ac:dyDescent="0.25">
      <c r="A10" s="27" t="s">
        <v>53</v>
      </c>
      <c r="B10" s="34">
        <v>22</v>
      </c>
      <c r="C10" s="29">
        <v>-2783124</v>
      </c>
      <c r="D10" s="29">
        <v>-2013177</v>
      </c>
    </row>
    <row r="11" spans="1:6" ht="15.75" customHeight="1" thickBot="1" x14ac:dyDescent="0.3">
      <c r="A11" s="27" t="s">
        <v>54</v>
      </c>
      <c r="B11" s="34">
        <v>23</v>
      </c>
      <c r="C11" s="29">
        <v>-1422390</v>
      </c>
      <c r="D11" s="29">
        <v>-2715081</v>
      </c>
    </row>
    <row r="12" spans="1:6" ht="15.75" thickBot="1" x14ac:dyDescent="0.3">
      <c r="A12" s="32" t="s">
        <v>55</v>
      </c>
      <c r="B12" s="47"/>
      <c r="C12" s="21">
        <v>5731531</v>
      </c>
      <c r="D12" s="21">
        <v>8162588</v>
      </c>
      <c r="E12" s="48">
        <f>SUM(C7:C11)-C12</f>
        <v>0</v>
      </c>
      <c r="F12" s="48">
        <f>SUM(D7:D11)-D12</f>
        <v>0</v>
      </c>
    </row>
    <row r="13" spans="1:6" x14ac:dyDescent="0.25">
      <c r="A13" s="27" t="s">
        <v>56</v>
      </c>
      <c r="B13" s="34">
        <v>24</v>
      </c>
      <c r="C13" s="29">
        <v>7480</v>
      </c>
      <c r="D13" s="29">
        <v>191</v>
      </c>
    </row>
    <row r="14" spans="1:6" ht="15" customHeight="1" x14ac:dyDescent="0.25">
      <c r="A14" s="27" t="s">
        <v>57</v>
      </c>
      <c r="B14" s="34">
        <v>25</v>
      </c>
      <c r="C14" s="29">
        <v>-1767269</v>
      </c>
      <c r="D14" s="29">
        <v>-895795</v>
      </c>
    </row>
    <row r="15" spans="1:6" ht="30.75" thickBot="1" x14ac:dyDescent="0.3">
      <c r="A15" s="27" t="s">
        <v>58</v>
      </c>
      <c r="B15" s="34"/>
      <c r="C15" s="29">
        <v>33218</v>
      </c>
      <c r="D15" s="29">
        <v>86057</v>
      </c>
    </row>
    <row r="16" spans="1:6" ht="15.75" thickBot="1" x14ac:dyDescent="0.3">
      <c r="A16" s="32" t="s">
        <v>59</v>
      </c>
      <c r="B16" s="47"/>
      <c r="C16" s="21">
        <v>4004960</v>
      </c>
      <c r="D16" s="21">
        <v>7353041</v>
      </c>
      <c r="E16" s="48">
        <f>SUM(C12:C15)-C16</f>
        <v>0</v>
      </c>
      <c r="F16" s="48">
        <f>SUM(D12:D15)-D16</f>
        <v>0</v>
      </c>
    </row>
    <row r="17" spans="1:6" ht="30.75" thickBot="1" x14ac:dyDescent="0.3">
      <c r="A17" s="44" t="s">
        <v>60</v>
      </c>
      <c r="B17" s="45">
        <v>26</v>
      </c>
      <c r="C17" s="29">
        <v>-1180863</v>
      </c>
      <c r="D17" s="29">
        <v>-1657115</v>
      </c>
    </row>
    <row r="18" spans="1:6" ht="15.75" thickBot="1" x14ac:dyDescent="0.3">
      <c r="A18" s="25" t="s">
        <v>61</v>
      </c>
      <c r="B18" s="25"/>
      <c r="C18" s="21">
        <v>2824097</v>
      </c>
      <c r="D18" s="21">
        <v>5695926</v>
      </c>
      <c r="E18" s="48">
        <f>SUM(C16:C17)-C18</f>
        <v>0</v>
      </c>
      <c r="F18" s="48">
        <f>SUM(D16:D17)-D18</f>
        <v>0</v>
      </c>
    </row>
    <row r="19" spans="1:6" x14ac:dyDescent="0.25">
      <c r="A19" s="49" t="s">
        <v>62</v>
      </c>
      <c r="B19" s="50"/>
      <c r="C19" s="46">
        <v>0</v>
      </c>
      <c r="D19" s="51"/>
    </row>
    <row r="20" spans="1:6" ht="45" x14ac:dyDescent="0.25">
      <c r="A20" s="52" t="s">
        <v>63</v>
      </c>
      <c r="B20" s="53"/>
      <c r="C20" s="29"/>
      <c r="D20" s="29"/>
    </row>
    <row r="21" spans="1:6" ht="45" x14ac:dyDescent="0.25">
      <c r="A21" s="52" t="s">
        <v>64</v>
      </c>
      <c r="B21" s="52"/>
      <c r="C21" s="29"/>
      <c r="D21" s="29"/>
    </row>
    <row r="22" spans="1:6" ht="45" x14ac:dyDescent="0.25">
      <c r="A22" s="52" t="s">
        <v>108</v>
      </c>
      <c r="B22" s="52"/>
      <c r="C22" s="29"/>
      <c r="D22" s="29"/>
    </row>
    <row r="23" spans="1:6" ht="15.75" thickBot="1" x14ac:dyDescent="0.3">
      <c r="A23" s="52" t="s">
        <v>62</v>
      </c>
      <c r="B23" s="52"/>
      <c r="C23" s="29">
        <v>-953991</v>
      </c>
      <c r="D23" s="29">
        <v>2824673</v>
      </c>
    </row>
    <row r="24" spans="1:6" ht="15.75" thickBot="1" x14ac:dyDescent="0.3">
      <c r="A24" s="32" t="s">
        <v>65</v>
      </c>
      <c r="B24" s="47"/>
      <c r="C24" s="21">
        <v>1870106</v>
      </c>
      <c r="D24" s="21">
        <v>8520599</v>
      </c>
      <c r="E24" s="48">
        <f>SUM(C18:C23)-C24</f>
        <v>0</v>
      </c>
      <c r="F24" s="48">
        <f>SUM(D18:D23)-D24</f>
        <v>0</v>
      </c>
    </row>
    <row r="25" spans="1:6" ht="30" x14ac:dyDescent="0.25">
      <c r="A25" s="27" t="s">
        <v>66</v>
      </c>
      <c r="B25" s="89"/>
      <c r="C25" s="54"/>
      <c r="D25" s="55"/>
    </row>
    <row r="26" spans="1:6" x14ac:dyDescent="0.25">
      <c r="A26" s="27" t="s">
        <v>67</v>
      </c>
      <c r="B26" s="90"/>
      <c r="C26" s="56"/>
    </row>
    <row r="27" spans="1:6" ht="15.75" thickBot="1" x14ac:dyDescent="0.3">
      <c r="A27" s="57" t="s">
        <v>68</v>
      </c>
      <c r="B27" s="58">
        <v>11</v>
      </c>
      <c r="C27" s="59">
        <v>1377.4134390744723</v>
      </c>
      <c r="D27" s="59">
        <v>2778.1074872335134</v>
      </c>
    </row>
    <row r="30" spans="1:6" x14ac:dyDescent="0.25">
      <c r="A30" s="91" t="s">
        <v>115</v>
      </c>
      <c r="B30" s="91" t="s">
        <v>116</v>
      </c>
      <c r="C30" s="92"/>
    </row>
    <row r="31" spans="1:6" x14ac:dyDescent="0.25">
      <c r="A31" s="91"/>
      <c r="B31" s="91"/>
      <c r="C31" s="92"/>
    </row>
    <row r="32" spans="1:6" x14ac:dyDescent="0.25">
      <c r="A32" s="91" t="s">
        <v>117</v>
      </c>
      <c r="B32" s="91" t="s">
        <v>118</v>
      </c>
      <c r="C32" s="92"/>
    </row>
  </sheetData>
  <mergeCells count="3">
    <mergeCell ref="A2:C2"/>
    <mergeCell ref="A3:D3"/>
    <mergeCell ref="B25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E397-8DE0-460E-A0E8-C5E3B96EB718}">
  <sheetPr>
    <tabColor rgb="FF92D050"/>
  </sheetPr>
  <dimension ref="A2:I38"/>
  <sheetViews>
    <sheetView topLeftCell="A28" workbookViewId="0">
      <selection activeCell="A36" sqref="A36:C38"/>
    </sheetView>
  </sheetViews>
  <sheetFormatPr defaultRowHeight="15" x14ac:dyDescent="0.25"/>
  <cols>
    <col min="1" max="1" width="60.28515625" style="39" customWidth="1"/>
    <col min="2" max="2" width="9.140625" style="39"/>
    <col min="3" max="4" width="16.28515625" style="8" customWidth="1"/>
    <col min="5" max="5" width="11.42578125" style="39" customWidth="1"/>
    <col min="6" max="6" width="11.140625" style="39" customWidth="1"/>
    <col min="7" max="7" width="36.140625" style="39" customWidth="1"/>
    <col min="8" max="9" width="14" style="8" bestFit="1" customWidth="1"/>
    <col min="10" max="16384" width="9.140625" style="39"/>
  </cols>
  <sheetData>
    <row r="2" spans="1:5" x14ac:dyDescent="0.25">
      <c r="A2" s="1" t="s">
        <v>0</v>
      </c>
      <c r="B2" s="1"/>
      <c r="C2" s="2"/>
      <c r="D2" s="13"/>
      <c r="E2" s="60"/>
    </row>
    <row r="3" spans="1:5" ht="30" customHeight="1" x14ac:dyDescent="0.25">
      <c r="A3" s="87" t="s">
        <v>109</v>
      </c>
      <c r="B3" s="87"/>
      <c r="C3" s="87"/>
      <c r="D3" s="87"/>
      <c r="E3" s="60"/>
    </row>
    <row r="4" spans="1:5" ht="86.25" thickBot="1" x14ac:dyDescent="0.3">
      <c r="A4" s="61" t="s">
        <v>1</v>
      </c>
      <c r="B4" s="62" t="s">
        <v>47</v>
      </c>
      <c r="C4" s="43" t="str">
        <f>PL!C4</f>
        <v>за шесть месяцев, закончившихся
 30 июня 2023г.</v>
      </c>
      <c r="D4" s="43" t="str">
        <f>PL!D4</f>
        <v>за шесть месяцев, закончившихся
 30 июня 2022г.</v>
      </c>
      <c r="E4" s="63"/>
    </row>
    <row r="5" spans="1:5" x14ac:dyDescent="0.25">
      <c r="A5" s="64" t="s">
        <v>69</v>
      </c>
      <c r="B5" s="64"/>
      <c r="C5" s="9"/>
      <c r="D5" s="9"/>
      <c r="E5" s="60"/>
    </row>
    <row r="6" spans="1:5" x14ac:dyDescent="0.25">
      <c r="A6" s="65" t="s">
        <v>70</v>
      </c>
      <c r="C6" s="66">
        <v>28850398</v>
      </c>
      <c r="D6" s="66">
        <f>44203581-D7</f>
        <v>40422515</v>
      </c>
      <c r="E6" s="60"/>
    </row>
    <row r="7" spans="1:5" x14ac:dyDescent="0.25">
      <c r="A7" s="65" t="s">
        <v>71</v>
      </c>
      <c r="B7" s="65"/>
      <c r="C7" s="66">
        <v>478135</v>
      </c>
      <c r="D7" s="66">
        <v>3781066</v>
      </c>
      <c r="E7" s="60"/>
    </row>
    <row r="8" spans="1:5" x14ac:dyDescent="0.25">
      <c r="A8" s="65" t="s">
        <v>72</v>
      </c>
      <c r="C8" s="66">
        <v>515092</v>
      </c>
      <c r="D8" s="66">
        <v>104874</v>
      </c>
      <c r="E8" s="60"/>
    </row>
    <row r="9" spans="1:5" x14ac:dyDescent="0.25">
      <c r="A9" s="65" t="s">
        <v>73</v>
      </c>
      <c r="C9" s="66">
        <v>1006308</v>
      </c>
      <c r="D9" s="66">
        <v>1601188</v>
      </c>
      <c r="E9" s="60"/>
    </row>
    <row r="10" spans="1:5" x14ac:dyDescent="0.25">
      <c r="A10" s="65" t="s">
        <v>74</v>
      </c>
      <c r="C10" s="29">
        <v>-11787466</v>
      </c>
      <c r="D10" s="29">
        <v>-9934396</v>
      </c>
      <c r="E10" s="60"/>
    </row>
    <row r="11" spans="1:5" x14ac:dyDescent="0.25">
      <c r="A11" s="65" t="s">
        <v>75</v>
      </c>
      <c r="B11" s="65"/>
      <c r="C11" s="29">
        <v>-8343759</v>
      </c>
      <c r="D11" s="29">
        <v>-10066689</v>
      </c>
      <c r="E11" s="60"/>
    </row>
    <row r="12" spans="1:5" x14ac:dyDescent="0.25">
      <c r="A12" s="65" t="s">
        <v>76</v>
      </c>
      <c r="C12" s="29">
        <v>-4523475</v>
      </c>
      <c r="D12" s="29">
        <v>-3396818</v>
      </c>
      <c r="E12" s="60"/>
    </row>
    <row r="13" spans="1:5" x14ac:dyDescent="0.25">
      <c r="A13" s="65" t="s">
        <v>77</v>
      </c>
      <c r="C13" s="29">
        <v>-6228360</v>
      </c>
      <c r="D13" s="29">
        <v>-2182378</v>
      </c>
      <c r="E13" s="60"/>
    </row>
    <row r="14" spans="1:5" x14ac:dyDescent="0.25">
      <c r="A14" s="65" t="s">
        <v>78</v>
      </c>
      <c r="C14" s="29">
        <v>-1365362</v>
      </c>
      <c r="D14" s="29">
        <v>-591017</v>
      </c>
      <c r="E14" s="60"/>
    </row>
    <row r="15" spans="1:5" x14ac:dyDescent="0.25">
      <c r="A15" s="65" t="s">
        <v>79</v>
      </c>
      <c r="B15" s="67"/>
      <c r="C15" s="29">
        <v>-1202206</v>
      </c>
      <c r="D15" s="29">
        <v>-895449</v>
      </c>
      <c r="E15" s="60"/>
    </row>
    <row r="16" spans="1:5" ht="15.75" thickBot="1" x14ac:dyDescent="0.3">
      <c r="A16" s="65" t="s">
        <v>80</v>
      </c>
      <c r="B16" s="65"/>
      <c r="C16" s="59">
        <v>-352117</v>
      </c>
      <c r="D16" s="59">
        <v>-778383</v>
      </c>
      <c r="E16" s="60"/>
    </row>
    <row r="17" spans="1:6" ht="29.25" thickBot="1" x14ac:dyDescent="0.3">
      <c r="A17" s="68" t="s">
        <v>81</v>
      </c>
      <c r="B17" s="69"/>
      <c r="C17" s="70">
        <v>-2952812</v>
      </c>
      <c r="D17" s="70">
        <v>18064513</v>
      </c>
      <c r="E17" s="71">
        <f>SUM(C6:C16)-C17</f>
        <v>0</v>
      </c>
      <c r="F17" s="71">
        <f>SUM(D6:D16)-D17</f>
        <v>0</v>
      </c>
    </row>
    <row r="18" spans="1:6" x14ac:dyDescent="0.25">
      <c r="A18" s="52" t="s">
        <v>82</v>
      </c>
      <c r="B18" s="65"/>
      <c r="C18" s="29">
        <v>39308</v>
      </c>
      <c r="D18" s="29">
        <v>-1416208</v>
      </c>
      <c r="E18" s="60"/>
    </row>
    <row r="19" spans="1:6" x14ac:dyDescent="0.25">
      <c r="A19" s="52" t="s">
        <v>83</v>
      </c>
      <c r="B19" s="65"/>
      <c r="C19" s="29">
        <v>-7932720</v>
      </c>
      <c r="D19" s="29">
        <v>-6057710</v>
      </c>
      <c r="E19" s="60"/>
    </row>
    <row r="20" spans="1:6" ht="30" x14ac:dyDescent="0.25">
      <c r="A20" s="52" t="s">
        <v>84</v>
      </c>
      <c r="B20" s="67"/>
      <c r="C20" s="29">
        <v>0</v>
      </c>
      <c r="D20" s="29"/>
      <c r="E20" s="60"/>
    </row>
    <row r="21" spans="1:6" ht="30" x14ac:dyDescent="0.25">
      <c r="A21" s="52" t="s">
        <v>85</v>
      </c>
      <c r="B21" s="67"/>
      <c r="C21" s="29">
        <v>141</v>
      </c>
      <c r="D21" s="29">
        <v>-3765</v>
      </c>
      <c r="E21" s="60"/>
    </row>
    <row r="22" spans="1:6" ht="15.75" thickBot="1" x14ac:dyDescent="0.3">
      <c r="A22" s="52" t="s">
        <v>86</v>
      </c>
      <c r="B22" s="67"/>
      <c r="C22" s="29">
        <v>0</v>
      </c>
      <c r="D22" s="29">
        <v>-1544</v>
      </c>
      <c r="E22" s="60"/>
    </row>
    <row r="23" spans="1:6" ht="29.25" thickBot="1" x14ac:dyDescent="0.3">
      <c r="A23" s="32" t="s">
        <v>87</v>
      </c>
      <c r="B23" s="47"/>
      <c r="C23" s="70">
        <v>-7893271</v>
      </c>
      <c r="D23" s="70">
        <v>-7479227</v>
      </c>
      <c r="E23" s="71">
        <f>SUM(C18:C22)-C23</f>
        <v>0</v>
      </c>
      <c r="F23" s="71">
        <f>SUM(D18:D22)-D23</f>
        <v>0</v>
      </c>
    </row>
    <row r="24" spans="1:6" x14ac:dyDescent="0.25">
      <c r="A24" s="72" t="s">
        <v>88</v>
      </c>
      <c r="B24" s="73"/>
      <c r="C24" s="74"/>
      <c r="D24" s="74"/>
      <c r="E24" s="60"/>
    </row>
    <row r="25" spans="1:6" x14ac:dyDescent="0.25">
      <c r="A25" s="65" t="s">
        <v>89</v>
      </c>
      <c r="B25" s="75"/>
      <c r="C25" s="29">
        <v>33617264</v>
      </c>
      <c r="D25" s="29">
        <v>27856728</v>
      </c>
      <c r="E25" s="60"/>
    </row>
    <row r="26" spans="1:6" x14ac:dyDescent="0.25">
      <c r="A26" s="65" t="s">
        <v>90</v>
      </c>
      <c r="B26" s="67"/>
      <c r="C26" s="29">
        <v>-26833003</v>
      </c>
      <c r="D26" s="29">
        <v>-36146735</v>
      </c>
      <c r="E26" s="60"/>
    </row>
    <row r="27" spans="1:6" x14ac:dyDescent="0.25">
      <c r="A27" s="65" t="s">
        <v>91</v>
      </c>
      <c r="B27" s="67"/>
      <c r="C27" s="29">
        <v>-22340</v>
      </c>
      <c r="D27" s="29">
        <v>-22802</v>
      </c>
      <c r="E27" s="60"/>
    </row>
    <row r="28" spans="1:6" ht="15.75" thickBot="1" x14ac:dyDescent="0.3">
      <c r="A28" s="52" t="s">
        <v>92</v>
      </c>
      <c r="B28" s="67"/>
      <c r="C28" s="59">
        <v>-1614</v>
      </c>
      <c r="D28" s="59">
        <v>-1783</v>
      </c>
      <c r="E28" s="60"/>
    </row>
    <row r="29" spans="1:6" ht="29.25" thickBot="1" x14ac:dyDescent="0.3">
      <c r="A29" s="32" t="s">
        <v>93</v>
      </c>
      <c r="B29" s="47"/>
      <c r="C29" s="70">
        <v>6760307</v>
      </c>
      <c r="D29" s="70">
        <v>-8314592</v>
      </c>
      <c r="E29" s="71">
        <f>SUM(C25:C28)-C29</f>
        <v>0</v>
      </c>
      <c r="F29" s="71">
        <f>SUM(D25:D28)-D29</f>
        <v>0</v>
      </c>
    </row>
    <row r="30" spans="1:6" x14ac:dyDescent="0.25">
      <c r="A30" s="52" t="s">
        <v>94</v>
      </c>
      <c r="B30" s="52"/>
      <c r="C30" s="29">
        <v>-4085776</v>
      </c>
      <c r="D30" s="29">
        <v>2270694</v>
      </c>
      <c r="E30" s="71">
        <f>C17+C23+C29-C30</f>
        <v>0</v>
      </c>
      <c r="F30" s="71">
        <f>D17+D23+D29-D30</f>
        <v>0</v>
      </c>
    </row>
    <row r="31" spans="1:6" ht="30" x14ac:dyDescent="0.25">
      <c r="A31" s="52" t="s">
        <v>95</v>
      </c>
      <c r="B31" s="52"/>
      <c r="C31" s="29">
        <v>276312</v>
      </c>
      <c r="D31" s="29">
        <v>-835669</v>
      </c>
      <c r="E31" s="60"/>
    </row>
    <row r="32" spans="1:6" ht="15.75" thickBot="1" x14ac:dyDescent="0.3">
      <c r="A32" s="52" t="s">
        <v>96</v>
      </c>
      <c r="B32" s="76"/>
      <c r="C32" s="29">
        <v>4640992</v>
      </c>
      <c r="D32" s="29">
        <v>6582036</v>
      </c>
      <c r="E32" s="60"/>
    </row>
    <row r="33" spans="1:6" ht="15.75" thickBot="1" x14ac:dyDescent="0.3">
      <c r="A33" s="68" t="s">
        <v>97</v>
      </c>
      <c r="B33" s="69"/>
      <c r="C33" s="70">
        <v>831528</v>
      </c>
      <c r="D33" s="70">
        <v>8017061</v>
      </c>
      <c r="E33" s="71">
        <f>SUM(C30:C32)-C33</f>
        <v>0</v>
      </c>
      <c r="F33" s="71">
        <f>SUM(D30:D32)-D33</f>
        <v>0</v>
      </c>
    </row>
    <row r="36" spans="1:6" x14ac:dyDescent="0.25">
      <c r="A36" s="91" t="s">
        <v>115</v>
      </c>
      <c r="B36" s="91" t="s">
        <v>116</v>
      </c>
      <c r="C36" s="92"/>
    </row>
    <row r="37" spans="1:6" x14ac:dyDescent="0.25">
      <c r="A37" s="91"/>
      <c r="B37" s="91"/>
      <c r="C37" s="92"/>
    </row>
    <row r="38" spans="1:6" x14ac:dyDescent="0.25">
      <c r="A38" s="91" t="s">
        <v>117</v>
      </c>
      <c r="B38" s="91" t="s">
        <v>118</v>
      </c>
      <c r="C38" s="92"/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20C9-5DD6-42B3-A30F-100053A4F25B}">
  <sheetPr>
    <tabColor rgb="FF92D050"/>
  </sheetPr>
  <dimension ref="A2:H22"/>
  <sheetViews>
    <sheetView workbookViewId="0">
      <selection activeCell="D28" sqref="D28"/>
    </sheetView>
  </sheetViews>
  <sheetFormatPr defaultRowHeight="15" x14ac:dyDescent="0.25"/>
  <cols>
    <col min="1" max="1" width="33.140625" style="39" customWidth="1"/>
    <col min="2" max="6" width="18" style="8" customWidth="1"/>
    <col min="7" max="7" width="18" style="77" customWidth="1"/>
    <col min="8" max="16384" width="9.140625" style="39"/>
  </cols>
  <sheetData>
    <row r="2" spans="1:8" x14ac:dyDescent="0.25">
      <c r="A2" s="88" t="s">
        <v>0</v>
      </c>
      <c r="B2" s="88"/>
      <c r="C2" s="88"/>
    </row>
    <row r="3" spans="1:8" x14ac:dyDescent="0.25">
      <c r="A3" s="88" t="s">
        <v>110</v>
      </c>
      <c r="B3" s="88"/>
      <c r="C3" s="88"/>
      <c r="D3" s="88"/>
      <c r="E3" s="88"/>
      <c r="F3" s="88"/>
      <c r="G3" s="88"/>
    </row>
    <row r="4" spans="1:8" s="80" customFormat="1" ht="43.5" thickBot="1" x14ac:dyDescent="0.3">
      <c r="A4" s="78" t="s">
        <v>1</v>
      </c>
      <c r="B4" s="79" t="s">
        <v>23</v>
      </c>
      <c r="C4" s="79" t="s">
        <v>24</v>
      </c>
      <c r="D4" s="79" t="s">
        <v>25</v>
      </c>
      <c r="E4" s="79" t="s">
        <v>26</v>
      </c>
      <c r="F4" s="79" t="s">
        <v>27</v>
      </c>
      <c r="G4" s="79" t="s">
        <v>28</v>
      </c>
    </row>
    <row r="5" spans="1:8" ht="15.75" thickBot="1" x14ac:dyDescent="0.3">
      <c r="A5" s="36" t="s">
        <v>98</v>
      </c>
      <c r="B5" s="70">
        <v>159988</v>
      </c>
      <c r="C5" s="70">
        <v>1282401</v>
      </c>
      <c r="D5" s="70">
        <v>10782320</v>
      </c>
      <c r="E5" s="70">
        <v>-44521</v>
      </c>
      <c r="F5" s="70">
        <v>28398769</v>
      </c>
      <c r="G5" s="70">
        <v>40578957</v>
      </c>
    </row>
    <row r="6" spans="1:8" x14ac:dyDescent="0.25">
      <c r="A6" s="65" t="s">
        <v>111</v>
      </c>
      <c r="B6" s="81">
        <v>0</v>
      </c>
      <c r="C6" s="81">
        <v>0</v>
      </c>
      <c r="D6" s="81"/>
      <c r="E6" s="81">
        <v>0</v>
      </c>
      <c r="F6" s="81">
        <v>5695926</v>
      </c>
      <c r="G6" s="82">
        <v>5695926</v>
      </c>
      <c r="H6" s="83">
        <f>F6-PL!D18</f>
        <v>0</v>
      </c>
    </row>
    <row r="7" spans="1:8" x14ac:dyDescent="0.25">
      <c r="A7" s="65" t="s">
        <v>62</v>
      </c>
      <c r="B7" s="81">
        <v>0</v>
      </c>
      <c r="C7" s="81">
        <v>0</v>
      </c>
      <c r="D7" s="81">
        <v>2824673</v>
      </c>
      <c r="E7" s="81"/>
      <c r="F7" s="81"/>
      <c r="G7" s="82">
        <v>2824673</v>
      </c>
    </row>
    <row r="8" spans="1:8" ht="15.75" thickBot="1" x14ac:dyDescent="0.3">
      <c r="A8" s="65" t="s">
        <v>99</v>
      </c>
      <c r="B8" s="81">
        <v>0</v>
      </c>
      <c r="C8" s="81">
        <v>0</v>
      </c>
      <c r="D8" s="81"/>
      <c r="E8" s="81">
        <v>0</v>
      </c>
      <c r="F8" s="81">
        <v>0</v>
      </c>
      <c r="G8" s="82">
        <v>0</v>
      </c>
    </row>
    <row r="9" spans="1:8" ht="15.75" thickBot="1" x14ac:dyDescent="0.3">
      <c r="A9" s="84" t="s">
        <v>112</v>
      </c>
      <c r="B9" s="70">
        <v>159988</v>
      </c>
      <c r="C9" s="70">
        <v>1282401</v>
      </c>
      <c r="D9" s="70">
        <v>13606993</v>
      </c>
      <c r="E9" s="70">
        <v>-44521</v>
      </c>
      <c r="F9" s="70">
        <v>34094695</v>
      </c>
      <c r="G9" s="70">
        <v>49099556</v>
      </c>
      <c r="H9" s="48">
        <f>SUM(G5:G8)-G9</f>
        <v>0</v>
      </c>
    </row>
    <row r="10" spans="1:8" x14ac:dyDescent="0.25">
      <c r="A10" s="65" t="s">
        <v>100</v>
      </c>
      <c r="B10" s="81"/>
      <c r="C10" s="81"/>
      <c r="D10" s="81"/>
      <c r="E10" s="81"/>
      <c r="F10" s="81">
        <v>1045215</v>
      </c>
      <c r="G10" s="82">
        <v>1045215</v>
      </c>
    </row>
    <row r="11" spans="1:8" x14ac:dyDescent="0.25">
      <c r="A11" s="65" t="s">
        <v>62</v>
      </c>
      <c r="B11" s="81"/>
      <c r="C11" s="81"/>
      <c r="D11" s="81">
        <v>-741081</v>
      </c>
      <c r="E11" s="81">
        <v>17953</v>
      </c>
      <c r="F11" s="81"/>
      <c r="G11" s="82">
        <v>-723128</v>
      </c>
    </row>
    <row r="12" spans="1:8" ht="15.75" thickBot="1" x14ac:dyDescent="0.3">
      <c r="A12" s="85" t="s">
        <v>99</v>
      </c>
      <c r="B12" s="81"/>
      <c r="C12" s="81"/>
      <c r="D12" s="81"/>
      <c r="E12" s="81"/>
      <c r="F12" s="81">
        <v>-1543113</v>
      </c>
      <c r="G12" s="82">
        <v>-1543113</v>
      </c>
    </row>
    <row r="13" spans="1:8" ht="15.75" thickBot="1" x14ac:dyDescent="0.3">
      <c r="A13" s="86" t="s">
        <v>101</v>
      </c>
      <c r="B13" s="70">
        <v>159988</v>
      </c>
      <c r="C13" s="70">
        <v>1282401</v>
      </c>
      <c r="D13" s="70">
        <v>12865912</v>
      </c>
      <c r="E13" s="70">
        <v>-26568</v>
      </c>
      <c r="F13" s="70">
        <v>33596797</v>
      </c>
      <c r="G13" s="70">
        <v>47878530</v>
      </c>
      <c r="H13" s="48">
        <f>SUM(G9:G12)-G13</f>
        <v>0</v>
      </c>
    </row>
    <row r="14" spans="1:8" x14ac:dyDescent="0.25">
      <c r="A14" s="65" t="s">
        <v>113</v>
      </c>
      <c r="B14" s="81"/>
      <c r="C14" s="81"/>
      <c r="D14" s="81"/>
      <c r="E14" s="81"/>
      <c r="F14" s="81">
        <v>2824097</v>
      </c>
      <c r="G14" s="82">
        <v>2824097</v>
      </c>
      <c r="H14" s="83">
        <f>F14-PL!C18</f>
        <v>0</v>
      </c>
    </row>
    <row r="15" spans="1:8" x14ac:dyDescent="0.25">
      <c r="A15" s="65" t="s">
        <v>62</v>
      </c>
      <c r="B15" s="81"/>
      <c r="C15" s="81"/>
      <c r="D15" s="81">
        <v>-953991</v>
      </c>
      <c r="E15" s="81">
        <v>0</v>
      </c>
      <c r="F15" s="81"/>
      <c r="G15" s="82">
        <v>-953991</v>
      </c>
    </row>
    <row r="16" spans="1:8" ht="15.75" thickBot="1" x14ac:dyDescent="0.3">
      <c r="A16" s="65" t="s">
        <v>99</v>
      </c>
      <c r="B16" s="81"/>
      <c r="C16" s="81"/>
      <c r="D16" s="81"/>
      <c r="E16" s="81"/>
      <c r="F16" s="81"/>
      <c r="G16" s="82">
        <v>0</v>
      </c>
    </row>
    <row r="17" spans="1:7" ht="15.75" thickBot="1" x14ac:dyDescent="0.3">
      <c r="A17" s="84" t="s">
        <v>114</v>
      </c>
      <c r="B17" s="70">
        <v>159988</v>
      </c>
      <c r="C17" s="70">
        <v>1282401</v>
      </c>
      <c r="D17" s="70">
        <v>11911921</v>
      </c>
      <c r="E17" s="70">
        <v>-26568</v>
      </c>
      <c r="F17" s="70">
        <v>36420894</v>
      </c>
      <c r="G17" s="70">
        <v>49748636</v>
      </c>
    </row>
    <row r="20" spans="1:7" x14ac:dyDescent="0.25">
      <c r="A20" s="91" t="s">
        <v>115</v>
      </c>
      <c r="B20" s="91" t="s">
        <v>116</v>
      </c>
      <c r="C20" s="92"/>
    </row>
    <row r="21" spans="1:7" x14ac:dyDescent="0.25">
      <c r="A21" s="91"/>
      <c r="B21" s="91"/>
      <c r="C21" s="92"/>
    </row>
    <row r="22" spans="1:7" x14ac:dyDescent="0.25">
      <c r="A22" s="91" t="s">
        <v>117</v>
      </c>
      <c r="B22" s="91" t="s">
        <v>118</v>
      </c>
      <c r="C22" s="92"/>
    </row>
  </sheetData>
  <mergeCells count="2">
    <mergeCell ref="A2:C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PL</vt:lpstr>
      <vt:lpstr>ДДС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Лазинская</dc:creator>
  <cp:lastModifiedBy>Касымкина Анна</cp:lastModifiedBy>
  <dcterms:created xsi:type="dcterms:W3CDTF">2023-04-27T03:24:37Z</dcterms:created>
  <dcterms:modified xsi:type="dcterms:W3CDTF">2023-08-15T10:40:53Z</dcterms:modified>
</cp:coreProperties>
</file>