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4\Листинг\3 Q\"/>
    </mc:Choice>
  </mc:AlternateContent>
  <xr:revisionPtr revIDLastSave="0" documentId="13_ncr:1_{05980C18-EC8E-43B8-8843-EFB927B459A3}" xr6:coauthVersionLast="47" xr6:coauthVersionMax="47" xr10:uidLastSave="{00000000-0000-0000-0000-000000000000}"/>
  <bookViews>
    <workbookView xWindow="-120" yWindow="-120" windowWidth="29040" windowHeight="15840" activeTab="2" xr2:uid="{662CB0AD-19C1-416D-A64E-AB8DA8DBE2D2}"/>
  </bookViews>
  <sheets>
    <sheet name="ОПиУ " sheetId="1" r:id="rId1"/>
    <sheet name="Баланс" sheetId="3" r:id="rId2"/>
    <sheet name="ДДС" sheetId="6" r:id="rId3"/>
    <sheet name="Отчет СК 30092024" sheetId="5" r:id="rId4"/>
  </sheets>
  <externalReferences>
    <externalReference r:id="rId5"/>
  </externalReferences>
  <definedNames>
    <definedName name="a" localSheetId="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TextRefCopyRangeCount" hidden="1">3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">Баланс!$A$1:$D$57</definedName>
    <definedName name="_xlnm.Print_Area" localSheetId="2">ДДС!$A$1:$D$63</definedName>
    <definedName name="_xlnm.Print_Area" localSheetId="0">'ОПиУ '!$A$1:$D$50</definedName>
    <definedName name="_xlnm.Print_Area" localSheetId="3">'Отчет СК 30092024'!$A$1:$D$50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D31" i="6"/>
  <c r="D23" i="6"/>
  <c r="D20" i="6"/>
  <c r="D14" i="6"/>
  <c r="C14" i="6"/>
  <c r="C31" i="6"/>
  <c r="C14" i="5"/>
  <c r="D10" i="5"/>
  <c r="C10" i="5"/>
  <c r="B10" i="5"/>
  <c r="D9" i="5"/>
  <c r="D8" i="5"/>
  <c r="C23" i="6" l="1"/>
  <c r="C38" i="6" s="1"/>
  <c r="C41" i="6" s="1"/>
  <c r="C15" i="3"/>
  <c r="D17" i="5"/>
  <c r="C7" i="5"/>
  <c r="D7" i="5" s="1"/>
  <c r="D12" i="5"/>
  <c r="D13" i="5"/>
  <c r="B14" i="5"/>
  <c r="B18" i="5" s="1"/>
  <c r="C15" i="5"/>
  <c r="D15" i="5" s="1"/>
  <c r="D16" i="5"/>
  <c r="D11" i="5" l="1"/>
  <c r="D14" i="5" s="1"/>
  <c r="D18" i="5" s="1"/>
  <c r="C18" i="5"/>
  <c r="D4" i="6" l="1"/>
  <c r="C4" i="6"/>
  <c r="A28" i="6" l="1"/>
</calcChain>
</file>

<file path=xl/sharedStrings.xml><?xml version="1.0" encoding="utf-8"?>
<sst xmlns="http://schemas.openxmlformats.org/spreadsheetml/2006/main" count="149" uniqueCount="96">
  <si>
    <t>тыс. тенге</t>
  </si>
  <si>
    <t>Прим.</t>
  </si>
  <si>
    <t>Доходы по услугам и комиссиям</t>
  </si>
  <si>
    <t>Расходы по услугам и комиссии</t>
  </si>
  <si>
    <t>Валовой доход</t>
  </si>
  <si>
    <t>Финансовые доходы (расходы), нетто</t>
  </si>
  <si>
    <t>Операционные расходы</t>
  </si>
  <si>
    <t>Прочие операционные доходы (расходы), нетто</t>
  </si>
  <si>
    <t>Доход от курсовой разницы</t>
  </si>
  <si>
    <t>Доход (убыток) до налогообложения</t>
  </si>
  <si>
    <t>Расходы по подоходному налогу</t>
  </si>
  <si>
    <t>Чистый доход (убыток) за год</t>
  </si>
  <si>
    <t xml:space="preserve"> </t>
  </si>
  <si>
    <t>Прочий совокупный доход</t>
  </si>
  <si>
    <t>Общий совокупный доход (убыток) за год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</si>
  <si>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</si>
  <si>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</si>
  <si>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</si>
  <si>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</si>
  <si>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</si>
  <si>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Касымбекова А.Д.</t>
  </si>
  <si>
    <t>АО «Tengri Partners Investment Banking (Kazakhstan)»</t>
  </si>
  <si>
    <t>Промежуточный консолидированный отчет о доходах и расходах и прочем совокупном доходе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</si>
  <si>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</si>
  <si>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</si>
  <si>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</si>
  <si>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</si>
  <si>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</si>
  <si>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Займы выданные</t>
  </si>
  <si>
    <t>Торговая и прочая дебиторская задолженность</t>
  </si>
  <si>
    <t>Авансы выданные и прочие текущие активы</t>
  </si>
  <si>
    <t>Основные средства</t>
  </si>
  <si>
    <t xml:space="preserve">ВСЕГО АКТИВЫ </t>
  </si>
  <si>
    <t>КАПИТАЛ И ОБЯЗАТЕЛЬСТВА</t>
  </si>
  <si>
    <t>Обязательства</t>
  </si>
  <si>
    <t>Прочие налоги к уплате</t>
  </si>
  <si>
    <t xml:space="preserve">Дивиденды к уплате </t>
  </si>
  <si>
    <t>Торговая и прочая кредиторская задолженность</t>
  </si>
  <si>
    <t>Капитал</t>
  </si>
  <si>
    <t>Акционерный капитал</t>
  </si>
  <si>
    <t>Непокрытый убыток</t>
  </si>
  <si>
    <t>ВСЕГО КАПИТАЛ И ОБЯЗАТЕЛЬСТВА</t>
  </si>
  <si>
    <t>Промежуточный консолидированный отчет о финансовом положении</t>
  </si>
  <si>
    <t>10 (а)</t>
  </si>
  <si>
    <t>10 (б)</t>
  </si>
  <si>
    <t>17 (г)</t>
  </si>
  <si>
    <t>17 (а)</t>
  </si>
  <si>
    <t>Промежуточный консолидированный отчет об изменениях в собственном капитале</t>
  </si>
  <si>
    <t>(в тысячах тенге)</t>
  </si>
  <si>
    <t xml:space="preserve"> Непокрытый убыток /Нераспределенная прибыль</t>
  </si>
  <si>
    <t>Итого капитал</t>
  </si>
  <si>
    <t>На 01.01.2023</t>
  </si>
  <si>
    <t>Чистый убыток за отчетный период</t>
  </si>
  <si>
    <t>Выпуск акций</t>
  </si>
  <si>
    <t>Дивиденды объявленные</t>
  </si>
  <si>
    <t>На 01.01.2024</t>
  </si>
  <si>
    <t>ОПЕРАЦИОННАЯ ДЕЯТЕЛЬНОСТЬ</t>
  </si>
  <si>
    <t>Доход до налогообложения</t>
  </si>
  <si>
    <t>Корректировки:</t>
  </si>
  <si>
    <t>Финансовые доходы</t>
  </si>
  <si>
    <t>Износ и амортизация</t>
  </si>
  <si>
    <t>Убытки от обесценения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</si>
  <si>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</si>
  <si>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</si>
  <si>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Увеличение авансов выданных и прочих текущих активов</t>
  </si>
  <si>
    <t>Увеличение торговой и прочей дебиторской задолженности</t>
  </si>
  <si>
    <t>Увеличение (уменьшение) торговой кредиторской задолженности</t>
  </si>
  <si>
    <t>Денежные средства от операционной деятельности до выплаты процентов и подоходного налога</t>
  </si>
  <si>
    <t>Проценты уплаченные</t>
  </si>
  <si>
    <t>Подоходный налог уплаченный</t>
  </si>
  <si>
    <t>Чистые денежные средства от (использованные в) операционной деятельности</t>
  </si>
  <si>
    <t>ИНВЕСТИЦИОННАЯ ДЕЯТЕЛЬНОСТЬ</t>
  </si>
  <si>
    <t>Приобретение основных средств</t>
  </si>
  <si>
    <t>Поступления от продажи инвестиций</t>
  </si>
  <si>
    <t>Погашение займов выданных</t>
  </si>
  <si>
    <t>Чистые денежные средства использованные в инвестиционной деятельности</t>
  </si>
  <si>
    <t>ФИНАНСОВАЯ ДЕЯТЕЛЬНОСТЬ</t>
  </si>
  <si>
    <t>Взносы в уставный капитал</t>
  </si>
  <si>
    <t>Дивиденды, выплаченные собственникам</t>
  </si>
  <si>
    <t>Чистые денежные средства (использованные в) от финансовой деятельности</t>
  </si>
  <si>
    <t>Чистое увеличение денежных средств</t>
  </si>
  <si>
    <t>Эффект изменения обменного курса на денежные средства</t>
  </si>
  <si>
    <t>Денежные средства на начало периода</t>
  </si>
  <si>
    <t>Денежные средства на конец года</t>
  </si>
  <si>
    <t>Промежуточный консолидированный отчет о движении денежных средств</t>
  </si>
  <si>
    <r>
      <t xml:space="preserve">на 31 декабря </t>
    </r>
    <r>
      <rPr>
        <b/>
        <sz val="10"/>
        <color theme="1"/>
        <rFont val="Calibri"/>
        <family val="2"/>
        <charset val="204"/>
      </rPr>
      <t>2023</t>
    </r>
  </si>
  <si>
    <r>
      <t xml:space="preserve">За 9 месяцев, закончившиеся
 30 сентября </t>
    </r>
    <r>
      <rPr>
        <b/>
        <sz val="10"/>
        <color theme="1"/>
        <rFont val="Calibri"/>
        <family val="2"/>
        <charset val="204"/>
      </rPr>
      <t>2024</t>
    </r>
  </si>
  <si>
    <r>
      <t xml:space="preserve">За 9 месяцев, закончившиеся
 30 сентября </t>
    </r>
    <r>
      <rPr>
        <b/>
        <sz val="10"/>
        <color theme="1"/>
        <rFont val="Calibri"/>
        <family val="2"/>
        <charset val="204"/>
      </rPr>
      <t>2023</t>
    </r>
  </si>
  <si>
    <t>за период, закончившийся 30 сентября 2024 года</t>
  </si>
  <si>
    <t>по состоянию на 30.09.2024 года</t>
  </si>
  <si>
    <r>
      <t xml:space="preserve">на 30 сентября </t>
    </r>
    <r>
      <rPr>
        <b/>
        <sz val="10"/>
        <color theme="1"/>
        <rFont val="Calibri"/>
        <family val="2"/>
        <charset val="204"/>
      </rPr>
      <t>2024</t>
    </r>
  </si>
  <si>
    <t>за период, закончившийся на 30 сентября 2024 года</t>
  </si>
  <si>
    <t>На 30 сентября 2023</t>
  </si>
  <si>
    <t>На 30 сентября 2024</t>
  </si>
  <si>
    <t>Чистое поступление по операциям обратное репо</t>
  </si>
  <si>
    <t>Уменьшение прочих налогов к уплате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</si>
</sst>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#,##0_);_(\(#,##0\);_(&quot;–&quot;_);_(@_)"/>
    <numFmt numFmtId="165" formatCode="#,##0.0"/>
    <numFmt numFmtId="166" formatCode="_-* #,##0_-;\-* #,##0_-;_-* &quot;-&quot;??_-;_-@_-"/>
    <numFmt numFmtId="167" formatCode="* #,##0_);* \(#,##0\);&quot;-&quot;??_);@"/>
    <numFmt numFmtId="168" formatCode="_-* #,##0.00\ _₽_-;\-* #,##0.00\ _₽_-;_-* &quot;-&quot;??\ _₽_-;_-@_-"/>
  </numFmts>
  <fonts count="8" x14ac:knownFonts="1">
    <font>
      <sz val="10"/>
      <name val="Arial"/>
      <family val="2"/>
      <charset val="204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u/>
      <sz val="10"/>
      <color indexed="12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 wrapText="1"/>
    </xf>
    <xf numFmtId="166" fontId="6" fillId="0" borderId="0" xfId="1" applyNumberFormat="1" applyFont="1"/>
    <xf numFmtId="0" fontId="5" fillId="0" borderId="0" xfId="0" applyFont="1" applyAlignment="1">
      <alignment vertical="center" wrapText="1"/>
    </xf>
    <xf numFmtId="164" fontId="6" fillId="0" borderId="0" xfId="0" applyNumberFormat="1" applyFont="1"/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166" fontId="5" fillId="0" borderId="1" xfId="1" applyNumberFormat="1" applyFont="1" applyBorder="1"/>
    <xf numFmtId="166" fontId="6" fillId="0" borderId="1" xfId="1" applyNumberFormat="1" applyFont="1" applyBorder="1"/>
    <xf numFmtId="37" fontId="6" fillId="0" borderId="0" xfId="0" applyNumberFormat="1" applyFont="1" applyAlignment="1">
      <alignment vertical="center" wrapText="1"/>
    </xf>
    <xf numFmtId="164" fontId="5" fillId="0" borderId="1" xfId="0" applyNumberFormat="1" applyFont="1" applyBorder="1"/>
    <xf numFmtId="166" fontId="5" fillId="0" borderId="4" xfId="1" applyNumberFormat="1" applyFont="1" applyBorder="1"/>
    <xf numFmtId="49" fontId="6" fillId="0" borderId="0" xfId="0" applyNumberFormat="1" applyFont="1" applyAlignment="1">
      <alignment horizontal="left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6" fontId="6" fillId="0" borderId="0" xfId="1" applyNumberFormat="1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>
      <alignment vertical="center"/>
    </xf>
    <xf numFmtId="4" fontId="6" fillId="0" borderId="0" xfId="0" applyNumberFormat="1" applyFont="1" applyProtection="1">
      <protection locked="0"/>
    </xf>
    <xf numFmtId="4" fontId="6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/>
      <protection hidden="1"/>
    </xf>
    <xf numFmtId="4" fontId="6" fillId="0" borderId="0" xfId="2" applyNumberFormat="1" applyFont="1" applyProtection="1">
      <protection hidden="1"/>
    </xf>
    <xf numFmtId="0" fontId="6" fillId="0" borderId="0" xfId="3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/>
    <xf numFmtId="4" fontId="5" fillId="0" borderId="0" xfId="2" applyNumberFormat="1" applyFont="1" applyProtection="1">
      <protection hidden="1"/>
    </xf>
    <xf numFmtId="164" fontId="5" fillId="2" borderId="2" xfId="0" applyNumberFormat="1" applyFont="1" applyFill="1" applyBorder="1"/>
    <xf numFmtId="164" fontId="5" fillId="0" borderId="2" xfId="0" applyNumberFormat="1" applyFont="1" applyBorder="1"/>
    <xf numFmtId="164" fontId="5" fillId="2" borderId="3" xfId="0" applyNumberFormat="1" applyFont="1" applyFill="1" applyBorder="1"/>
    <xf numFmtId="164" fontId="5" fillId="0" borderId="3" xfId="0" applyNumberFormat="1" applyFont="1" applyBorder="1"/>
    <xf numFmtId="4" fontId="6" fillId="0" borderId="0" xfId="0" applyNumberFormat="1" applyFont="1" applyAlignment="1" applyProtection="1">
      <alignment horizontal="left"/>
      <protection locked="0"/>
    </xf>
    <xf numFmtId="165" fontId="6" fillId="0" borderId="0" xfId="0" applyNumberFormat="1" applyFont="1"/>
    <xf numFmtId="166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2" applyFont="1" applyBorder="1" applyAlignment="1" applyProtection="1">
      <alignment horizontal="right" vertical="center" wrapText="1"/>
      <protection hidden="1"/>
    </xf>
    <xf numFmtId="0" fontId="6" fillId="0" borderId="0" xfId="2" applyFont="1" applyProtection="1">
      <protection locked="0"/>
    </xf>
    <xf numFmtId="4" fontId="6" fillId="0" borderId="0" xfId="0" applyNumberFormat="1" applyFont="1" applyProtection="1">
      <protection hidden="1"/>
    </xf>
    <xf numFmtId="0" fontId="6" fillId="0" borderId="0" xfId="2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wrapText="1"/>
      <protection hidden="1"/>
    </xf>
    <xf numFmtId="164" fontId="5" fillId="2" borderId="4" xfId="0" applyNumberFormat="1" applyFont="1" applyFill="1" applyBorder="1"/>
    <xf numFmtId="164" fontId="5" fillId="0" borderId="4" xfId="0" applyNumberFormat="1" applyFont="1" applyBorder="1"/>
    <xf numFmtId="43" fontId="6" fillId="0" borderId="0" xfId="1" applyFont="1"/>
    <xf numFmtId="0" fontId="6" fillId="0" borderId="0" xfId="4" applyFont="1"/>
    <xf numFmtId="0" fontId="7" fillId="0" borderId="0" xfId="4" applyFont="1" applyAlignment="1">
      <alignment horizontal="right" wrapText="1"/>
    </xf>
    <xf numFmtId="0" fontId="5" fillId="0" borderId="5" xfId="4" applyFont="1" applyBorder="1" applyAlignment="1">
      <alignment horizontal="center" vertical="center" wrapText="1"/>
    </xf>
    <xf numFmtId="0" fontId="5" fillId="0" borderId="0" xfId="4" applyFont="1" applyAlignment="1">
      <alignment vertical="center" wrapText="1"/>
    </xf>
    <xf numFmtId="166" fontId="5" fillId="0" borderId="0" xfId="4" applyNumberFormat="1" applyFont="1" applyAlignment="1">
      <alignment horizontal="right" vertical="center" wrapText="1"/>
    </xf>
    <xf numFmtId="167" fontId="5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167" fontId="6" fillId="0" borderId="0" xfId="4" applyNumberFormat="1" applyFont="1" applyAlignment="1">
      <alignment wrapText="1"/>
    </xf>
    <xf numFmtId="167" fontId="5" fillId="0" borderId="0" xfId="4" applyNumberFormat="1" applyFont="1" applyAlignment="1">
      <alignment horizontal="right" wrapText="1"/>
    </xf>
    <xf numFmtId="167" fontId="6" fillId="0" borderId="0" xfId="4" applyNumberFormat="1" applyFont="1"/>
    <xf numFmtId="166" fontId="5" fillId="0" borderId="6" xfId="4" applyNumberFormat="1" applyFont="1" applyBorder="1" applyAlignment="1">
      <alignment horizontal="right" vertical="center" wrapText="1"/>
    </xf>
    <xf numFmtId="167" fontId="5" fillId="0" borderId="6" xfId="0" applyNumberFormat="1" applyFont="1" applyBorder="1" applyAlignment="1">
      <alignment wrapText="1"/>
    </xf>
    <xf numFmtId="166" fontId="6" fillId="0" borderId="0" xfId="5" applyNumberFormat="1" applyFont="1" applyFill="1" applyAlignment="1">
      <alignment horizontal="right" vertical="center" wrapText="1"/>
    </xf>
    <xf numFmtId="167" fontId="5" fillId="0" borderId="6" xfId="4" applyNumberFormat="1" applyFont="1" applyBorder="1" applyAlignment="1">
      <alignment wrapText="1"/>
    </xf>
    <xf numFmtId="166" fontId="6" fillId="0" borderId="0" xfId="4" applyNumberFormat="1" applyFont="1"/>
    <xf numFmtId="166" fontId="6" fillId="0" borderId="0" xfId="5" applyNumberFormat="1" applyFont="1" applyFill="1" applyBorder="1" applyAlignment="1">
      <alignment horizontal="right"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/>
    </xf>
    <xf numFmtId="0" fontId="6" fillId="0" borderId="0" xfId="4" applyFont="1" applyAlignment="1">
      <alignment horizontal="center" vertical="center" wrapText="1"/>
    </xf>
    <xf numFmtId="166" fontId="6" fillId="0" borderId="0" xfId="4" applyNumberFormat="1" applyFont="1" applyAlignment="1">
      <alignment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vertical="center" wrapText="1"/>
    </xf>
    <xf numFmtId="166" fontId="6" fillId="0" borderId="0" xfId="4" applyNumberFormat="1" applyFont="1" applyAlignment="1">
      <alignment horizontal="left" vertical="center"/>
    </xf>
    <xf numFmtId="168" fontId="6" fillId="0" borderId="0" xfId="4" applyNumberFormat="1" applyFont="1" applyAlignment="1">
      <alignment horizontal="right"/>
    </xf>
    <xf numFmtId="43" fontId="6" fillId="0" borderId="0" xfId="4" applyNumberFormat="1" applyFont="1" applyAlignment="1">
      <alignment horizontal="right"/>
    </xf>
    <xf numFmtId="164" fontId="5" fillId="2" borderId="0" xfId="0" applyNumberFormat="1" applyFont="1" applyFill="1"/>
    <xf numFmtId="164" fontId="5" fillId="0" borderId="0" xfId="0" applyNumberFormat="1" applyFont="1"/>
    <xf numFmtId="164" fontId="6" fillId="2" borderId="7" xfId="0" applyNumberFormat="1" applyFont="1" applyFill="1" applyBorder="1"/>
    <xf numFmtId="164" fontId="6" fillId="0" borderId="7" xfId="0" applyNumberFormat="1" applyFont="1" applyBorder="1"/>
    <xf numFmtId="166" fontId="5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center" vertical="center" wrapText="1"/>
      <protection hidden="1"/>
    </xf>
    <xf numFmtId="166" fontId="6" fillId="0" borderId="0" xfId="1" applyNumberFormat="1" applyFont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</cellXfs>
  <cellStyles count="6">
    <cellStyle name="Style 1" xfId="2" xr:uid="{834CBD82-7A81-47CA-A631-F005DE31C84C}"/>
    <cellStyle name="Гиперссылка" xfId="3" builtinId="8"/>
    <cellStyle name="Обычный" xfId="0" builtinId="0"/>
    <cellStyle name="Обычный 2" xfId="4" xr:uid="{E83671C2-6980-4A2E-ABC2-00D1F55CC37D}"/>
    <cellStyle name="Финансовый" xfId="1" builtinId="3"/>
    <cellStyle name="Финансовый 2" xfId="5" xr:uid="{D3E86080-E67A-445E-9B3C-88EFD01E9FC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4\&#1051;&#1080;&#1089;&#1090;&#1080;&#1085;&#1075;\CF_31032024.xlsx" TargetMode="External"/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KASE/2024/&#1051;&#1080;&#1089;&#1090;&#1080;&#1085;&#1075;/1%20Q/CF_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-23"/>
      <sheetName val="BS"/>
      <sheetName val="Лист4"/>
      <sheetName val="Cf -23 (1)"/>
      <sheetName val="5710"/>
      <sheetName val="Баланс 31032023"/>
      <sheetName val="CF"/>
      <sheetName val="Cf -22"/>
      <sheetName val="Баланс 01042022"/>
      <sheetName val="CF-21"/>
      <sheetName val="К сч"/>
      <sheetName val="Баланс 31032021"/>
      <sheetName val="1 кв 2021"/>
    </sheetNames>
    <sheetDataSet>
      <sheetData sheetId="0">
        <row r="15">
          <cell r="C15">
            <v>325176</v>
          </cell>
        </row>
        <row r="39">
          <cell r="B39" t="str">
            <v>Приобретение инвестиций</v>
          </cell>
        </row>
      </sheetData>
      <sheetData sheetId="1" refreshError="1"/>
      <sheetData sheetId="2" refreshError="1"/>
      <sheetData sheetId="3">
        <row r="15">
          <cell r="C15">
            <v>262686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E451-FDFB-4F17-92E2-0256046D6956}">
  <sheetPr>
    <tabColor theme="1" tint="0.499984740745262"/>
    <outlinePr summaryBelow="0"/>
  </sheetPr>
  <dimension ref="A1:E50"/>
  <sheetViews>
    <sheetView view="pageBreakPreview" zoomScale="82" zoomScaleNormal="100" zoomScaleSheetLayoutView="82" workbookViewId="0">
      <selection activeCell="C12" sqref="C12"/>
    </sheetView>
  </sheetViews>
  <sheetFormatPr defaultColWidth="16" defaultRowHeight="12.75" x14ac:dyDescent="0.2"/>
  <cols>
    <col min="1" max="1" width="52.7109375" style="27" customWidth="1"/>
    <col min="2" max="2" width="9.42578125" style="27" customWidth="1"/>
    <col min="3" max="3" width="20.85546875" style="27" customWidth="1"/>
    <col min="4" max="4" width="22.140625" style="27" customWidth="1"/>
    <col min="5" max="16384" width="16" style="27"/>
  </cols>
  <sheetData>
    <row r="1" spans="1:5" ht="20.100000000000001" customHeight="1" x14ac:dyDescent="0.2">
      <c r="A1" s="88" t="s">
        <v>21</v>
      </c>
      <c r="B1" s="88"/>
      <c r="C1" s="88"/>
      <c r="D1" s="88"/>
      <c r="E1" s="28"/>
    </row>
    <row r="2" spans="1:5" ht="20.100000000000001" customHeight="1" x14ac:dyDescent="0.2">
      <c r="A2" s="88" t="s">
        <v>22</v>
      </c>
      <c r="B2" s="88"/>
      <c r="C2" s="88"/>
      <c r="D2" s="88"/>
      <c r="E2" s="1"/>
    </row>
    <row r="3" spans="1:5" ht="20.100000000000001" customHeight="1" x14ac:dyDescent="0.2">
      <c r="A3" s="88" t="s">
        <v>88</v>
      </c>
      <c r="B3" s="88"/>
      <c r="C3" s="88"/>
      <c r="D3" s="88"/>
      <c r="E3" s="1"/>
    </row>
    <row r="4" spans="1:5" ht="12" customHeight="1" x14ac:dyDescent="0.2">
      <c r="A4" s="29"/>
    </row>
    <row r="5" spans="1:5" ht="38.25" x14ac:dyDescent="0.2">
      <c r="A5" s="30" t="s">
        <v>0</v>
      </c>
      <c r="B5" s="31" t="s">
        <v>1</v>
      </c>
      <c r="C5" s="4" t="s">
        <v>86</v>
      </c>
      <c r="D5" s="4" t="s">
        <v>87</v>
      </c>
    </row>
    <row r="6" spans="1:5" ht="15" customHeight="1" x14ac:dyDescent="0.2">
      <c r="A6" s="32" t="s">
        <v>2</v>
      </c>
      <c r="B6" s="33">
        <v>3</v>
      </c>
      <c r="C6" s="34">
        <v>1324345</v>
      </c>
      <c r="D6" s="8">
        <v>1234654</v>
      </c>
    </row>
    <row r="7" spans="1:5" ht="15" customHeight="1" x14ac:dyDescent="0.2">
      <c r="A7" s="32" t="s">
        <v>3</v>
      </c>
      <c r="B7" s="33">
        <v>4</v>
      </c>
      <c r="C7" s="34">
        <v>-9155</v>
      </c>
      <c r="D7" s="8">
        <v>-3899</v>
      </c>
    </row>
    <row r="8" spans="1:5" ht="15" customHeight="1" x14ac:dyDescent="0.2">
      <c r="A8" s="35" t="s">
        <v>4</v>
      </c>
      <c r="B8" s="33"/>
      <c r="C8" s="36">
        <v>1315190</v>
      </c>
      <c r="D8" s="37">
        <v>1230755</v>
      </c>
    </row>
    <row r="9" spans="1:5" ht="15" customHeight="1" x14ac:dyDescent="0.2">
      <c r="A9" s="32" t="s">
        <v>5</v>
      </c>
      <c r="B9" s="33">
        <v>5</v>
      </c>
      <c r="C9" s="34">
        <v>90646</v>
      </c>
      <c r="D9" s="8">
        <v>20978</v>
      </c>
    </row>
    <row r="10" spans="1:5" ht="15" customHeight="1" x14ac:dyDescent="0.2">
      <c r="A10" s="32" t="s">
        <v>6</v>
      </c>
      <c r="B10" s="33">
        <v>6</v>
      </c>
      <c r="C10" s="34">
        <v>-1237547</v>
      </c>
      <c r="D10" s="8">
        <v>-628647</v>
      </c>
    </row>
    <row r="11" spans="1:5" ht="15" customHeight="1" x14ac:dyDescent="0.2">
      <c r="A11" s="32" t="s">
        <v>7</v>
      </c>
      <c r="B11" s="33">
        <v>7</v>
      </c>
      <c r="C11" s="34">
        <v>-41245</v>
      </c>
      <c r="D11" s="8">
        <v>-2977</v>
      </c>
    </row>
    <row r="12" spans="1:5" ht="15" customHeight="1" thickBot="1" x14ac:dyDescent="0.25">
      <c r="A12" s="32" t="s">
        <v>8</v>
      </c>
      <c r="B12" s="33"/>
      <c r="C12" s="82">
        <v>18227</v>
      </c>
      <c r="D12" s="83">
        <v>515</v>
      </c>
    </row>
    <row r="13" spans="1:5" ht="15" customHeight="1" thickTop="1" x14ac:dyDescent="0.2">
      <c r="A13" s="35" t="s">
        <v>9</v>
      </c>
      <c r="B13" s="33"/>
      <c r="C13" s="80">
        <v>145271</v>
      </c>
      <c r="D13" s="81">
        <v>620624</v>
      </c>
    </row>
    <row r="14" spans="1:5" ht="15" customHeight="1" x14ac:dyDescent="0.2">
      <c r="A14" s="32" t="s">
        <v>10</v>
      </c>
      <c r="B14" s="33"/>
      <c r="C14" s="34">
        <v>0</v>
      </c>
      <c r="D14" s="8">
        <v>0</v>
      </c>
    </row>
    <row r="15" spans="1:5" ht="15" customHeight="1" x14ac:dyDescent="0.2">
      <c r="A15" s="35" t="s">
        <v>11</v>
      </c>
      <c r="B15" s="33" t="s">
        <v>12</v>
      </c>
      <c r="C15" s="36">
        <v>145271</v>
      </c>
      <c r="D15" s="37">
        <v>620624</v>
      </c>
    </row>
    <row r="16" spans="1:5" ht="15" customHeight="1" x14ac:dyDescent="0.2">
      <c r="A16" s="32" t="s">
        <v>13</v>
      </c>
      <c r="B16" s="33" t="s">
        <v>12</v>
      </c>
      <c r="C16" s="34">
        <v>0</v>
      </c>
      <c r="D16" s="8">
        <v>0</v>
      </c>
    </row>
    <row r="17" spans="1:4" ht="15" customHeight="1" thickBot="1" x14ac:dyDescent="0.25">
      <c r="A17" s="35" t="s">
        <v>14</v>
      </c>
      <c r="B17" s="33" t="s">
        <v>12</v>
      </c>
      <c r="C17" s="38">
        <v>145271</v>
      </c>
      <c r="D17" s="39">
        <v>620624</v>
      </c>
    </row>
    <row r="18" spans="1:4" ht="13.5" thickTop="1" x14ac:dyDescent="0.2">
      <c r="A18" s="40"/>
      <c r="C18" s="41"/>
      <c r="D18" s="41"/>
    </row>
    <row r="19" spans="1:4" x14ac:dyDescent="0.2">
      <c r="A19" s="40"/>
      <c r="C19" s="41"/>
      <c r="D19" s="41"/>
    </row>
    <row r="20" spans="1:4" x14ac:dyDescent="0.2">
      <c r="A20" s="40"/>
      <c r="C20" s="41"/>
      <c r="D20" s="41"/>
    </row>
    <row r="22" spans="1:4" x14ac:dyDescent="0.2">
      <c r="A22" s="5"/>
      <c r="B22" s="3"/>
      <c r="C22" s="2"/>
    </row>
    <row r="23" spans="1:4" x14ac:dyDescent="0.2">
      <c r="A23" s="16"/>
      <c r="B23" s="42"/>
      <c r="C23" s="43"/>
    </row>
    <row r="24" spans="1:4" x14ac:dyDescent="0.2">
      <c r="A24" s="19"/>
      <c r="B24" s="44"/>
      <c r="C24" s="43"/>
    </row>
    <row r="25" spans="1:4" x14ac:dyDescent="0.2">
      <c r="A25" s="87"/>
      <c r="B25" s="87"/>
      <c r="C25" s="87"/>
    </row>
    <row r="26" spans="1:4" x14ac:dyDescent="0.2">
      <c r="A26" s="5"/>
      <c r="B26" s="45"/>
      <c r="C26" s="45"/>
    </row>
    <row r="27" spans="1:4" x14ac:dyDescent="0.2">
      <c r="A27" s="16"/>
      <c r="B27" s="21"/>
      <c r="C27" s="43"/>
    </row>
    <row r="28" spans="1:4" x14ac:dyDescent="0.2">
      <c r="A28" s="19"/>
      <c r="B28" s="21"/>
      <c r="C28" s="43"/>
    </row>
    <row r="29" spans="1:4" x14ac:dyDescent="0.2">
      <c r="A29" s="2"/>
      <c r="B29" s="3"/>
      <c r="C29" s="2"/>
    </row>
    <row r="31" spans="1:4" x14ac:dyDescent="0.2">
      <c r="A31" s="5" t="s">
        <v>15</v>
      </c>
      <c r="B31" s="3"/>
      <c r="C31" s="2"/>
    </row>
    <row r="32" spans="1:4" x14ac:dyDescent="0.2">
      <c r="A32" s="16" t="s">
        <v>16</v>
      </c>
      <c r="B32" s="42"/>
      <c r="C32" s="43" t="s">
        <v>17</v>
      </c>
    </row>
    <row r="33" spans="1:3" x14ac:dyDescent="0.2">
      <c r="A33" s="19"/>
      <c r="B33" s="44"/>
      <c r="C33" s="43" t="s">
        <v>18</v>
      </c>
    </row>
    <row r="34" spans="1:3" x14ac:dyDescent="0.2">
      <c r="A34" s="87"/>
      <c r="B34" s="87"/>
      <c r="C34" s="87"/>
    </row>
    <row r="35" spans="1:3" x14ac:dyDescent="0.2">
      <c r="A35" s="5" t="s">
        <v>19</v>
      </c>
      <c r="B35" s="45"/>
      <c r="C35" s="45"/>
    </row>
    <row r="36" spans="1:3" x14ac:dyDescent="0.2">
      <c r="A36" s="16" t="s">
        <v>20</v>
      </c>
      <c r="B36" s="21"/>
      <c r="C36" s="43" t="s">
        <v>17</v>
      </c>
    </row>
    <row r="37" spans="1:3" x14ac:dyDescent="0.2">
      <c r="A37" s="19"/>
      <c r="B37" s="21"/>
      <c r="C37" s="43" t="s">
        <v>18</v>
      </c>
    </row>
    <row r="38" spans="1:3" x14ac:dyDescent="0.2">
      <c r="A38" s="24"/>
    </row>
    <row r="49" spans="1:4" x14ac:dyDescent="0.2">
      <c r="A49" s="24"/>
    </row>
    <row r="50" spans="1:4" x14ac:dyDescent="0.2">
      <c r="D50" s="27">
        <v>1</v>
      </c>
    </row>
  </sheetData>
  <sheetProtection formatColumns="0"/>
  <mergeCells count="5">
    <mergeCell ref="A34:C34"/>
    <mergeCell ref="A1:D1"/>
    <mergeCell ref="A2:D2"/>
    <mergeCell ref="A3:D3"/>
    <mergeCell ref="A25:C25"/>
  </mergeCells>
  <conditionalFormatting sqref="C18:D20">
    <cfRule type="cellIs" dxfId="1" priority="1" operator="lessThanOrEqual">
      <formula>-0.1</formula>
    </cfRule>
    <cfRule type="cellIs" dxfId="0" priority="2" operator="greaterThanOrEqual">
      <formula>0.1</formula>
    </cfRule>
  </conditionalFormatting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5052-EC03-4AB4-8BB2-8EBA13DBF1F8}">
  <sheetPr>
    <tabColor theme="1" tint="0.499984740745262"/>
    <outlinePr summaryBelow="0"/>
  </sheetPr>
  <dimension ref="A1:E57"/>
  <sheetViews>
    <sheetView view="pageBreakPreview" zoomScale="93" zoomScaleNormal="100" zoomScaleSheetLayoutView="93" workbookViewId="0">
      <selection activeCell="C16" sqref="C16"/>
    </sheetView>
  </sheetViews>
  <sheetFormatPr defaultColWidth="9.140625" defaultRowHeight="12.75" x14ac:dyDescent="0.2"/>
  <cols>
    <col min="1" max="1" width="56.140625" style="27" customWidth="1"/>
    <col min="2" max="2" width="14.42578125" style="27" customWidth="1"/>
    <col min="3" max="3" width="18" style="27" customWidth="1"/>
    <col min="4" max="4" width="19.42578125" style="27" customWidth="1"/>
    <col min="5" max="16383" width="9.140625" style="27"/>
    <col min="16384" max="16384" width="4.7109375" style="27" customWidth="1"/>
  </cols>
  <sheetData>
    <row r="1" spans="1:5" x14ac:dyDescent="0.2">
      <c r="A1" s="88" t="s">
        <v>21</v>
      </c>
      <c r="B1" s="88"/>
      <c r="C1" s="88"/>
      <c r="D1" s="88"/>
      <c r="E1" s="88"/>
    </row>
    <row r="2" spans="1:5" x14ac:dyDescent="0.2">
      <c r="A2" s="88" t="s">
        <v>42</v>
      </c>
      <c r="B2" s="88"/>
      <c r="C2" s="88"/>
      <c r="D2" s="88"/>
      <c r="E2" s="88"/>
    </row>
    <row r="3" spans="1:5" ht="20.100000000000001" customHeight="1" x14ac:dyDescent="0.2">
      <c r="A3" s="88" t="s">
        <v>89</v>
      </c>
      <c r="B3" s="88"/>
      <c r="C3" s="88"/>
      <c r="D3" s="88"/>
      <c r="E3" s="88"/>
    </row>
    <row r="4" spans="1:5" ht="12" customHeight="1" x14ac:dyDescent="0.2">
      <c r="A4" s="29"/>
    </row>
    <row r="5" spans="1:5" x14ac:dyDescent="0.2">
      <c r="A5" s="30" t="s">
        <v>0</v>
      </c>
      <c r="B5" s="31" t="s">
        <v>1</v>
      </c>
      <c r="C5" s="46" t="s">
        <v>90</v>
      </c>
      <c r="D5" s="46" t="s">
        <v>85</v>
      </c>
    </row>
    <row r="6" spans="1:5" x14ac:dyDescent="0.2">
      <c r="A6" s="35" t="s">
        <v>23</v>
      </c>
      <c r="B6" s="47" t="s">
        <v>12</v>
      </c>
      <c r="C6" s="47"/>
      <c r="D6" s="47"/>
    </row>
    <row r="7" spans="1:5" x14ac:dyDescent="0.2">
      <c r="A7" s="48" t="s">
        <v>24</v>
      </c>
      <c r="B7" s="49">
        <v>8</v>
      </c>
      <c r="C7" s="34">
        <v>24695</v>
      </c>
      <c r="D7" s="8">
        <v>97668</v>
      </c>
    </row>
    <row r="8" spans="1:5" x14ac:dyDescent="0.2">
      <c r="A8" s="48" t="s">
        <v>25</v>
      </c>
      <c r="B8" s="49">
        <v>9</v>
      </c>
      <c r="C8" s="34">
        <v>69007</v>
      </c>
      <c r="D8" s="8">
        <v>87093</v>
      </c>
    </row>
    <row r="9" spans="1:5" ht="25.5" x14ac:dyDescent="0.2">
      <c r="A9" s="50" t="s">
        <v>26</v>
      </c>
      <c r="B9" s="49" t="s">
        <v>43</v>
      </c>
      <c r="C9" s="34">
        <v>693315</v>
      </c>
      <c r="D9" s="8">
        <v>691898</v>
      </c>
    </row>
    <row r="10" spans="1:5" ht="25.5" x14ac:dyDescent="0.2">
      <c r="A10" s="50" t="s">
        <v>27</v>
      </c>
      <c r="B10" s="49" t="s">
        <v>44</v>
      </c>
      <c r="C10" s="34">
        <v>200</v>
      </c>
      <c r="D10" s="8">
        <v>200</v>
      </c>
    </row>
    <row r="11" spans="1:5" x14ac:dyDescent="0.2">
      <c r="A11" s="48" t="s">
        <v>29</v>
      </c>
      <c r="B11" s="49">
        <v>11</v>
      </c>
      <c r="C11" s="34">
        <v>287519</v>
      </c>
      <c r="D11" s="8">
        <v>399454</v>
      </c>
    </row>
    <row r="12" spans="1:5" ht="15" customHeight="1" x14ac:dyDescent="0.2">
      <c r="A12" s="48" t="s">
        <v>30</v>
      </c>
      <c r="B12" s="49">
        <v>12</v>
      </c>
      <c r="C12" s="34">
        <v>33284</v>
      </c>
      <c r="D12" s="8">
        <v>66028</v>
      </c>
    </row>
    <row r="13" spans="1:5" x14ac:dyDescent="0.2">
      <c r="A13" s="48" t="s">
        <v>28</v>
      </c>
      <c r="B13" s="49">
        <v>13</v>
      </c>
      <c r="C13" s="34">
        <v>72280</v>
      </c>
      <c r="D13" s="8">
        <v>63157</v>
      </c>
    </row>
    <row r="14" spans="1:5" x14ac:dyDescent="0.2">
      <c r="A14" s="48" t="s">
        <v>31</v>
      </c>
      <c r="B14" s="47" t="s">
        <v>12</v>
      </c>
      <c r="C14" s="34">
        <v>27087</v>
      </c>
      <c r="D14" s="8">
        <v>26087</v>
      </c>
    </row>
    <row r="15" spans="1:5" ht="13.5" thickBot="1" x14ac:dyDescent="0.25">
      <c r="A15" s="35" t="s">
        <v>32</v>
      </c>
      <c r="B15" s="47" t="s">
        <v>12</v>
      </c>
      <c r="C15" s="38">
        <f>SUM(C7:C14)</f>
        <v>1207387</v>
      </c>
      <c r="D15" s="39">
        <v>1431585</v>
      </c>
    </row>
    <row r="16" spans="1:5" ht="13.5" thickTop="1" x14ac:dyDescent="0.2">
      <c r="A16" s="35" t="s">
        <v>33</v>
      </c>
      <c r="B16" s="47" t="s">
        <v>12</v>
      </c>
      <c r="C16" s="34"/>
      <c r="D16" s="8"/>
    </row>
    <row r="17" spans="1:4" x14ac:dyDescent="0.2">
      <c r="A17" s="35" t="s">
        <v>34</v>
      </c>
      <c r="B17" s="47" t="s">
        <v>12</v>
      </c>
      <c r="C17" s="34"/>
      <c r="D17" s="8"/>
    </row>
    <row r="18" spans="1:4" x14ac:dyDescent="0.2">
      <c r="A18" s="48" t="s">
        <v>35</v>
      </c>
      <c r="B18" s="49">
        <v>14</v>
      </c>
      <c r="C18" s="34">
        <v>16534</v>
      </c>
      <c r="D18" s="8">
        <v>132580</v>
      </c>
    </row>
    <row r="19" spans="1:4" x14ac:dyDescent="0.2">
      <c r="A19" s="48" t="s">
        <v>36</v>
      </c>
      <c r="B19" s="49" t="s">
        <v>45</v>
      </c>
      <c r="C19" s="34">
        <v>0</v>
      </c>
      <c r="D19" s="8">
        <v>143286</v>
      </c>
    </row>
    <row r="20" spans="1:4" x14ac:dyDescent="0.2">
      <c r="A20" s="48" t="s">
        <v>37</v>
      </c>
      <c r="B20" s="49">
        <v>15</v>
      </c>
      <c r="C20" s="34">
        <v>52144</v>
      </c>
      <c r="D20" s="8">
        <v>69115</v>
      </c>
    </row>
    <row r="21" spans="1:4" x14ac:dyDescent="0.2">
      <c r="A21" s="35"/>
      <c r="B21" s="47" t="s">
        <v>12</v>
      </c>
      <c r="C21" s="51">
        <v>68678</v>
      </c>
      <c r="D21" s="52">
        <v>344981</v>
      </c>
    </row>
    <row r="22" spans="1:4" x14ac:dyDescent="0.2">
      <c r="A22" s="35" t="s">
        <v>38</v>
      </c>
      <c r="B22" s="47" t="s">
        <v>12</v>
      </c>
      <c r="C22" s="34"/>
      <c r="D22" s="8"/>
    </row>
    <row r="23" spans="1:4" x14ac:dyDescent="0.2">
      <c r="A23" s="32" t="s">
        <v>39</v>
      </c>
      <c r="B23" s="49" t="s">
        <v>46</v>
      </c>
      <c r="C23" s="34">
        <v>2256804</v>
      </c>
      <c r="D23" s="8">
        <v>2256804</v>
      </c>
    </row>
    <row r="24" spans="1:4" x14ac:dyDescent="0.2">
      <c r="A24" s="32" t="s">
        <v>40</v>
      </c>
      <c r="B24" s="47" t="s">
        <v>12</v>
      </c>
      <c r="C24" s="34">
        <v>-1118095</v>
      </c>
      <c r="D24" s="8">
        <v>-1170200</v>
      </c>
    </row>
    <row r="25" spans="1:4" x14ac:dyDescent="0.2">
      <c r="A25" s="35"/>
      <c r="B25" s="47" t="s">
        <v>12</v>
      </c>
      <c r="C25" s="51">
        <v>1138709</v>
      </c>
      <c r="D25" s="52">
        <v>1086604</v>
      </c>
    </row>
    <row r="26" spans="1:4" ht="13.5" thickBot="1" x14ac:dyDescent="0.25">
      <c r="A26" s="35" t="s">
        <v>41</v>
      </c>
      <c r="B26" s="49" t="s">
        <v>12</v>
      </c>
      <c r="C26" s="38">
        <v>1207387</v>
      </c>
      <c r="D26" s="39">
        <v>1431585</v>
      </c>
    </row>
    <row r="27" spans="1:4" ht="13.5" thickTop="1" x14ac:dyDescent="0.2">
      <c r="D27" s="24"/>
    </row>
    <row r="28" spans="1:4" x14ac:dyDescent="0.2">
      <c r="D28" s="24"/>
    </row>
    <row r="29" spans="1:4" x14ac:dyDescent="0.2">
      <c r="D29" s="24"/>
    </row>
    <row r="30" spans="1:4" x14ac:dyDescent="0.2">
      <c r="D30" s="24"/>
    </row>
    <row r="35" spans="1:3" x14ac:dyDescent="0.2">
      <c r="A35" s="5" t="s">
        <v>15</v>
      </c>
      <c r="B35" s="3"/>
      <c r="C35" s="53"/>
    </row>
    <row r="36" spans="1:3" x14ac:dyDescent="0.2">
      <c r="A36" s="16" t="s">
        <v>16</v>
      </c>
      <c r="B36" s="42"/>
      <c r="C36" s="43" t="s">
        <v>17</v>
      </c>
    </row>
    <row r="37" spans="1:3" x14ac:dyDescent="0.2">
      <c r="A37" s="19"/>
      <c r="B37" s="44"/>
      <c r="C37" s="43" t="s">
        <v>18</v>
      </c>
    </row>
    <row r="38" spans="1:3" x14ac:dyDescent="0.2">
      <c r="A38" s="87"/>
      <c r="B38" s="87"/>
      <c r="C38" s="87"/>
    </row>
    <row r="39" spans="1:3" x14ac:dyDescent="0.2">
      <c r="A39" s="5" t="s">
        <v>19</v>
      </c>
      <c r="B39" s="45"/>
      <c r="C39" s="45"/>
    </row>
    <row r="40" spans="1:3" x14ac:dyDescent="0.2">
      <c r="A40" s="16" t="s">
        <v>20</v>
      </c>
      <c r="B40" s="21"/>
      <c r="C40" s="43" t="s">
        <v>17</v>
      </c>
    </row>
    <row r="41" spans="1:3" x14ac:dyDescent="0.2">
      <c r="A41" s="19"/>
      <c r="B41" s="21"/>
      <c r="C41" s="43" t="s">
        <v>18</v>
      </c>
    </row>
    <row r="42" spans="1:3" x14ac:dyDescent="0.2">
      <c r="A42" s="2"/>
      <c r="B42" s="3"/>
      <c r="C42" s="2"/>
    </row>
    <row r="57" spans="4:4" x14ac:dyDescent="0.2">
      <c r="D57" s="27">
        <v>2</v>
      </c>
    </row>
  </sheetData>
  <sheetProtection formatColumns="0" formatRows="0"/>
  <mergeCells count="4">
    <mergeCell ref="A38:C38"/>
    <mergeCell ref="A1:E1"/>
    <mergeCell ref="A2:E2"/>
    <mergeCell ref="A3:E3"/>
  </mergeCells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3B1B-FA82-4244-AA3D-791314E8A84F}">
  <dimension ref="A1:D63"/>
  <sheetViews>
    <sheetView tabSelected="1" view="pageBreakPreview" topLeftCell="A16" zoomScaleNormal="100" zoomScaleSheetLayoutView="100" workbookViewId="0">
      <selection activeCell="D20" sqref="D20"/>
    </sheetView>
  </sheetViews>
  <sheetFormatPr defaultRowHeight="12.75" x14ac:dyDescent="0.2"/>
  <cols>
    <col min="1" max="1" width="68.140625" style="2" customWidth="1"/>
    <col min="2" max="2" width="9.140625" style="3"/>
    <col min="3" max="3" width="18.5703125" style="6" customWidth="1"/>
    <col min="4" max="4" width="18.5703125" style="2" customWidth="1"/>
    <col min="5" max="16384" width="9.140625" style="2"/>
  </cols>
  <sheetData>
    <row r="1" spans="1:4" x14ac:dyDescent="0.2">
      <c r="A1" s="88" t="s">
        <v>21</v>
      </c>
      <c r="B1" s="88"/>
      <c r="C1" s="88"/>
      <c r="D1" s="88"/>
    </row>
    <row r="2" spans="1:4" x14ac:dyDescent="0.2">
      <c r="A2" s="88" t="s">
        <v>84</v>
      </c>
      <c r="B2" s="88"/>
      <c r="C2" s="88"/>
      <c r="D2" s="88"/>
    </row>
    <row r="3" spans="1:4" x14ac:dyDescent="0.2">
      <c r="A3" s="88" t="s">
        <v>88</v>
      </c>
      <c r="B3" s="88"/>
      <c r="C3" s="88"/>
      <c r="D3" s="88"/>
    </row>
    <row r="4" spans="1:4" ht="38.25" x14ac:dyDescent="0.2">
      <c r="C4" s="84" t="str">
        <f>'ОПиУ '!C5</f>
        <v>За 9 месяцев, закончившиеся
 30 сентября 2024</v>
      </c>
      <c r="D4" s="85" t="str">
        <f>'ОПиУ '!D5</f>
        <v>За 9 месяцев, закончившиеся
 30 сентября 2023</v>
      </c>
    </row>
    <row r="6" spans="1:4" x14ac:dyDescent="0.2">
      <c r="A6" s="5" t="s">
        <v>0</v>
      </c>
    </row>
    <row r="7" spans="1:4" x14ac:dyDescent="0.2">
      <c r="A7" s="7" t="s">
        <v>56</v>
      </c>
    </row>
    <row r="8" spans="1:4" x14ac:dyDescent="0.2">
      <c r="A8" s="5" t="s">
        <v>57</v>
      </c>
      <c r="C8" s="6">
        <v>145271</v>
      </c>
      <c r="D8" s="6">
        <v>620624</v>
      </c>
    </row>
    <row r="9" spans="1:4" x14ac:dyDescent="0.2">
      <c r="A9" s="5" t="s">
        <v>58</v>
      </c>
      <c r="D9" s="6"/>
    </row>
    <row r="10" spans="1:4" x14ac:dyDescent="0.2">
      <c r="A10" s="5" t="s">
        <v>59</v>
      </c>
      <c r="C10" s="8">
        <v>-90646</v>
      </c>
      <c r="D10" s="8">
        <v>-20977</v>
      </c>
    </row>
    <row r="11" spans="1:4" x14ac:dyDescent="0.2">
      <c r="A11" s="5" t="s">
        <v>60</v>
      </c>
      <c r="B11" s="3">
        <v>6</v>
      </c>
      <c r="C11" s="6">
        <v>8557</v>
      </c>
      <c r="D11" s="8">
        <v>8371</v>
      </c>
    </row>
    <row r="12" spans="1:4" x14ac:dyDescent="0.2">
      <c r="A12" s="5" t="s">
        <v>61</v>
      </c>
      <c r="C12" s="6">
        <v>41245</v>
      </c>
      <c r="D12" s="8">
        <v>-2927</v>
      </c>
    </row>
    <row r="13" spans="1:4" x14ac:dyDescent="0.2">
      <c r="A13" s="5" t="s">
        <v>62</v>
      </c>
      <c r="C13" s="9">
        <v>-8269</v>
      </c>
      <c r="D13" s="9">
        <v>1113</v>
      </c>
    </row>
    <row r="14" spans="1:4" ht="25.5" x14ac:dyDescent="0.2">
      <c r="A14" s="7" t="s">
        <v>63</v>
      </c>
      <c r="B14" s="10"/>
      <c r="C14" s="11">
        <f>SUM(C8:C13)</f>
        <v>96158</v>
      </c>
      <c r="D14" s="11">
        <f>SUM(D8:D13)</f>
        <v>606204</v>
      </c>
    </row>
    <row r="15" spans="1:4" x14ac:dyDescent="0.2">
      <c r="A15" s="5" t="s">
        <v>64</v>
      </c>
      <c r="C15" s="6">
        <v>32744</v>
      </c>
      <c r="D15" s="6">
        <v>6494</v>
      </c>
    </row>
    <row r="16" spans="1:4" x14ac:dyDescent="0.2">
      <c r="A16" s="5" t="s">
        <v>65</v>
      </c>
      <c r="C16" s="8">
        <v>70689</v>
      </c>
      <c r="D16" s="8">
        <v>-189210</v>
      </c>
    </row>
    <row r="17" spans="1:4" x14ac:dyDescent="0.2">
      <c r="A17" s="5" t="s">
        <v>94</v>
      </c>
      <c r="C17" s="8">
        <v>18086</v>
      </c>
      <c r="D17" s="8">
        <v>-242342</v>
      </c>
    </row>
    <row r="18" spans="1:4" x14ac:dyDescent="0.2">
      <c r="A18" s="5" t="s">
        <v>95</v>
      </c>
      <c r="C18" s="8">
        <v>-90760</v>
      </c>
      <c r="D18" s="8">
        <v>-2150</v>
      </c>
    </row>
    <row r="19" spans="1:4" x14ac:dyDescent="0.2">
      <c r="A19" s="5" t="s">
        <v>66</v>
      </c>
      <c r="C19" s="9">
        <v>-16971</v>
      </c>
      <c r="D19" s="9">
        <v>-5361</v>
      </c>
    </row>
    <row r="20" spans="1:4" ht="25.5" x14ac:dyDescent="0.2">
      <c r="A20" s="7" t="s">
        <v>67</v>
      </c>
      <c r="B20" s="10"/>
      <c r="C20" s="11">
        <f>SUM(C14:C19)</f>
        <v>109946</v>
      </c>
      <c r="D20" s="11">
        <f>SUM(D14:D19)</f>
        <v>173635</v>
      </c>
    </row>
    <row r="21" spans="1:4" x14ac:dyDescent="0.2">
      <c r="A21" s="5" t="s">
        <v>68</v>
      </c>
      <c r="C21" s="8">
        <v>17540</v>
      </c>
      <c r="D21" s="6">
        <v>20466</v>
      </c>
    </row>
    <row r="22" spans="1:4" x14ac:dyDescent="0.2">
      <c r="A22" s="5" t="s">
        <v>69</v>
      </c>
      <c r="C22" s="12">
        <v>0</v>
      </c>
      <c r="D22" s="12">
        <v>0</v>
      </c>
    </row>
    <row r="23" spans="1:4" x14ac:dyDescent="0.2">
      <c r="A23" s="7" t="s">
        <v>70</v>
      </c>
      <c r="C23" s="11">
        <f>SUM(C20:C22)</f>
        <v>127486</v>
      </c>
      <c r="D23" s="11">
        <f>SUM(D20:D22)</f>
        <v>194101</v>
      </c>
    </row>
    <row r="24" spans="1:4" x14ac:dyDescent="0.2">
      <c r="A24" s="5"/>
    </row>
    <row r="25" spans="1:4" x14ac:dyDescent="0.2">
      <c r="A25" s="7" t="s">
        <v>71</v>
      </c>
    </row>
    <row r="26" spans="1:4" x14ac:dyDescent="0.2">
      <c r="A26" s="5" t="s">
        <v>72</v>
      </c>
      <c r="C26" s="8">
        <v>-9557</v>
      </c>
      <c r="D26" s="8">
        <v>-18509</v>
      </c>
    </row>
    <row r="27" spans="1:4" x14ac:dyDescent="0.2">
      <c r="A27" s="5" t="s">
        <v>73</v>
      </c>
      <c r="C27" s="6">
        <v>22539406</v>
      </c>
      <c r="D27" s="6">
        <v>0</v>
      </c>
    </row>
    <row r="28" spans="1:4" x14ac:dyDescent="0.2">
      <c r="A28" s="13" t="str">
        <f>'[1]CF-23'!$B$39</f>
        <v>Приобретение инвестиций</v>
      </c>
      <c r="C28" s="8">
        <v>-22476839</v>
      </c>
      <c r="D28" s="86">
        <v>0</v>
      </c>
    </row>
    <row r="29" spans="1:4" hidden="1" x14ac:dyDescent="0.2">
      <c r="A29" s="5" t="s">
        <v>74</v>
      </c>
      <c r="C29" s="12">
        <v>0</v>
      </c>
      <c r="D29" s="12">
        <v>0</v>
      </c>
    </row>
    <row r="30" spans="1:4" x14ac:dyDescent="0.2">
      <c r="A30" s="5"/>
      <c r="C30" s="12"/>
      <c r="D30" s="12">
        <v>0</v>
      </c>
    </row>
    <row r="31" spans="1:4" x14ac:dyDescent="0.2">
      <c r="A31" s="7" t="s">
        <v>75</v>
      </c>
      <c r="B31" s="10"/>
      <c r="C31" s="14">
        <f>SUM(C26:C30)</f>
        <v>53010</v>
      </c>
      <c r="D31" s="14">
        <f>SUM(D26:D30)</f>
        <v>-18509</v>
      </c>
    </row>
    <row r="32" spans="1:4" x14ac:dyDescent="0.2">
      <c r="A32" s="5"/>
    </row>
    <row r="33" spans="1:4" x14ac:dyDescent="0.2">
      <c r="A33" s="7" t="s">
        <v>76</v>
      </c>
    </row>
    <row r="34" spans="1:4" x14ac:dyDescent="0.2">
      <c r="A34" s="5" t="s">
        <v>77</v>
      </c>
      <c r="C34" s="6">
        <v>0</v>
      </c>
      <c r="D34" s="6">
        <v>0</v>
      </c>
    </row>
    <row r="35" spans="1:4" x14ac:dyDescent="0.2">
      <c r="A35" s="5" t="s">
        <v>78</v>
      </c>
      <c r="B35" s="3" t="s">
        <v>45</v>
      </c>
      <c r="C35" s="9">
        <v>-261738</v>
      </c>
      <c r="D35" s="9">
        <v>-164047</v>
      </c>
    </row>
    <row r="36" spans="1:4" x14ac:dyDescent="0.2">
      <c r="A36" s="7" t="s">
        <v>79</v>
      </c>
      <c r="C36" s="14">
        <v>-261738</v>
      </c>
      <c r="D36" s="14">
        <v>-164047</v>
      </c>
    </row>
    <row r="37" spans="1:4" x14ac:dyDescent="0.2">
      <c r="A37" s="7"/>
      <c r="D37" s="6"/>
    </row>
    <row r="38" spans="1:4" x14ac:dyDescent="0.2">
      <c r="A38" s="5" t="s">
        <v>80</v>
      </c>
      <c r="C38" s="8">
        <f>C23+C31+C36</f>
        <v>-81242</v>
      </c>
      <c r="D38" s="8">
        <v>11545</v>
      </c>
    </row>
    <row r="39" spans="1:4" x14ac:dyDescent="0.2">
      <c r="A39" s="5" t="s">
        <v>81</v>
      </c>
      <c r="C39" s="8">
        <v>8269</v>
      </c>
      <c r="D39" s="8">
        <v>-1113</v>
      </c>
    </row>
    <row r="40" spans="1:4" x14ac:dyDescent="0.2">
      <c r="A40" s="5" t="s">
        <v>82</v>
      </c>
      <c r="C40" s="12">
        <v>97668</v>
      </c>
      <c r="D40" s="12">
        <v>16480</v>
      </c>
    </row>
    <row r="41" spans="1:4" x14ac:dyDescent="0.2">
      <c r="A41" s="7" t="s">
        <v>83</v>
      </c>
      <c r="C41" s="15">
        <f>C38+C39+C40</f>
        <v>24695</v>
      </c>
      <c r="D41" s="15">
        <v>26912</v>
      </c>
    </row>
    <row r="47" spans="1:4" x14ac:dyDescent="0.2">
      <c r="A47" s="5" t="s">
        <v>15</v>
      </c>
    </row>
    <row r="48" spans="1:4" x14ac:dyDescent="0.2">
      <c r="A48" s="16" t="s">
        <v>16</v>
      </c>
      <c r="B48" s="17"/>
      <c r="C48" s="18" t="s">
        <v>17</v>
      </c>
    </row>
    <row r="49" spans="1:4" x14ac:dyDescent="0.2">
      <c r="A49" s="19"/>
      <c r="B49" s="20"/>
      <c r="C49" s="18" t="s">
        <v>18</v>
      </c>
    </row>
    <row r="50" spans="1:4" x14ac:dyDescent="0.2">
      <c r="A50" s="87"/>
      <c r="B50" s="87"/>
      <c r="C50" s="87"/>
    </row>
    <row r="51" spans="1:4" x14ac:dyDescent="0.2">
      <c r="A51" s="5" t="s">
        <v>19</v>
      </c>
      <c r="B51" s="22"/>
      <c r="C51" s="23"/>
    </row>
    <row r="52" spans="1:4" x14ac:dyDescent="0.2">
      <c r="A52" s="16" t="s">
        <v>20</v>
      </c>
      <c r="B52" s="22"/>
      <c r="C52" s="18" t="s">
        <v>17</v>
      </c>
    </row>
    <row r="53" spans="1:4" x14ac:dyDescent="0.2">
      <c r="A53" s="19"/>
      <c r="B53" s="22"/>
      <c r="C53" s="18" t="s">
        <v>18</v>
      </c>
    </row>
    <row r="54" spans="1:4" x14ac:dyDescent="0.2">
      <c r="A54" s="24"/>
      <c r="B54" s="25"/>
      <c r="C54" s="26"/>
    </row>
    <row r="55" spans="1:4" x14ac:dyDescent="0.2">
      <c r="A55" s="27"/>
      <c r="B55" s="25"/>
      <c r="C55" s="26"/>
    </row>
    <row r="63" spans="1:4" x14ac:dyDescent="0.2">
      <c r="D63" s="2">
        <v>3</v>
      </c>
    </row>
  </sheetData>
  <mergeCells count="4">
    <mergeCell ref="A1:D1"/>
    <mergeCell ref="A2:D2"/>
    <mergeCell ref="A3:D3"/>
    <mergeCell ref="A50:C50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CB26-932E-4B0D-8556-E7FD4A499551}">
  <sheetPr>
    <pageSetUpPr fitToPage="1"/>
  </sheetPr>
  <dimension ref="A1:E50"/>
  <sheetViews>
    <sheetView view="pageBreakPreview" zoomScaleNormal="100" zoomScaleSheetLayoutView="100" workbookViewId="0">
      <selection activeCell="C23" sqref="C23"/>
    </sheetView>
  </sheetViews>
  <sheetFormatPr defaultRowHeight="12.75" x14ac:dyDescent="0.2"/>
  <cols>
    <col min="1" max="1" width="50" style="54" customWidth="1"/>
    <col min="2" max="2" width="23.85546875" style="54" customWidth="1"/>
    <col min="3" max="3" width="23" style="54" customWidth="1"/>
    <col min="4" max="4" width="20.42578125" style="72" customWidth="1"/>
    <col min="5" max="5" width="13.85546875" style="54" customWidth="1"/>
    <col min="6" max="16384" width="9.140625" style="54"/>
  </cols>
  <sheetData>
    <row r="1" spans="1:5" x14ac:dyDescent="0.2">
      <c r="A1" s="89" t="s">
        <v>21</v>
      </c>
      <c r="B1" s="89"/>
      <c r="C1" s="89"/>
      <c r="D1" s="89"/>
    </row>
    <row r="2" spans="1:5" x14ac:dyDescent="0.2">
      <c r="A2" s="89" t="s">
        <v>47</v>
      </c>
      <c r="B2" s="89"/>
      <c r="C2" s="89"/>
      <c r="D2" s="89"/>
    </row>
    <row r="3" spans="1:5" x14ac:dyDescent="0.2">
      <c r="A3" s="89" t="s">
        <v>91</v>
      </c>
      <c r="B3" s="89"/>
      <c r="C3" s="89"/>
      <c r="D3" s="89"/>
    </row>
    <row r="5" spans="1:5" ht="39" thickBot="1" x14ac:dyDescent="0.25">
      <c r="A5" s="55" t="s">
        <v>48</v>
      </c>
      <c r="B5" s="56" t="s">
        <v>39</v>
      </c>
      <c r="C5" s="56" t="s">
        <v>49</v>
      </c>
      <c r="D5" s="56" t="s">
        <v>50</v>
      </c>
    </row>
    <row r="6" spans="1:5" x14ac:dyDescent="0.2">
      <c r="A6" s="57" t="s">
        <v>51</v>
      </c>
      <c r="B6" s="58">
        <v>2256804</v>
      </c>
      <c r="C6" s="59">
        <v>-1358780</v>
      </c>
      <c r="D6" s="58">
        <v>898024</v>
      </c>
    </row>
    <row r="7" spans="1:5" x14ac:dyDescent="0.2">
      <c r="A7" s="60" t="s">
        <v>52</v>
      </c>
      <c r="B7" s="58">
        <v>0</v>
      </c>
      <c r="C7" s="61">
        <f>'ОПиУ '!D17</f>
        <v>620624</v>
      </c>
      <c r="D7" s="62">
        <f>C7</f>
        <v>620624</v>
      </c>
      <c r="E7" s="63"/>
    </row>
    <row r="8" spans="1:5" x14ac:dyDescent="0.2">
      <c r="A8" s="60" t="s">
        <v>53</v>
      </c>
      <c r="B8" s="61">
        <v>0</v>
      </c>
      <c r="C8" s="59">
        <v>0</v>
      </c>
      <c r="D8" s="62">
        <f t="shared" ref="D8:D9" si="0">SUM(B8:C8)</f>
        <v>0</v>
      </c>
    </row>
    <row r="9" spans="1:5" ht="13.5" thickBot="1" x14ac:dyDescent="0.25">
      <c r="A9" s="60" t="s">
        <v>54</v>
      </c>
      <c r="B9" s="61"/>
      <c r="C9" s="62">
        <v>-164047</v>
      </c>
      <c r="D9" s="62">
        <f t="shared" si="0"/>
        <v>-164047</v>
      </c>
    </row>
    <row r="10" spans="1:5" ht="21" customHeight="1" thickBot="1" x14ac:dyDescent="0.25">
      <c r="A10" s="57" t="s">
        <v>92</v>
      </c>
      <c r="B10" s="64">
        <f>SUM(B6:B9)</f>
        <v>2256804</v>
      </c>
      <c r="C10" s="65">
        <f>SUM(C6:C9)</f>
        <v>-902203</v>
      </c>
      <c r="D10" s="64">
        <f>SUM(D6:D9)</f>
        <v>1354601</v>
      </c>
    </row>
    <row r="11" spans="1:5" ht="16.5" customHeight="1" thickTop="1" x14ac:dyDescent="0.2">
      <c r="A11" s="60" t="s">
        <v>52</v>
      </c>
      <c r="B11" s="59">
        <v>0</v>
      </c>
      <c r="C11" s="61">
        <v>-99425</v>
      </c>
      <c r="D11" s="62">
        <f>SUM(B11:C11)</f>
        <v>-99425</v>
      </c>
    </row>
    <row r="12" spans="1:5" x14ac:dyDescent="0.2">
      <c r="A12" s="60" t="s">
        <v>53</v>
      </c>
      <c r="B12" s="66">
        <v>0</v>
      </c>
      <c r="C12" s="59">
        <v>0</v>
      </c>
      <c r="D12" s="62">
        <f t="shared" ref="D12:D13" si="1">SUM(B12:C12)</f>
        <v>0</v>
      </c>
    </row>
    <row r="13" spans="1:5" ht="13.5" thickBot="1" x14ac:dyDescent="0.25">
      <c r="A13" s="60" t="s">
        <v>54</v>
      </c>
      <c r="B13" s="66"/>
      <c r="C13" s="62">
        <v>-168572</v>
      </c>
      <c r="D13" s="62">
        <f t="shared" si="1"/>
        <v>-168572</v>
      </c>
    </row>
    <row r="14" spans="1:5" ht="13.5" thickBot="1" x14ac:dyDescent="0.25">
      <c r="A14" s="57" t="s">
        <v>55</v>
      </c>
      <c r="B14" s="67">
        <f>SUM(B10:B13)</f>
        <v>2256804</v>
      </c>
      <c r="C14" s="67">
        <f>SUM(C10:C13)</f>
        <v>-1170200</v>
      </c>
      <c r="D14" s="67">
        <f>SUM(D10:D13)</f>
        <v>1086604</v>
      </c>
      <c r="E14" s="68"/>
    </row>
    <row r="15" spans="1:5" ht="15" customHeight="1" thickTop="1" x14ac:dyDescent="0.2">
      <c r="A15" s="60" t="s">
        <v>52</v>
      </c>
      <c r="B15" s="58">
        <v>0</v>
      </c>
      <c r="C15" s="61">
        <f>'ОПиУ '!C17</f>
        <v>145271</v>
      </c>
      <c r="D15" s="62">
        <f>SUM(B15:C15)</f>
        <v>145271</v>
      </c>
      <c r="E15" s="68"/>
    </row>
    <row r="16" spans="1:5" x14ac:dyDescent="0.2">
      <c r="A16" s="60" t="s">
        <v>53</v>
      </c>
      <c r="B16" s="69">
        <v>0</v>
      </c>
      <c r="C16" s="59">
        <v>0</v>
      </c>
      <c r="D16" s="62">
        <f>SUM(B16:C16)</f>
        <v>0</v>
      </c>
      <c r="E16" s="68"/>
    </row>
    <row r="17" spans="1:5" ht="13.5" thickBot="1" x14ac:dyDescent="0.25">
      <c r="A17" s="60" t="s">
        <v>54</v>
      </c>
      <c r="B17" s="69"/>
      <c r="C17" s="59">
        <v>-93166</v>
      </c>
      <c r="D17" s="62">
        <f t="shared" ref="D17" si="2">SUM(B17:C17)</f>
        <v>-93166</v>
      </c>
      <c r="E17" s="68"/>
    </row>
    <row r="18" spans="1:5" ht="13.5" thickBot="1" x14ac:dyDescent="0.25">
      <c r="A18" s="57" t="s">
        <v>93</v>
      </c>
      <c r="B18" s="64">
        <f>SUM(B14:B16)</f>
        <v>2256804</v>
      </c>
      <c r="C18" s="67">
        <f>SUM(C14:C17)</f>
        <v>-1118095</v>
      </c>
      <c r="D18" s="64">
        <f>SUM(D14:D17)</f>
        <v>1138709</v>
      </c>
      <c r="E18" s="68"/>
    </row>
    <row r="19" spans="1:5" ht="15" customHeight="1" thickTop="1" x14ac:dyDescent="0.2">
      <c r="A19" s="70"/>
      <c r="B19" s="71"/>
      <c r="C19" s="70"/>
    </row>
    <row r="20" spans="1:5" x14ac:dyDescent="0.2">
      <c r="A20" s="70"/>
      <c r="B20" s="71"/>
      <c r="C20" s="73"/>
    </row>
    <row r="21" spans="1:5" x14ac:dyDescent="0.2">
      <c r="A21" s="70"/>
      <c r="B21" s="73"/>
      <c r="C21" s="73"/>
    </row>
    <row r="22" spans="1:5" x14ac:dyDescent="0.2">
      <c r="A22" s="70"/>
      <c r="B22" s="73"/>
      <c r="C22" s="73"/>
    </row>
    <row r="23" spans="1:5" x14ac:dyDescent="0.2">
      <c r="A23" s="70"/>
      <c r="B23" s="73"/>
      <c r="C23" s="73"/>
    </row>
    <row r="24" spans="1:5" x14ac:dyDescent="0.2">
      <c r="A24" s="70"/>
      <c r="B24" s="73"/>
      <c r="C24" s="73"/>
    </row>
    <row r="25" spans="1:5" x14ac:dyDescent="0.2">
      <c r="A25" s="70"/>
      <c r="B25" s="73"/>
      <c r="C25" s="73"/>
    </row>
    <row r="26" spans="1:5" x14ac:dyDescent="0.2">
      <c r="A26" s="70"/>
      <c r="B26" s="73"/>
      <c r="C26" s="73"/>
    </row>
    <row r="27" spans="1:5" x14ac:dyDescent="0.2">
      <c r="A27" s="70"/>
      <c r="B27" s="73"/>
      <c r="C27" s="73"/>
    </row>
    <row r="28" spans="1:5" x14ac:dyDescent="0.2">
      <c r="A28" s="70"/>
      <c r="B28" s="73"/>
      <c r="C28" s="73"/>
    </row>
    <row r="29" spans="1:5" x14ac:dyDescent="0.2">
      <c r="A29" s="60" t="s">
        <v>15</v>
      </c>
      <c r="B29" s="74"/>
      <c r="C29" s="71"/>
    </row>
    <row r="30" spans="1:5" x14ac:dyDescent="0.2">
      <c r="A30" s="75" t="s">
        <v>16</v>
      </c>
      <c r="B30" s="69"/>
      <c r="C30" s="73" t="s">
        <v>17</v>
      </c>
    </row>
    <row r="31" spans="1:5" x14ac:dyDescent="0.2">
      <c r="A31" s="76"/>
      <c r="B31" s="77"/>
      <c r="C31" s="73" t="s">
        <v>18</v>
      </c>
      <c r="D31" s="78"/>
    </row>
    <row r="32" spans="1:5" x14ac:dyDescent="0.2">
      <c r="A32" s="90"/>
      <c r="B32" s="90"/>
      <c r="C32" s="90"/>
      <c r="D32" s="79"/>
    </row>
    <row r="33" spans="1:3" x14ac:dyDescent="0.2">
      <c r="A33" s="60" t="s">
        <v>19</v>
      </c>
      <c r="B33" s="71"/>
      <c r="C33" s="71"/>
    </row>
    <row r="34" spans="1:3" x14ac:dyDescent="0.2">
      <c r="A34" s="16" t="s">
        <v>20</v>
      </c>
      <c r="B34" s="70"/>
      <c r="C34" s="73" t="s">
        <v>17</v>
      </c>
    </row>
    <row r="35" spans="1:3" x14ac:dyDescent="0.2">
      <c r="A35" s="76"/>
      <c r="B35" s="70"/>
      <c r="C35" s="73" t="s">
        <v>18</v>
      </c>
    </row>
    <row r="36" spans="1:3" x14ac:dyDescent="0.2">
      <c r="A36" s="70"/>
      <c r="B36" s="70"/>
      <c r="C36" s="70"/>
    </row>
    <row r="50" spans="4:4" x14ac:dyDescent="0.2">
      <c r="D50" s="72">
        <v>4</v>
      </c>
    </row>
  </sheetData>
  <mergeCells count="4">
    <mergeCell ref="A1:D1"/>
    <mergeCell ref="A2:D2"/>
    <mergeCell ref="A3:D3"/>
    <mergeCell ref="A32:C3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ОПиУ </vt:lpstr>
      <vt:lpstr>Баланс</vt:lpstr>
      <vt:lpstr>ДДС</vt:lpstr>
      <vt:lpstr>Отчет СК 30092024</vt:lpstr>
      <vt:lpstr>Баланс!Область_печати</vt:lpstr>
      <vt:lpstr>ДДС!Область_печати</vt:lpstr>
      <vt:lpstr>'ОПиУ '!Область_печати</vt:lpstr>
      <vt:lpstr>'Отчет СК 30092024'!Область_печати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2024-11-14T07:30:45Z</cp:lastPrinted>
  <dcterms:created xsi:type="dcterms:W3CDTF">2024-05-13T11:03:56Z</dcterms:created>
  <dcterms:modified xsi:type="dcterms:W3CDTF">2024-11-14T09:47:36Z</dcterms:modified>
</cp:coreProperties>
</file>