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9320" windowHeight="9240" tabRatio="1000" activeTab="3"/>
  </bookViews>
  <sheets>
    <sheet name="Ф1" sheetId="1" r:id="rId1"/>
    <sheet name="Ф2" sheetId="2" r:id="rId2"/>
    <sheet name="Ф3" sheetId="3" r:id="rId3"/>
    <sheet name="Ф4" sheetId="4" r:id="rId4"/>
    <sheet name="011" sheetId="5" state="hidden" r:id="rId5"/>
    <sheet name="014" sheetId="6" state="hidden" r:id="rId6"/>
    <sheet name="110" sheetId="7" state="hidden" r:id="rId7"/>
    <sheet name="114" sheetId="8" state="hidden" r:id="rId8"/>
    <sheet name="116" sheetId="9" state="hidden" r:id="rId9"/>
    <sheet name="117" sheetId="10" state="hidden" r:id="rId10"/>
    <sheet name="гудв" sheetId="11" state="hidden" r:id="rId11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 refMode="R1C1"/>
</workbook>
</file>

<file path=xl/sharedStrings.xml><?xml version="1.0" encoding="utf-8"?>
<sst xmlns="http://schemas.openxmlformats.org/spreadsheetml/2006/main" count="884" uniqueCount="317">
  <si>
    <t>контроль</t>
  </si>
  <si>
    <t>Итого</t>
  </si>
  <si>
    <t>Выплата дивидендов</t>
  </si>
  <si>
    <t>Отчетный период</t>
  </si>
  <si>
    <t>Денежные средства и их эквиваленты</t>
  </si>
  <si>
    <t>Прочие</t>
  </si>
  <si>
    <t>Аналогичный прошлый период</t>
  </si>
  <si>
    <t>На конец отчетного периода</t>
  </si>
  <si>
    <t>На начало отчетного периода</t>
  </si>
  <si>
    <t>Балансовая стоимость на начало периода</t>
  </si>
  <si>
    <t>Балансовая стоимость на конец периода</t>
  </si>
  <si>
    <t>Прочие долгосрочные обязательства</t>
  </si>
  <si>
    <t>Балансовая стоимость</t>
  </si>
  <si>
    <t>Основная деятельность</t>
  </si>
  <si>
    <t>Выбытия</t>
  </si>
  <si>
    <t>Доля владения, %</t>
  </si>
  <si>
    <t>Финансовые активы, имеющиеся в наличии для продажи</t>
  </si>
  <si>
    <t>ИТОГО</t>
  </si>
  <si>
    <t>Прочие (не более 10%)</t>
  </si>
  <si>
    <t>Расходы по подоходному налогу</t>
  </si>
  <si>
    <t>Прочие долгосрочные активы, предназначенные для продажи (указать существенные статьи)</t>
  </si>
  <si>
    <t>Основные средства</t>
  </si>
  <si>
    <t>Нематериальные активы</t>
  </si>
  <si>
    <t>Обесценение</t>
  </si>
  <si>
    <t>Справедливая стоимость</t>
  </si>
  <si>
    <t>Займы</t>
  </si>
  <si>
    <t>Историческая стоимость с учетом износа</t>
  </si>
  <si>
    <t>Земельные участки</t>
  </si>
  <si>
    <t>Объекты недвижимости</t>
  </si>
  <si>
    <t>Автотранспорт</t>
  </si>
  <si>
    <t>Сельскохозяйственная техника</t>
  </si>
  <si>
    <t>Воздушные и морские суда</t>
  </si>
  <si>
    <t>Резервы</t>
  </si>
  <si>
    <t>1. Активы для продажи и группы на выбытие</t>
  </si>
  <si>
    <t>Производные финансовые инструменты</t>
  </si>
  <si>
    <t>Прочие долгосрочные активы</t>
  </si>
  <si>
    <t>Нераспределенная прибыль (непокрытый убыток)</t>
  </si>
  <si>
    <t>Приобретение дочерней компании</t>
  </si>
  <si>
    <t>Уменьшение на сумму отложенных налоговых активов приобретенной компании, отраженных после приобретения</t>
  </si>
  <si>
    <t>Наименование Компании:</t>
  </si>
  <si>
    <t>Период, за который составляется отчетность (с нарастающим итогом):</t>
  </si>
  <si>
    <t>Наименование ассоциированной организации (существенные организации)</t>
  </si>
  <si>
    <t>АО 1</t>
  </si>
  <si>
    <t>АО 2 ..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</si>
  <si>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</si>
  <si>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</si>
  <si>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</si>
  <si>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</si>
  <si>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</si>
  <si>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</si>
  <si>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</si>
  <si>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</si>
  <si>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</si>
  <si>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</si>
  <si>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</si>
  <si>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</si>
  <si>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</si>
  <si>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</si>
  <si>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Разведочные и оценочные активы</t>
  </si>
  <si>
    <t>Отложенные налоговые активы</t>
  </si>
  <si>
    <t>Итого долгосрочных активов (сумма строк с 110 по 123)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</si>
  <si>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</si>
  <si>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</si>
  <si>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</si>
  <si>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</si>
  <si>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</si>
  <si>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</si>
  <si>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</si>
  <si>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</si>
  <si>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</si>
  <si>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</si>
  <si>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</si>
  <si>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</si>
  <si>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</si>
  <si>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</si>
  <si>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</si>
  <si>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</si>
  <si>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</si>
  <si>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</si>
  <si>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</si>
  <si>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</si>
  <si>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</si>
  <si>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</si>
  <si>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</si>
  <si>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</si>
  <si>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</si>
  <si>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</si>
  <si>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</si>
  <si>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</si>
  <si>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за год (строка 200 + строка 201) относимая на: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</si>
  <si>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</si>
  <si>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</si>
  <si>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</si>
  <si>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</si>
  <si>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</si>
  <si>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</si>
  <si>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</si>
  <si>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</si>
  <si>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</si>
  <si>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</si>
  <si>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</si>
  <si>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</si>
  <si>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</si>
  <si>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</si>
  <si>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</si>
  <si>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</si>
  <si>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</si>
  <si>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</si>
  <si>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</si>
  <si>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</si>
  <si>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</si>
  <si>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</si>
  <si>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</si>
  <si>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</si>
  <si>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</si>
  <si>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</si>
  <si>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</si>
  <si>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</si>
  <si>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</si>
  <si>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</si>
  <si>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стоимость услуг работников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</si>
  <si>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</si>
  <si>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</si>
  <si>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</si>
  <si>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</si>
  <si>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</si>
  <si>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</si>
  <si>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</si>
  <si>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Нераспределенная прибыль</t>
  </si>
  <si>
    <t>Итого капитал</t>
  </si>
  <si>
    <t>Капитал материнской организации</t>
  </si>
  <si>
    <t xml:space="preserve">7. Гудвил к стр 121, </t>
  </si>
  <si>
    <t>стр 114. счет 2040</t>
  </si>
  <si>
    <t>сч БУ</t>
  </si>
  <si>
    <t>Стоимость инвестиционной собственности по группам активов</t>
  </si>
  <si>
    <t>8. Инвестиции , учитываемые методом долевого участия. К стр 116, счета раздела 2200</t>
  </si>
  <si>
    <t>На  конец отчетного периода</t>
  </si>
  <si>
    <t>17.  Финансовые активы,  имеющиеся в наличии для продажи стр 110. счет 2030</t>
  </si>
  <si>
    <t>9.  Прочие долгосрочные финансовые активы</t>
  </si>
  <si>
    <t xml:space="preserve"> </t>
  </si>
  <si>
    <t xml:space="preserve"> Финансовые активы, имеющиеся в наличии для продажи стр.011. счет 1140</t>
  </si>
  <si>
    <t xml:space="preserve"> Финансовые активы,  удерживаемые до погашения стр.014,  счет 1130</t>
  </si>
  <si>
    <t>Краткосрочные финансовые инвестиции для продажи</t>
  </si>
  <si>
    <t>Ценные бумаги до погашения</t>
  </si>
  <si>
    <t>Прочее</t>
  </si>
  <si>
    <t>текст</t>
  </si>
  <si>
    <t>Активы, связанные с группами выбытия, предназначенными для продажи</t>
  </si>
  <si>
    <t xml:space="preserve"> Прочие долгосрочные финансовые инвестиции (укажите)</t>
  </si>
  <si>
    <t>В тысячах казахстанских тенге</t>
  </si>
  <si>
    <t>Балансовая стоимость на начало аналогичного прошлого периода</t>
  </si>
  <si>
    <t>Приобретение доли</t>
  </si>
  <si>
    <t>Доля в прибыли / убытке за год</t>
  </si>
  <si>
    <t>Доля в прочем совокупном доходе / убытке</t>
  </si>
  <si>
    <t>Доля в прочих изменениях собственного капитала ассоциированных организаций</t>
  </si>
  <si>
    <t>Дивиденды, полученные от ассоциированных организаций</t>
  </si>
  <si>
    <t>Обесценение инвестиций в ассоциированные организации</t>
  </si>
  <si>
    <t>Перевод в долгосрочные активы, предназначенные для продажи</t>
  </si>
  <si>
    <t>Выбытие ассоциированных организаций</t>
  </si>
  <si>
    <t>на конец аналогичного прошлого периода</t>
  </si>
  <si>
    <t>на конец отчетного периода</t>
  </si>
  <si>
    <t>Суммарная финансовая информация в отношении существенных ассоциированных организаций за отчетный период (доля Компании):</t>
  </si>
  <si>
    <t>Краткосрочные активы</t>
  </si>
  <si>
    <t>Долгосрочные активы</t>
  </si>
  <si>
    <t>Итого активы</t>
  </si>
  <si>
    <t>Краткосрочные обязательства</t>
  </si>
  <si>
    <t>Долгосрочные обязательства</t>
  </si>
  <si>
    <t>Итого обязательства</t>
  </si>
  <si>
    <t>Чистые активы на конец периода</t>
  </si>
  <si>
    <t xml:space="preserve">Выручка и прочие операционные доходы </t>
  </si>
  <si>
    <t xml:space="preserve"> Операционные расходы </t>
  </si>
  <si>
    <t xml:space="preserve"> Неоперационные доходы / (расходы) </t>
  </si>
  <si>
    <t> Подоходный налог</t>
  </si>
  <si>
    <t>Чистый доход / убыток за отчетный период</t>
  </si>
  <si>
    <t>Прочий совокупный доход / убыток</t>
  </si>
  <si>
    <t>Переоценка инвестиций, имеющихся в наличии для продажи</t>
  </si>
  <si>
    <t>Пересчет иностранных валют</t>
  </si>
  <si>
    <t>Прибыли / (убытки) от хеджирования</t>
  </si>
  <si>
    <t>Прочие изменения в собственном капитале за отчетный период</t>
  </si>
  <si>
    <t>Суммарная финансовая информация в отношении существенных ассоциированных организаций за аналогичный прошлый период (доля Компании):</t>
  </si>
  <si>
    <t>Чистый доход/убыток за отчетный период</t>
  </si>
  <si>
    <t>Краткая характеристика объекта</t>
  </si>
  <si>
    <t>Местополо-жение</t>
  </si>
  <si>
    <t>Балансовая стоимость с учетом износа</t>
  </si>
  <si>
    <t>Актив 1</t>
  </si>
  <si>
    <t>Актив 2</t>
  </si>
  <si>
    <t>Актив 3</t>
  </si>
  <si>
    <t>Актив 4</t>
  </si>
  <si>
    <t>Актив 5</t>
  </si>
  <si>
    <t>Основные объекты инвестиционной собственности (суммы свыше 1 миллиона тенге)</t>
  </si>
  <si>
    <t>Прочие доходы</t>
  </si>
  <si>
    <t>Генеральный директор</t>
  </si>
  <si>
    <t>Граделев С.А.</t>
  </si>
  <si>
    <t>Нечепуренко О.Е.</t>
  </si>
  <si>
    <t>Главный бухгалтер</t>
  </si>
  <si>
    <t>Наименование организации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</si>
  <si>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</si>
  <si>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</si>
  <si>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</si>
  <si>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</si>
  <si>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</si>
  <si>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тыс. тенге</t>
  </si>
  <si>
    <t>АКТИВЫ</t>
  </si>
  <si>
    <t>Код
строки</t>
  </si>
  <si>
    <t>I. Краткосрочные активы</t>
  </si>
  <si>
    <t>-</t>
  </si>
  <si>
    <t>Активы (или выбывающие группы), предназначенные для продажи</t>
  </si>
  <si>
    <t>БАЛАНС (строка 100 + строка 101 + строка 200)</t>
  </si>
  <si>
    <t>ОБЯЗАТЕЛЬСТВО И КАПИТАЛ</t>
  </si>
  <si>
    <t xml:space="preserve">Текущие налоговые обязательства по подоходному налогу </t>
  </si>
  <si>
    <t>Обязательства выбывающих групп, предназначенных для продажи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</si>
  <si>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</si>
  <si>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</si>
  <si>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</si>
  <si>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</si>
  <si>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М.П.</t>
  </si>
  <si>
    <t>по состоянию на 31 марта 2014 года</t>
  </si>
  <si>
    <t>Отчет о движении денежных средств за период оканчивающийся 31 марта 2014 г. (прямой метод)</t>
  </si>
  <si>
    <t>АО ТЭМК</t>
  </si>
  <si>
    <t>Форма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</si>
  <si>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</si>
  <si>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</si>
  <si>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</si>
  <si>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</si>
  <si>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</si>
  <si>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</si>
  <si>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</si>
  <si>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неоперационные доходы</t>
  </si>
  <si>
    <t xml:space="preserve">Прочие неоперационные расходы 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</si>
  <si>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</si>
  <si>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</si>
  <si>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</si>
  <si>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</si>
  <si>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</si>
  <si>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</si>
  <si>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</si>
  <si>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</si>
  <si>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</si>
  <si>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</si>
  <si>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</si>
  <si>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</si>
  <si>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</si>
  <si>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</si>
  <si>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</si>
  <si>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</si>
  <si>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</si>
  <si>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</si>
  <si>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</si>
  <si>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</si>
  <si>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</si>
  <si>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</si>
  <si>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</si>
  <si>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</si>
  <si>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</si>
  <si>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</si>
  <si>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</si>
  <si>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</si>
  <si>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</si>
  <si>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</si>
  <si>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</si>
  <si>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</si>
  <si>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</si>
  <si>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</si>
  <si>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</si>
  <si>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</si>
  <si>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</si>
  <si>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</si>
  <si>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</si>
  <si>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</si>
  <si>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</si>
  <si>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</si>
  <si>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</si>
  <si>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</si>
  <si>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</si>
  <si>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</si>
  <si>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Нечепуренко О.Е</t>
  </si>
  <si>
    <r>
      <t>Наименование организации</t>
    </r>
    <r>
      <rPr>
        <b/>
        <sz val="9"/>
        <rFont val="Arial"/>
        <family val="2"/>
      </rPr>
      <t xml:space="preserve"> АО ТЭМК</t>
    </r>
  </si>
  <si>
    <t>за год, заканчивающийся 31 марта 2014года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</si>
  <si>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</si>
  <si>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"Темиртауский электрометаллургический комбинат"</t>
  </si>
  <si>
    <t>Вид деятельности организации</t>
  </si>
  <si>
    <t>Организационно-правовая форма</t>
  </si>
  <si>
    <t>акционерное общество</t>
  </si>
  <si>
    <t>Форма отчетности: неконсолидированная</t>
  </si>
  <si>
    <t>(не нужное зачеркнуть)</t>
  </si>
  <si>
    <t>крупного</t>
  </si>
  <si>
    <t>Карагандинская обл., г.Темиртау, ул.Привокзальная,2</t>
  </si>
  <si>
    <t xml:space="preserve">Граделев Станислав Адольфович   </t>
  </si>
  <si>
    <t xml:space="preserve">Нечепуренко Ольга Евгеньевна </t>
  </si>
  <si>
    <t>производство карбида кальция и ферросплавов</t>
  </si>
  <si>
    <t>ОТЧЕТ ОБ ИЗМЕНЕНИЯХ В КАПИТАЛЕ</t>
  </si>
  <si>
    <t>за год, заканчивающийся  31 марта 2014 г.</t>
  </si>
  <si>
    <t>в тыс. тенге</t>
  </si>
  <si>
    <t xml:space="preserve">Выкупленные собственные долевые инструменты 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</si>
  <si>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</si>
  <si>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</si>
  <si>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</si>
  <si>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</si>
  <si>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</si>
  <si>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</si>
  <si>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</si>
  <si>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</si>
  <si>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</si>
  <si>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</si>
  <si>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</si>
  <si>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Выпуск долевых инструментов связанный с объединением бизнеса</t>
  </si>
  <si>
    <t xml:space="preserve">Прочие операции с собственниками </t>
  </si>
  <si>
    <t>Сальдо на 1 января отчетного года 
(строка 100 + строка 200 + строка 300)</t>
  </si>
  <si>
    <t>Пересчитанное сальдо (строка 400+/- строка 401)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</si>
  <si>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</si>
  <si>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</si>
  <si>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</si>
  <si>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</si>
  <si>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</si>
  <si>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Балансовая стоимость одной простой акции:  (26,99)</t>
  </si>
  <si>
    <t xml:space="preserve">базовая прибыль убыток на акцию  (253,13) </t>
  </si>
  <si>
    <t>ОТЧЕТ О СОВОКУПНОМ ДОХОДЕ</t>
  </si>
  <si>
    <t>ОТЧЕТ О ФИНАНСОВОМ ПОЛОЖЕНИИ (БУХГАЛТЕРСКИЙ БАЛАНС)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</si>
</sst>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[$-409]d\-mmm\-yy;@"/>
    <numFmt numFmtId="169" formatCode="#,##0.00&quot;р.&quot;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(&quot;$&quot;* #,##0_);_(&quot;$&quot;* \(#,##0\);_(&quot;$&quot;* &quot;-&quot;_);_(@_)"/>
    <numFmt numFmtId="196" formatCode="_(* #,##0.0_);_(* \(#,##0.0\);_(* &quot;-&quot;?_);_(@_)"/>
    <numFmt numFmtId="197" formatCode="0_ ;\-0\ "/>
    <numFmt numFmtId="198" formatCode="0000000000"/>
    <numFmt numFmtId="199" formatCode="#,##0.00;[Red]\-#,##0.00"/>
    <numFmt numFmtId="200" formatCode="0.00;[Red]\-0.00"/>
    <numFmt numFmtId="201" formatCode="0.000"/>
    <numFmt numFmtId="202" formatCode="#,##0_ ;[Red]\-#,##0\ "/>
    <numFmt numFmtId="203" formatCode="#,##0.00_ ;[Red]\-#,##0.00\ "/>
    <numFmt numFmtId="204" formatCode="#,##0,"/>
    <numFmt numFmtId="205" formatCode="[=0]&quot;-&quot;;General"/>
    <numFmt numFmtId="206" formatCode="#,##0.000"/>
    <numFmt numFmtId="207" formatCode="[=0]&quot;&quot;;General"/>
    <numFmt numFmtId="208" formatCode="000"/>
    <numFmt numFmtId="209" formatCode="[=-2847149018.48]&quot;(2 847 149 018)&quot;;General"/>
    <numFmt numFmtId="210" formatCode="[=-1760308127.55]&quot;(1 760 308 128)&quot;;General"/>
    <numFmt numFmtId="211" formatCode="[=-113049018.48]&quot;(113 049 018)&quot;;General"/>
    <numFmt numFmtId="212" formatCode="[=-1276308127.55]&quot;(1 276 308 128)&quot;;General"/>
    <numFmt numFmtId="213" formatCode="[=-3062914285.12]&quot;(3 062 914)&quot;;General"/>
    <numFmt numFmtId="214" formatCode="[=-2676468887.28]&quot;(2 676 469)&quot;;General"/>
    <numFmt numFmtId="215" formatCode="[=-328814285.12]&quot;(328 814)&quot;;General"/>
    <numFmt numFmtId="216" formatCode="[=-247868468.58]&quot;(247 868)&quot;;General"/>
    <numFmt numFmtId="217" formatCode="[=-223530788.33]&quot;(223 531)&quot;;General"/>
    <numFmt numFmtId="218" formatCode="0,"/>
    <numFmt numFmtId="219" formatCode="[=-385043437.84]&quot;(385 043)&quot;;General"/>
    <numFmt numFmtId="220" formatCode="[=-295007497.63]&quot;(295 007)&quot;;General"/>
    <numFmt numFmtId="221" formatCode="[=-386445397.84]&quot;(386 445)&quot;;General"/>
    <numFmt numFmtId="222" formatCode="[=-113831838.03]&quot;(113 832)&quot;;General"/>
    <numFmt numFmtId="223" formatCode="[=-17578604.2]&quot;(17 579)&quot;;General"/>
    <numFmt numFmtId="224" formatCode="[=-904860672.85]&quot;(904 861)&quot;;General"/>
    <numFmt numFmtId="225" formatCode="[=-120077.2]&quot;(120)&quot;;General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Helv"/>
      <family val="0"/>
    </font>
    <font>
      <b/>
      <sz val="9"/>
      <color indexed="63"/>
      <name val="Arial"/>
      <family val="2"/>
    </font>
    <font>
      <sz val="10"/>
      <color indexed="63"/>
      <name val="Arial Cyr"/>
      <family val="0"/>
    </font>
    <font>
      <sz val="8"/>
      <color indexed="63"/>
      <name val="Arial"/>
      <family val="2"/>
    </font>
    <font>
      <sz val="10"/>
      <color indexed="10"/>
      <name val="Helv"/>
      <family val="0"/>
    </font>
    <font>
      <b/>
      <sz val="9"/>
      <color indexed="4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b/>
      <sz val="9"/>
      <name val="Arial Cyr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2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ahoma"/>
      <family val="2"/>
    </font>
    <font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 style="thin"/>
      <top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Fill="0" applyBorder="0" applyAlignment="0">
      <protection/>
    </xf>
    <xf numFmtId="183" fontId="16" fillId="0" borderId="0" applyFill="0" applyBorder="0" applyAlignment="0">
      <protection/>
    </xf>
    <xf numFmtId="182" fontId="9" fillId="0" borderId="0" applyFill="0" applyBorder="0" applyAlignment="0">
      <protection/>
    </xf>
    <xf numFmtId="178" fontId="28" fillId="0" borderId="0" applyFill="0" applyBorder="0" applyAlignment="0">
      <protection/>
    </xf>
    <xf numFmtId="179" fontId="28" fillId="0" borderId="0" applyFill="0" applyBorder="0" applyAlignment="0">
      <protection/>
    </xf>
    <xf numFmtId="175" fontId="16" fillId="0" borderId="0" applyFill="0" applyBorder="0" applyAlignment="0">
      <protection/>
    </xf>
    <xf numFmtId="184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29" fillId="38" borderId="2" applyNumberFormat="0" applyAlignment="0" applyProtection="0"/>
    <xf numFmtId="164" fontId="0" fillId="14" borderId="3">
      <alignment vertical="center"/>
      <protection/>
    </xf>
    <xf numFmtId="0" fontId="30" fillId="39" borderId="4" applyNumberFormat="0" applyAlignment="0" applyProtection="0"/>
    <xf numFmtId="175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183" fontId="16" fillId="0" borderId="0" applyFont="0" applyFill="0" applyBorder="0" applyAlignment="0" applyProtection="0"/>
    <xf numFmtId="168" fontId="9" fillId="40" borderId="0" applyFont="0" applyFill="0" applyBorder="0" applyAlignment="0" applyProtection="0"/>
    <xf numFmtId="14" fontId="27" fillId="0" borderId="0" applyFill="0" applyBorder="0" applyAlignment="0">
      <protection/>
    </xf>
    <xf numFmtId="185" fontId="9" fillId="40" borderId="0" applyFont="0" applyFill="0" applyBorder="0" applyAlignment="0" applyProtection="0"/>
    <xf numFmtId="38" fontId="31" fillId="0" borderId="5">
      <alignment vertical="center"/>
      <protection/>
    </xf>
    <xf numFmtId="0" fontId="32" fillId="0" borderId="0" applyNumberFormat="0" applyFill="0" applyBorder="0" applyAlignment="0" applyProtection="0"/>
    <xf numFmtId="175" fontId="16" fillId="0" borderId="0" applyFill="0" applyBorder="0" applyAlignment="0">
      <protection/>
    </xf>
    <xf numFmtId="183" fontId="16" fillId="0" borderId="0" applyFill="0" applyBorder="0" applyAlignment="0">
      <protection/>
    </xf>
    <xf numFmtId="175" fontId="16" fillId="0" borderId="0" applyFill="0" applyBorder="0" applyAlignment="0">
      <protection/>
    </xf>
    <xf numFmtId="184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33" fillId="0" borderId="0" applyNumberFormat="0" applyFill="0" applyBorder="0" applyAlignment="0" applyProtection="0"/>
    <xf numFmtId="10" fontId="34" fillId="41" borderId="6" applyNumberFormat="0" applyFill="0" applyBorder="0" applyAlignment="0" applyProtection="0"/>
    <xf numFmtId="0" fontId="35" fillId="4" borderId="0" applyNumberFormat="0" applyBorder="0" applyAlignment="0" applyProtection="0"/>
    <xf numFmtId="38" fontId="36" fillId="38" borderId="0" applyNumberFormat="0" applyBorder="0" applyAlignment="0" applyProtection="0"/>
    <xf numFmtId="0" fontId="37" fillId="0" borderId="7" applyNumberFormat="0" applyAlignment="0" applyProtection="0"/>
    <xf numFmtId="0" fontId="37" fillId="0" borderId="8">
      <alignment horizontal="left" vertical="center"/>
      <protection/>
    </xf>
    <xf numFmtId="14" fontId="12" fillId="6" borderId="9">
      <alignment horizontal="center" vertical="center" wrapText="1"/>
      <protection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186" fontId="9" fillId="42" borderId="6" applyNumberFormat="0" applyFont="0" applyAlignment="0">
      <protection locked="0"/>
    </xf>
    <xf numFmtId="10" fontId="36" fillId="43" borderId="6" applyNumberFormat="0" applyBorder="0" applyAlignment="0" applyProtection="0"/>
    <xf numFmtId="164" fontId="0" fillId="44" borderId="6" applyBorder="0">
      <alignment horizontal="center" vertical="center"/>
      <protection locked="0"/>
    </xf>
    <xf numFmtId="175" fontId="16" fillId="0" borderId="0" applyFill="0" applyBorder="0" applyAlignment="0">
      <protection/>
    </xf>
    <xf numFmtId="183" fontId="16" fillId="0" borderId="0" applyFill="0" applyBorder="0" applyAlignment="0">
      <protection/>
    </xf>
    <xf numFmtId="175" fontId="16" fillId="0" borderId="0" applyFill="0" applyBorder="0" applyAlignment="0">
      <protection/>
    </xf>
    <xf numFmtId="184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41" fillId="0" borderId="13" applyNumberFormat="0" applyFill="0" applyAlignment="0" applyProtection="0"/>
    <xf numFmtId="0" fontId="42" fillId="42" borderId="0" applyNumberFormat="0" applyBorder="0" applyAlignment="0" applyProtection="0"/>
    <xf numFmtId="188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" fillId="43" borderId="14" applyNumberFormat="0" applyFont="0" applyAlignment="0" applyProtection="0"/>
    <xf numFmtId="187" fontId="9" fillId="40" borderId="0">
      <alignment/>
      <protection/>
    </xf>
    <xf numFmtId="0" fontId="44" fillId="38" borderId="15" applyNumberFormat="0" applyAlignment="0" applyProtection="0"/>
    <xf numFmtId="0" fontId="45" fillId="40" borderId="0">
      <alignment/>
      <protection/>
    </xf>
    <xf numFmtId="174" fontId="9" fillId="0" borderId="0" applyFon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6" fillId="0" borderId="0">
      <alignment/>
      <protection/>
    </xf>
    <xf numFmtId="172" fontId="16" fillId="0" borderId="0">
      <alignment/>
      <protection/>
    </xf>
    <xf numFmtId="175" fontId="16" fillId="0" borderId="0" applyFill="0" applyBorder="0" applyAlignment="0">
      <protection/>
    </xf>
    <xf numFmtId="183" fontId="16" fillId="0" borderId="0" applyFill="0" applyBorder="0" applyAlignment="0">
      <protection/>
    </xf>
    <xf numFmtId="175" fontId="16" fillId="0" borderId="0" applyFill="0" applyBorder="0" applyAlignment="0">
      <protection/>
    </xf>
    <xf numFmtId="184" fontId="16" fillId="0" borderId="0" applyFill="0" applyBorder="0" applyAlignment="0">
      <protection/>
    </xf>
    <xf numFmtId="183" fontId="16" fillId="0" borderId="0" applyFill="0" applyBorder="0" applyAlignment="0">
      <protection/>
    </xf>
    <xf numFmtId="0" fontId="43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46" fillId="0" borderId="6">
      <alignment horizontal="left" vertical="center"/>
      <protection locked="0"/>
    </xf>
    <xf numFmtId="0" fontId="31" fillId="0" borderId="0" applyNumberFormat="0" applyFont="0" applyFill="0" applyBorder="0" applyAlignment="0" applyProtection="0"/>
    <xf numFmtId="49" fontId="27" fillId="0" borderId="0" applyFill="0" applyBorder="0" applyAlignment="0">
      <protection/>
    </xf>
    <xf numFmtId="180" fontId="28" fillId="0" borderId="0" applyFill="0" applyBorder="0" applyAlignment="0">
      <protection/>
    </xf>
    <xf numFmtId="181" fontId="28" fillId="0" borderId="0" applyFill="0" applyBorder="0" applyAlignment="0">
      <protection/>
    </xf>
    <xf numFmtId="0" fontId="47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173" fontId="0" fillId="0" borderId="17">
      <alignment/>
      <protection locked="0"/>
    </xf>
    <xf numFmtId="0" fontId="75" fillId="51" borderId="18" applyNumberFormat="0" applyAlignment="0" applyProtection="0"/>
    <xf numFmtId="0" fontId="76" fillId="52" borderId="19" applyNumberFormat="0" applyAlignment="0" applyProtection="0"/>
    <xf numFmtId="0" fontId="77" fillId="52" borderId="1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8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20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0" applyNumberFormat="0" applyFill="0" applyBorder="0" applyAlignment="0" applyProtection="0"/>
    <xf numFmtId="173" fontId="51" fillId="6" borderId="17">
      <alignment/>
      <protection/>
    </xf>
    <xf numFmtId="0" fontId="9" fillId="0" borderId="6">
      <alignment horizontal="right"/>
      <protection/>
    </xf>
    <xf numFmtId="0" fontId="81" fillId="0" borderId="23" applyNumberFormat="0" applyFill="0" applyAlignment="0" applyProtection="0"/>
    <xf numFmtId="0" fontId="9" fillId="0" borderId="0">
      <alignment/>
      <protection/>
    </xf>
    <xf numFmtId="0" fontId="82" fillId="53" borderId="24" applyNumberFormat="0" applyAlignment="0" applyProtection="0"/>
    <xf numFmtId="0" fontId="83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5" fillId="55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56" borderId="25" applyNumberFormat="0" applyFont="0" applyAlignment="0" applyProtection="0"/>
    <xf numFmtId="9" fontId="0" fillId="0" borderId="0" applyFont="0" applyFill="0" applyBorder="0" applyAlignment="0" applyProtection="0"/>
    <xf numFmtId="0" fontId="87" fillId="0" borderId="26" applyNumberFormat="0" applyFill="0" applyAlignment="0" applyProtection="0"/>
    <xf numFmtId="0" fontId="16" fillId="0" borderId="0">
      <alignment/>
      <protection/>
    </xf>
    <xf numFmtId="0" fontId="31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9" fillId="57" borderId="0" applyNumberFormat="0" applyBorder="0" applyAlignment="0" applyProtection="0"/>
    <xf numFmtId="4" fontId="9" fillId="0" borderId="6">
      <alignment/>
      <protection/>
    </xf>
    <xf numFmtId="44" fontId="23" fillId="0" borderId="0">
      <alignment/>
      <protection locked="0"/>
    </xf>
  </cellStyleXfs>
  <cellXfs count="402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164" fontId="1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 indent="1"/>
    </xf>
    <xf numFmtId="0" fontId="6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 indent="1"/>
    </xf>
    <xf numFmtId="0" fontId="4" fillId="0" borderId="6" xfId="0" applyFont="1" applyBorder="1" applyAlignment="1">
      <alignment horizontal="center" wrapText="1"/>
    </xf>
    <xf numFmtId="0" fontId="18" fillId="0" borderId="0" xfId="0" applyFont="1" applyAlignment="1">
      <alignment/>
    </xf>
    <xf numFmtId="14" fontId="4" fillId="0" borderId="6" xfId="0" applyNumberFormat="1" applyFont="1" applyBorder="1" applyAlignment="1">
      <alignment horizontal="left" vertical="top" wrapText="1" indent="1"/>
    </xf>
    <xf numFmtId="0" fontId="13" fillId="0" borderId="0" xfId="0" applyFont="1" applyAlignment="1">
      <alignment/>
    </xf>
    <xf numFmtId="0" fontId="5" fillId="0" borderId="6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17" fillId="0" borderId="6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164" fontId="19" fillId="0" borderId="6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vertical="top"/>
    </xf>
    <xf numFmtId="0" fontId="4" fillId="0" borderId="27" xfId="0" applyFont="1" applyBorder="1" applyAlignment="1">
      <alignment horizontal="left" wrapText="1" indent="1"/>
    </xf>
    <xf numFmtId="164" fontId="2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indent="1"/>
      <protection/>
    </xf>
    <xf numFmtId="0" fontId="53" fillId="0" borderId="0" xfId="0" applyFont="1" applyBorder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/>
    </xf>
    <xf numFmtId="0" fontId="13" fillId="0" borderId="6" xfId="0" applyFont="1" applyFill="1" applyBorder="1" applyAlignment="1">
      <alignment/>
    </xf>
    <xf numFmtId="0" fontId="53" fillId="0" borderId="6" xfId="0" applyFont="1" applyBorder="1" applyAlignment="1">
      <alignment horizontal="left" indent="1"/>
    </xf>
    <xf numFmtId="164" fontId="17" fillId="0" borderId="6" xfId="0" applyNumberFormat="1" applyFont="1" applyBorder="1" applyAlignment="1">
      <alignment wrapText="1"/>
    </xf>
    <xf numFmtId="164" fontId="17" fillId="0" borderId="6" xfId="0" applyNumberFormat="1" applyFont="1" applyFill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0" fontId="11" fillId="0" borderId="28" xfId="0" applyFont="1" applyFill="1" applyBorder="1" applyAlignment="1">
      <alignment horizontal="left" wrapText="1" indent="1"/>
    </xf>
    <xf numFmtId="164" fontId="11" fillId="0" borderId="28" xfId="0" applyNumberFormat="1" applyFont="1" applyFill="1" applyBorder="1" applyAlignment="1">
      <alignment horizontal="left" wrapText="1"/>
    </xf>
    <xf numFmtId="14" fontId="4" fillId="0" borderId="6" xfId="0" applyNumberFormat="1" applyFont="1" applyBorder="1" applyAlignment="1">
      <alignment horizontal="center" vertical="top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2" fillId="0" borderId="6" xfId="0" applyFont="1" applyBorder="1" applyAlignment="1">
      <alignment horizontal="right" wrapText="1"/>
    </xf>
    <xf numFmtId="0" fontId="54" fillId="0" borderId="0" xfId="0" applyFont="1" applyFill="1" applyAlignment="1">
      <alignment horizontal="left" vertical="top" indent="1"/>
    </xf>
    <xf numFmtId="0" fontId="27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vertical="top" indent="1"/>
    </xf>
    <xf numFmtId="0" fontId="12" fillId="0" borderId="0" xfId="0" applyFont="1" applyFill="1" applyAlignment="1">
      <alignment horizontal="left" vertical="top" wrapText="1" indent="1"/>
    </xf>
    <xf numFmtId="0" fontId="54" fillId="0" borderId="6" xfId="0" applyFont="1" applyFill="1" applyBorder="1" applyAlignment="1">
      <alignment horizontal="left" vertical="top" wrapText="1" indent="1"/>
    </xf>
    <xf numFmtId="0" fontId="27" fillId="0" borderId="6" xfId="0" applyFont="1" applyFill="1" applyBorder="1" applyAlignment="1">
      <alignment horizontal="left" vertical="top" wrapText="1" indent="1"/>
    </xf>
    <xf numFmtId="164" fontId="27" fillId="0" borderId="6" xfId="0" applyNumberFormat="1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164" fontId="55" fillId="0" borderId="0" xfId="0" applyNumberFormat="1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top" wrapText="1" indent="1"/>
    </xf>
    <xf numFmtId="0" fontId="56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164" fontId="27" fillId="0" borderId="6" xfId="0" applyNumberFormat="1" applyFont="1" applyFill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54" fillId="0" borderId="6" xfId="0" applyFont="1" applyFill="1" applyBorder="1" applyAlignment="1">
      <alignment horizontal="left" vertical="top" wrapText="1" indent="1"/>
    </xf>
    <xf numFmtId="164" fontId="54" fillId="0" borderId="6" xfId="0" applyNumberFormat="1" applyFont="1" applyFill="1" applyBorder="1" applyAlignment="1">
      <alignment horizontal="left" wrapText="1" indent="1"/>
    </xf>
    <xf numFmtId="3" fontId="12" fillId="0" borderId="6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4" fontId="54" fillId="0" borderId="6" xfId="0" applyNumberFormat="1" applyFont="1" applyFill="1" applyBorder="1" applyAlignment="1">
      <alignment horizontal="left" vertical="top" wrapText="1" indent="1"/>
    </xf>
    <xf numFmtId="164" fontId="54" fillId="0" borderId="6" xfId="0" applyNumberFormat="1" applyFont="1" applyFill="1" applyBorder="1" applyAlignment="1">
      <alignment horizontal="left" vertical="top" wrapText="1" indent="1"/>
    </xf>
    <xf numFmtId="164" fontId="54" fillId="0" borderId="6" xfId="0" applyNumberFormat="1" applyFont="1" applyFill="1" applyBorder="1" applyAlignment="1">
      <alignment horizontal="left" vertical="top" wrapText="1" indent="1"/>
    </xf>
    <xf numFmtId="1" fontId="27" fillId="0" borderId="6" xfId="0" applyNumberFormat="1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indent="1"/>
    </xf>
    <xf numFmtId="0" fontId="27" fillId="0" borderId="8" xfId="0" applyFont="1" applyFill="1" applyBorder="1" applyAlignment="1">
      <alignment horizontal="left" vertical="top" wrapText="1" indent="1"/>
    </xf>
    <xf numFmtId="1" fontId="27" fillId="0" borderId="8" xfId="0" applyNumberFormat="1" applyFont="1" applyFill="1" applyBorder="1" applyAlignment="1">
      <alignment horizontal="left" vertical="top" wrapText="1" indent="1"/>
    </xf>
    <xf numFmtId="164" fontId="27" fillId="0" borderId="8" xfId="0" applyNumberFormat="1" applyFont="1" applyFill="1" applyBorder="1" applyAlignment="1">
      <alignment horizontal="left" wrapText="1" indent="1"/>
    </xf>
    <xf numFmtId="164" fontId="27" fillId="0" borderId="6" xfId="0" applyNumberFormat="1" applyFont="1" applyFill="1" applyBorder="1" applyAlignment="1">
      <alignment horizontal="left" vertical="top" wrapText="1" indent="1"/>
    </xf>
    <xf numFmtId="0" fontId="0" fillId="0" borderId="6" xfId="0" applyFont="1" applyFill="1" applyBorder="1" applyAlignment="1">
      <alignment horizontal="left" wrapText="1" indent="3"/>
    </xf>
    <xf numFmtId="1" fontId="54" fillId="0" borderId="6" xfId="0" applyNumberFormat="1" applyFont="1" applyFill="1" applyBorder="1" applyAlignment="1">
      <alignment horizontal="left" vertical="top" wrapText="1" indent="1"/>
    </xf>
    <xf numFmtId="164" fontId="54" fillId="0" borderId="6" xfId="0" applyNumberFormat="1" applyFont="1" applyFill="1" applyBorder="1" applyAlignment="1">
      <alignment horizontal="left" wrapText="1" indent="1"/>
    </xf>
    <xf numFmtId="164" fontId="15" fillId="0" borderId="0" xfId="0" applyNumberFormat="1" applyFont="1" applyFill="1" applyBorder="1" applyAlignment="1">
      <alignment horizontal="left" indent="1"/>
    </xf>
    <xf numFmtId="1" fontId="54" fillId="0" borderId="6" xfId="0" applyNumberFormat="1" applyFont="1" applyFill="1" applyBorder="1" applyAlignment="1">
      <alignment horizontal="left" vertical="top" wrapText="1" indent="1"/>
    </xf>
    <xf numFmtId="0" fontId="27" fillId="0" borderId="28" xfId="0" applyFont="1" applyFill="1" applyBorder="1" applyAlignment="1">
      <alignment horizontal="left" vertical="top" wrapText="1" indent="1"/>
    </xf>
    <xf numFmtId="1" fontId="27" fillId="0" borderId="28" xfId="0" applyNumberFormat="1" applyFont="1" applyFill="1" applyBorder="1" applyAlignment="1">
      <alignment horizontal="left" vertical="top" wrapText="1" indent="1"/>
    </xf>
    <xf numFmtId="164" fontId="27" fillId="0" borderId="28" xfId="0" applyNumberFormat="1" applyFont="1" applyFill="1" applyBorder="1" applyAlignment="1">
      <alignment horizontal="left" wrapText="1" indent="1"/>
    </xf>
    <xf numFmtId="0" fontId="57" fillId="0" borderId="6" xfId="0" applyFont="1" applyFill="1" applyBorder="1" applyAlignment="1">
      <alignment horizontal="left" vertical="top" wrapText="1" indent="1"/>
    </xf>
    <xf numFmtId="0" fontId="55" fillId="0" borderId="0" xfId="0" applyFont="1" applyFill="1" applyBorder="1" applyAlignment="1">
      <alignment horizontal="right" vertical="top" wrapText="1" indent="1"/>
    </xf>
    <xf numFmtId="0" fontId="53" fillId="0" borderId="0" xfId="0" applyFont="1" applyAlignment="1">
      <alignment horizontal="left" indent="1"/>
    </xf>
    <xf numFmtId="0" fontId="53" fillId="0" borderId="6" xfId="0" applyFont="1" applyFill="1" applyBorder="1" applyAlignment="1">
      <alignment horizontal="left" indent="1"/>
    </xf>
    <xf numFmtId="0" fontId="53" fillId="0" borderId="6" xfId="0" applyFont="1" applyBorder="1" applyAlignment="1">
      <alignment/>
    </xf>
    <xf numFmtId="0" fontId="58" fillId="0" borderId="29" xfId="0" applyFont="1" applyBorder="1" applyAlignment="1">
      <alignment horizontal="center"/>
    </xf>
    <xf numFmtId="0" fontId="59" fillId="0" borderId="0" xfId="0" applyFont="1" applyFill="1" applyBorder="1" applyAlignment="1" applyProtection="1">
      <alignment horizontal="left" indent="1"/>
      <protection/>
    </xf>
    <xf numFmtId="0" fontId="52" fillId="0" borderId="0" xfId="0" applyFont="1" applyFill="1" applyAlignment="1">
      <alignment/>
    </xf>
    <xf numFmtId="164" fontId="52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 horizontal="left" indent="1"/>
    </xf>
    <xf numFmtId="0" fontId="52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4" fontId="59" fillId="0" borderId="0" xfId="194" applyNumberFormat="1" applyFont="1" applyFill="1" applyAlignment="1">
      <alignment/>
    </xf>
    <xf numFmtId="0" fontId="59" fillId="0" borderId="0" xfId="122" applyFont="1" applyFill="1">
      <alignment/>
      <protection/>
    </xf>
    <xf numFmtId="170" fontId="59" fillId="0" borderId="0" xfId="122" applyNumberFormat="1" applyFont="1" applyFill="1" applyAlignment="1">
      <alignment horizontal="center"/>
      <protection/>
    </xf>
    <xf numFmtId="0" fontId="59" fillId="0" borderId="0" xfId="0" applyFont="1" applyFill="1" applyAlignment="1">
      <alignment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6" xfId="0" applyFont="1" applyBorder="1" applyAlignment="1">
      <alignment horizontal="left" indent="1"/>
    </xf>
    <xf numFmtId="0" fontId="59" fillId="0" borderId="0" xfId="0" applyFont="1" applyAlignment="1">
      <alignment horizontal="left" vertical="top" indent="1"/>
    </xf>
    <xf numFmtId="0" fontId="59" fillId="0" borderId="0" xfId="0" applyFont="1" applyAlignment="1">
      <alignment vertical="top" wrapText="1"/>
    </xf>
    <xf numFmtId="0" fontId="62" fillId="0" borderId="6" xfId="0" applyFont="1" applyBorder="1" applyAlignment="1">
      <alignment horizontal="left" vertical="top" wrapText="1" indent="1"/>
    </xf>
    <xf numFmtId="14" fontId="63" fillId="0" borderId="6" xfId="0" applyNumberFormat="1" applyFont="1" applyBorder="1" applyAlignment="1">
      <alignment horizontal="center" vertical="top" wrapText="1"/>
    </xf>
    <xf numFmtId="0" fontId="63" fillId="0" borderId="6" xfId="0" applyFont="1" applyBorder="1" applyAlignment="1">
      <alignment horizontal="left" vertical="top" wrapText="1" indent="1"/>
    </xf>
    <xf numFmtId="164" fontId="59" fillId="0" borderId="6" xfId="0" applyNumberFormat="1" applyFont="1" applyBorder="1" applyAlignment="1">
      <alignment wrapText="1"/>
    </xf>
    <xf numFmtId="14" fontId="59" fillId="0" borderId="6" xfId="0" applyNumberFormat="1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63" fillId="0" borderId="30" xfId="0" applyFont="1" applyBorder="1" applyAlignment="1">
      <alignment horizontal="left" vertical="top" wrapText="1" indent="1"/>
    </xf>
    <xf numFmtId="14" fontId="63" fillId="0" borderId="30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164" fontId="59" fillId="0" borderId="6" xfId="0" applyNumberFormat="1" applyFont="1" applyBorder="1" applyAlignment="1">
      <alignment horizontal="left" wrapText="1" indent="1"/>
    </xf>
    <xf numFmtId="0" fontId="60" fillId="0" borderId="0" xfId="0" applyFont="1" applyBorder="1" applyAlignment="1">
      <alignment horizontal="left" vertical="top" wrapText="1" indent="1"/>
    </xf>
    <xf numFmtId="164" fontId="61" fillId="0" borderId="0" xfId="0" applyNumberFormat="1" applyFont="1" applyBorder="1" applyAlignment="1">
      <alignment horizontal="left" wrapText="1" indent="1"/>
    </xf>
    <xf numFmtId="164" fontId="52" fillId="0" borderId="0" xfId="0" applyNumberFormat="1" applyFont="1" applyAlignment="1">
      <alignment/>
    </xf>
    <xf numFmtId="14" fontId="59" fillId="0" borderId="30" xfId="0" applyNumberFormat="1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164" fontId="59" fillId="0" borderId="6" xfId="0" applyNumberFormat="1" applyFont="1" applyFill="1" applyBorder="1" applyAlignment="1">
      <alignment wrapText="1"/>
    </xf>
    <xf numFmtId="0" fontId="52" fillId="0" borderId="6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6" xfId="0" applyFont="1" applyBorder="1" applyAlignment="1">
      <alignment horizontal="left" wrapText="1" indent="1"/>
    </xf>
    <xf numFmtId="0" fontId="59" fillId="0" borderId="6" xfId="0" applyFont="1" applyBorder="1" applyAlignment="1">
      <alignment horizontal="left" indent="1"/>
    </xf>
    <xf numFmtId="0" fontId="60" fillId="0" borderId="0" xfId="0" applyFont="1" applyAlignment="1">
      <alignment horizontal="right" indent="1"/>
    </xf>
    <xf numFmtId="164" fontId="60" fillId="0" borderId="0" xfId="0" applyNumberFormat="1" applyFont="1" applyAlignment="1">
      <alignment horizontal="justify" vertical="top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left" indent="1"/>
    </xf>
    <xf numFmtId="0" fontId="64" fillId="0" borderId="0" xfId="0" applyFont="1" applyAlignment="1">
      <alignment vertical="top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164" fontId="90" fillId="0" borderId="0" xfId="0" applyNumberFormat="1" applyFont="1" applyFill="1" applyAlignment="1">
      <alignment horizontal="center" vertical="top" wrapText="1"/>
    </xf>
    <xf numFmtId="0" fontId="59" fillId="0" borderId="0" xfId="0" applyFont="1" applyFill="1" applyBorder="1" applyAlignment="1">
      <alignment horizontal="left" wrapText="1" indent="1"/>
    </xf>
    <xf numFmtId="0" fontId="52" fillId="0" borderId="0" xfId="0" applyFont="1" applyFill="1" applyBorder="1" applyAlignment="1">
      <alignment horizontal="center" wrapText="1"/>
    </xf>
    <xf numFmtId="164" fontId="52" fillId="0" borderId="0" xfId="0" applyNumberFormat="1" applyFont="1" applyFill="1" applyBorder="1" applyAlignment="1">
      <alignment horizontal="center" wrapText="1"/>
    </xf>
    <xf numFmtId="164" fontId="52" fillId="0" borderId="0" xfId="0" applyNumberFormat="1" applyFont="1" applyFill="1" applyBorder="1" applyAlignment="1">
      <alignment horizontal="left" wrapText="1"/>
    </xf>
    <xf numFmtId="164" fontId="52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 indent="1"/>
    </xf>
    <xf numFmtId="0" fontId="59" fillId="0" borderId="31" xfId="0" applyFont="1" applyFill="1" applyBorder="1" applyAlignment="1">
      <alignment wrapText="1" shrinkToFit="1"/>
    </xf>
    <xf numFmtId="0" fontId="60" fillId="0" borderId="0" xfId="0" applyFont="1" applyFill="1" applyBorder="1" applyAlignment="1">
      <alignment/>
    </xf>
    <xf numFmtId="0" fontId="6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181" applyFont="1" applyAlignment="1">
      <alignment horizontal="left"/>
      <protection/>
    </xf>
    <xf numFmtId="0" fontId="36" fillId="0" borderId="0" xfId="181">
      <alignment/>
      <protection/>
    </xf>
    <xf numFmtId="0" fontId="9" fillId="0" borderId="0" xfId="181" applyNumberFormat="1" applyFont="1" applyAlignment="1">
      <alignment horizontal="left" vertical="top"/>
      <protection/>
    </xf>
    <xf numFmtId="0" fontId="6" fillId="0" borderId="6" xfId="182" applyNumberFormat="1" applyFont="1" applyBorder="1" applyAlignment="1">
      <alignment horizontal="center" vertical="top" wrapText="1"/>
      <protection/>
    </xf>
    <xf numFmtId="1" fontId="66" fillId="0" borderId="6" xfId="182" applyNumberFormat="1" applyFont="1" applyBorder="1" applyAlignment="1">
      <alignment horizontal="center" vertical="center"/>
      <protection/>
    </xf>
    <xf numFmtId="0" fontId="6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8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0" fontId="66" fillId="0" borderId="0" xfId="0" applyNumberFormat="1" applyFont="1" applyAlignment="1">
      <alignment horizontal="centerContinuous" vertical="top"/>
    </xf>
    <xf numFmtId="0" fontId="6" fillId="0" borderId="0" xfId="181" applyFont="1">
      <alignment/>
      <protection/>
    </xf>
    <xf numFmtId="0" fontId="66" fillId="0" borderId="0" xfId="0" applyNumberFormat="1" applyFont="1" applyAlignment="1">
      <alignment horizontal="center" vertical="top"/>
    </xf>
    <xf numFmtId="0" fontId="67" fillId="0" borderId="0" xfId="0" applyNumberFormat="1" applyFont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 shrinkToFit="1"/>
    </xf>
    <xf numFmtId="0" fontId="9" fillId="0" borderId="30" xfId="182" applyNumberFormat="1" applyFont="1" applyBorder="1" applyAlignment="1">
      <alignment horizontal="center" vertical="center"/>
      <protection/>
    </xf>
    <xf numFmtId="1" fontId="66" fillId="0" borderId="30" xfId="182" applyNumberFormat="1" applyFont="1" applyBorder="1" applyAlignment="1">
      <alignment horizontal="center" vertical="center"/>
      <protection/>
    </xf>
    <xf numFmtId="0" fontId="12" fillId="0" borderId="27" xfId="182" applyNumberFormat="1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left" vertical="top" wrapText="1" indent="1"/>
    </xf>
    <xf numFmtId="0" fontId="54" fillId="0" borderId="30" xfId="0" applyFont="1" applyFill="1" applyBorder="1" applyAlignment="1">
      <alignment horizontal="left" vertical="top" wrapText="1" indent="1"/>
    </xf>
    <xf numFmtId="0" fontId="54" fillId="0" borderId="32" xfId="0" applyFont="1" applyFill="1" applyBorder="1" applyAlignment="1">
      <alignment horizontal="left" vertical="top" wrapText="1" indent="1"/>
    </xf>
    <xf numFmtId="0" fontId="54" fillId="0" borderId="31" xfId="0" applyFont="1" applyFill="1" applyBorder="1" applyAlignment="1">
      <alignment horizontal="left" vertical="top" wrapText="1" indent="1"/>
    </xf>
    <xf numFmtId="14" fontId="4" fillId="0" borderId="30" xfId="0" applyNumberFormat="1" applyFont="1" applyBorder="1" applyAlignment="1">
      <alignment horizontal="center" vertical="top" wrapText="1"/>
    </xf>
    <xf numFmtId="14" fontId="4" fillId="0" borderId="32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6" fillId="58" borderId="0" xfId="0" applyFont="1" applyFill="1" applyAlignment="1">
      <alignment horizontal="left"/>
    </xf>
    <xf numFmtId="0" fontId="0" fillId="58" borderId="0" xfId="0" applyFill="1" applyAlignment="1">
      <alignment/>
    </xf>
    <xf numFmtId="0" fontId="3" fillId="58" borderId="31" xfId="0" applyNumberFormat="1" applyFont="1" applyFill="1" applyBorder="1" applyAlignment="1">
      <alignment horizontal="left" wrapText="1"/>
    </xf>
    <xf numFmtId="0" fontId="0" fillId="58" borderId="0" xfId="0" applyFill="1" applyAlignment="1">
      <alignment horizontal="left"/>
    </xf>
    <xf numFmtId="207" fontId="3" fillId="58" borderId="31" xfId="0" applyNumberFormat="1" applyFont="1" applyFill="1" applyBorder="1" applyAlignment="1">
      <alignment horizontal="center" vertical="center" wrapText="1"/>
    </xf>
    <xf numFmtId="3" fontId="3" fillId="58" borderId="31" xfId="0" applyNumberFormat="1" applyFont="1" applyFill="1" applyBorder="1" applyAlignment="1">
      <alignment horizontal="center" vertical="center" wrapText="1"/>
    </xf>
    <xf numFmtId="0" fontId="3" fillId="58" borderId="31" xfId="0" applyNumberFormat="1" applyFont="1" applyFill="1" applyBorder="1" applyAlignment="1">
      <alignment horizontal="center" wrapText="1"/>
    </xf>
    <xf numFmtId="0" fontId="3" fillId="58" borderId="31" xfId="0" applyNumberFormat="1" applyFont="1" applyFill="1" applyBorder="1" applyAlignment="1">
      <alignment horizontal="left"/>
    </xf>
    <xf numFmtId="0" fontId="65" fillId="58" borderId="0" xfId="0" applyNumberFormat="1" applyFont="1" applyFill="1" applyAlignment="1">
      <alignment horizontal="center" vertical="center"/>
    </xf>
    <xf numFmtId="0" fontId="65" fillId="58" borderId="0" xfId="0" applyNumberFormat="1" applyFont="1" applyFill="1" applyAlignment="1">
      <alignment horizontal="center" vertical="center"/>
    </xf>
    <xf numFmtId="0" fontId="0" fillId="58" borderId="0" xfId="0" applyNumberFormat="1" applyFill="1" applyAlignment="1">
      <alignment horizontal="right"/>
    </xf>
    <xf numFmtId="0" fontId="9" fillId="58" borderId="33" xfId="0" applyNumberFormat="1" applyFont="1" applyFill="1" applyBorder="1" applyAlignment="1">
      <alignment horizontal="center" vertical="center"/>
    </xf>
    <xf numFmtId="0" fontId="6" fillId="58" borderId="6" xfId="0" applyNumberFormat="1" applyFont="1" applyFill="1" applyBorder="1" applyAlignment="1">
      <alignment horizontal="center" vertical="top" wrapText="1"/>
    </xf>
    <xf numFmtId="1" fontId="69" fillId="58" borderId="33" xfId="0" applyNumberFormat="1" applyFont="1" applyFill="1" applyBorder="1" applyAlignment="1">
      <alignment horizontal="center" vertical="center"/>
    </xf>
    <xf numFmtId="1" fontId="69" fillId="58" borderId="6" xfId="0" applyNumberFormat="1" applyFont="1" applyFill="1" applyBorder="1" applyAlignment="1">
      <alignment horizontal="center" vertical="center"/>
    </xf>
    <xf numFmtId="0" fontId="3" fillId="58" borderId="33" xfId="0" applyNumberFormat="1" applyFont="1" applyFill="1" applyBorder="1" applyAlignment="1">
      <alignment horizontal="left" vertical="center"/>
    </xf>
    <xf numFmtId="0" fontId="0" fillId="58" borderId="27" xfId="0" applyFont="1" applyFill="1" applyBorder="1" applyAlignment="1">
      <alignment horizontal="left"/>
    </xf>
    <xf numFmtId="0" fontId="6" fillId="58" borderId="34" xfId="0" applyNumberFormat="1" applyFont="1" applyFill="1" applyBorder="1" applyAlignment="1">
      <alignment horizontal="left" vertical="center"/>
    </xf>
    <xf numFmtId="208" fontId="6" fillId="58" borderId="29" xfId="0" applyNumberFormat="1" applyFont="1" applyFill="1" applyBorder="1" applyAlignment="1">
      <alignment horizontal="center" vertical="center"/>
    </xf>
    <xf numFmtId="3" fontId="6" fillId="58" borderId="29" xfId="0" applyNumberFormat="1" applyFont="1" applyFill="1" applyBorder="1" applyAlignment="1">
      <alignment horizontal="right" vertical="center"/>
    </xf>
    <xf numFmtId="0" fontId="6" fillId="58" borderId="34" xfId="0" applyNumberFormat="1" applyFont="1" applyFill="1" applyBorder="1" applyAlignment="1">
      <alignment horizontal="left" vertical="top"/>
    </xf>
    <xf numFmtId="208" fontId="6" fillId="58" borderId="6" xfId="0" applyNumberFormat="1" applyFont="1" applyFill="1" applyBorder="1" applyAlignment="1">
      <alignment horizontal="center" vertical="center"/>
    </xf>
    <xf numFmtId="3" fontId="6" fillId="58" borderId="6" xfId="0" applyNumberFormat="1" applyFont="1" applyFill="1" applyBorder="1" applyAlignment="1">
      <alignment horizontal="right" vertical="top"/>
    </xf>
    <xf numFmtId="0" fontId="6" fillId="58" borderId="34" xfId="0" applyNumberFormat="1" applyFont="1" applyFill="1" applyBorder="1" applyAlignment="1">
      <alignment horizontal="left" vertical="top" wrapText="1"/>
    </xf>
    <xf numFmtId="3" fontId="6" fillId="58" borderId="6" xfId="0" applyNumberFormat="1" applyFont="1" applyFill="1" applyBorder="1" applyAlignment="1">
      <alignment horizontal="right" vertical="center"/>
    </xf>
    <xf numFmtId="1" fontId="6" fillId="58" borderId="6" xfId="0" applyNumberFormat="1" applyFont="1" applyFill="1" applyBorder="1" applyAlignment="1">
      <alignment horizontal="center" vertical="top"/>
    </xf>
    <xf numFmtId="0" fontId="6" fillId="58" borderId="34" xfId="0" applyNumberFormat="1" applyFont="1" applyFill="1" applyBorder="1" applyAlignment="1">
      <alignment horizontal="left" vertical="center" wrapText="1"/>
    </xf>
    <xf numFmtId="1" fontId="6" fillId="58" borderId="6" xfId="0" applyNumberFormat="1" applyFont="1" applyFill="1" applyBorder="1" applyAlignment="1">
      <alignment horizontal="center" vertical="center"/>
    </xf>
    <xf numFmtId="0" fontId="0" fillId="58" borderId="35" xfId="0" applyFont="1" applyFill="1" applyBorder="1" applyAlignment="1">
      <alignment horizontal="left"/>
    </xf>
    <xf numFmtId="3" fontId="0" fillId="58" borderId="35" xfId="0" applyNumberFormat="1" applyFont="1" applyFill="1" applyBorder="1" applyAlignment="1">
      <alignment horizontal="left"/>
    </xf>
    <xf numFmtId="1" fontId="6" fillId="58" borderId="29" xfId="0" applyNumberFormat="1" applyFont="1" applyFill="1" applyBorder="1" applyAlignment="1">
      <alignment horizontal="center" vertical="center"/>
    </xf>
    <xf numFmtId="0" fontId="3" fillId="58" borderId="6" xfId="0" applyNumberFormat="1" applyFont="1" applyFill="1" applyBorder="1" applyAlignment="1">
      <alignment horizontal="left" vertical="center"/>
    </xf>
    <xf numFmtId="0" fontId="3" fillId="58" borderId="6" xfId="0" applyNumberFormat="1" applyFont="1" applyFill="1" applyBorder="1" applyAlignment="1">
      <alignment horizontal="center" vertical="center"/>
    </xf>
    <xf numFmtId="3" fontId="3" fillId="58" borderId="6" xfId="0" applyNumberFormat="1" applyFont="1" applyFill="1" applyBorder="1" applyAlignment="1">
      <alignment horizontal="right" vertical="center"/>
    </xf>
    <xf numFmtId="0" fontId="6" fillId="58" borderId="33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>
      <alignment horizontal="left" vertical="center"/>
    </xf>
    <xf numFmtId="0" fontId="6" fillId="58" borderId="27" xfId="0" applyNumberFormat="1" applyFont="1" applyFill="1" applyBorder="1" applyAlignment="1">
      <alignment horizontal="center" vertical="center"/>
    </xf>
    <xf numFmtId="3" fontId="0" fillId="58" borderId="27" xfId="0" applyNumberFormat="1" applyFont="1" applyFill="1" applyBorder="1" applyAlignment="1">
      <alignment horizontal="left"/>
    </xf>
    <xf numFmtId="1" fontId="6" fillId="58" borderId="6" xfId="0" applyNumberFormat="1" applyFont="1" applyFill="1" applyBorder="1" applyAlignment="1">
      <alignment horizontal="center"/>
    </xf>
    <xf numFmtId="0" fontId="3" fillId="58" borderId="34" xfId="0" applyNumberFormat="1" applyFont="1" applyFill="1" applyBorder="1" applyAlignment="1">
      <alignment horizontal="left" vertical="center" wrapText="1"/>
    </xf>
    <xf numFmtId="1" fontId="3" fillId="58" borderId="6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>
      <alignment horizontal="center" vertical="center"/>
    </xf>
    <xf numFmtId="0" fontId="0" fillId="58" borderId="27" xfId="0" applyNumberFormat="1" applyFont="1" applyFill="1" applyBorder="1" applyAlignment="1">
      <alignment horizontal="left" vertical="top"/>
    </xf>
    <xf numFmtId="3" fontId="0" fillId="58" borderId="27" xfId="0" applyNumberFormat="1" applyFont="1" applyFill="1" applyBorder="1" applyAlignment="1">
      <alignment horizontal="left" vertical="top"/>
    </xf>
    <xf numFmtId="0" fontId="3" fillId="58" borderId="30" xfId="0" applyNumberFormat="1" applyFont="1" applyFill="1" applyBorder="1" applyAlignment="1">
      <alignment horizontal="left" vertical="center"/>
    </xf>
    <xf numFmtId="0" fontId="3" fillId="58" borderId="0" xfId="0" applyNumberFormat="1" applyFont="1" applyFill="1" applyBorder="1" applyAlignment="1">
      <alignment horizontal="left" vertical="center"/>
    </xf>
    <xf numFmtId="0" fontId="3" fillId="58" borderId="0" xfId="0" applyNumberFormat="1" applyFont="1" applyFill="1" applyBorder="1" applyAlignment="1">
      <alignment horizontal="center" vertical="center"/>
    </xf>
    <xf numFmtId="3" fontId="3" fillId="58" borderId="0" xfId="0" applyNumberFormat="1" applyFont="1" applyFill="1" applyBorder="1" applyAlignment="1">
      <alignment horizontal="right" vertical="center"/>
    </xf>
    <xf numFmtId="0" fontId="91" fillId="58" borderId="0" xfId="0" applyFont="1" applyFill="1" applyAlignment="1">
      <alignment/>
    </xf>
    <xf numFmtId="0" fontId="70" fillId="58" borderId="0" xfId="0" applyFont="1" applyFill="1" applyAlignment="1">
      <alignment/>
    </xf>
    <xf numFmtId="0" fontId="3" fillId="58" borderId="0" xfId="0" applyFont="1" applyFill="1" applyAlignment="1">
      <alignment horizontal="left"/>
    </xf>
    <xf numFmtId="0" fontId="0" fillId="58" borderId="31" xfId="0" applyFont="1" applyFill="1" applyBorder="1" applyAlignment="1">
      <alignment horizontal="left"/>
    </xf>
    <xf numFmtId="0" fontId="66" fillId="58" borderId="28" xfId="0" applyNumberFormat="1" applyFont="1" applyFill="1" applyBorder="1" applyAlignment="1">
      <alignment horizontal="center" vertical="top"/>
    </xf>
    <xf numFmtId="0" fontId="3" fillId="58" borderId="0" xfId="0" applyNumberFormat="1" applyFont="1" applyFill="1" applyAlignment="1">
      <alignment horizontal="left"/>
    </xf>
    <xf numFmtId="0" fontId="66" fillId="58" borderId="0" xfId="0" applyNumberFormat="1" applyFont="1" applyFill="1" applyAlignment="1">
      <alignment horizontal="center" vertical="top"/>
    </xf>
    <xf numFmtId="0" fontId="36" fillId="58" borderId="0" xfId="181" applyFill="1">
      <alignment/>
      <protection/>
    </xf>
    <xf numFmtId="0" fontId="3" fillId="58" borderId="0" xfId="181" applyNumberFormat="1" applyFont="1" applyFill="1" applyAlignment="1">
      <alignment horizontal="left" wrapText="1"/>
      <protection/>
    </xf>
    <xf numFmtId="2" fontId="65" fillId="58" borderId="0" xfId="181" applyNumberFormat="1" applyFont="1" applyFill="1" applyAlignment="1">
      <alignment horizontal="center"/>
      <protection/>
    </xf>
    <xf numFmtId="2" fontId="0" fillId="58" borderId="0" xfId="0" applyNumberFormat="1" applyFill="1" applyAlignment="1">
      <alignment/>
    </xf>
    <xf numFmtId="0" fontId="36" fillId="58" borderId="0" xfId="181" applyFill="1" applyAlignment="1">
      <alignment horizontal="left"/>
      <protection/>
    </xf>
    <xf numFmtId="0" fontId="0" fillId="58" borderId="0" xfId="0" applyFill="1" applyAlignment="1">
      <alignment/>
    </xf>
    <xf numFmtId="0" fontId="36" fillId="58" borderId="0" xfId="181" applyFill="1" applyAlignment="1">
      <alignment horizontal="left"/>
      <protection/>
    </xf>
    <xf numFmtId="0" fontId="9" fillId="58" borderId="36" xfId="181" applyNumberFormat="1" applyFont="1" applyFill="1" applyBorder="1" applyAlignment="1">
      <alignment horizontal="center" vertical="center" wrapText="1"/>
      <protection/>
    </xf>
    <xf numFmtId="0" fontId="6" fillId="58" borderId="37" xfId="181" applyNumberFormat="1" applyFont="1" applyFill="1" applyBorder="1" applyAlignment="1">
      <alignment horizontal="center" vertical="top" wrapText="1"/>
      <protection/>
    </xf>
    <xf numFmtId="0" fontId="6" fillId="58" borderId="38" xfId="181" applyNumberFormat="1" applyFont="1" applyFill="1" applyBorder="1" applyAlignment="1">
      <alignment horizontal="center" vertical="top" wrapText="1"/>
      <protection/>
    </xf>
    <xf numFmtId="1" fontId="66" fillId="58" borderId="39" xfId="181" applyNumberFormat="1" applyFont="1" applyFill="1" applyBorder="1" applyAlignment="1">
      <alignment horizontal="center" vertical="center" wrapText="1"/>
      <protection/>
    </xf>
    <xf numFmtId="1" fontId="66" fillId="58" borderId="6" xfId="181" applyNumberFormat="1" applyFont="1" applyFill="1" applyBorder="1" applyAlignment="1">
      <alignment horizontal="center" vertical="center" wrapText="1"/>
      <protection/>
    </xf>
    <xf numFmtId="1" fontId="66" fillId="58" borderId="40" xfId="181" applyNumberFormat="1" applyFont="1" applyFill="1" applyBorder="1" applyAlignment="1">
      <alignment horizontal="center" vertical="center" wrapText="1"/>
      <protection/>
    </xf>
    <xf numFmtId="0" fontId="6" fillId="58" borderId="39" xfId="181" applyNumberFormat="1" applyFont="1" applyFill="1" applyBorder="1" applyAlignment="1">
      <alignment horizontal="left" vertical="center" wrapText="1"/>
      <protection/>
    </xf>
    <xf numFmtId="208" fontId="6" fillId="58" borderId="6" xfId="181" applyNumberFormat="1" applyFont="1" applyFill="1" applyBorder="1" applyAlignment="1">
      <alignment horizontal="center" vertical="center" wrapText="1"/>
      <protection/>
    </xf>
    <xf numFmtId="204" fontId="6" fillId="58" borderId="6" xfId="181" applyNumberFormat="1" applyFont="1" applyFill="1" applyBorder="1" applyAlignment="1">
      <alignment horizontal="right" vertical="center" wrapText="1"/>
      <protection/>
    </xf>
    <xf numFmtId="204" fontId="6" fillId="58" borderId="40" xfId="181" applyNumberFormat="1" applyFont="1" applyFill="1" applyBorder="1" applyAlignment="1">
      <alignment horizontal="right" vertical="center" wrapText="1"/>
      <protection/>
    </xf>
    <xf numFmtId="0" fontId="6" fillId="58" borderId="39" xfId="181" applyNumberFormat="1" applyFont="1" applyFill="1" applyBorder="1" applyAlignment="1">
      <alignment horizontal="left" vertical="top" wrapText="1"/>
      <protection/>
    </xf>
    <xf numFmtId="204" fontId="6" fillId="58" borderId="6" xfId="181" applyNumberFormat="1" applyFont="1" applyFill="1" applyBorder="1" applyAlignment="1">
      <alignment horizontal="right" vertical="top" wrapText="1"/>
      <protection/>
    </xf>
    <xf numFmtId="204" fontId="6" fillId="58" borderId="40" xfId="181" applyNumberFormat="1" applyFont="1" applyFill="1" applyBorder="1" applyAlignment="1">
      <alignment horizontal="right" vertical="top" wrapText="1"/>
      <protection/>
    </xf>
    <xf numFmtId="208" fontId="3" fillId="58" borderId="6" xfId="181" applyNumberFormat="1" applyFont="1" applyFill="1" applyBorder="1" applyAlignment="1">
      <alignment horizontal="center" vertical="center" wrapText="1"/>
      <protection/>
    </xf>
    <xf numFmtId="204" fontId="3" fillId="58" borderId="6" xfId="181" applyNumberFormat="1" applyFont="1" applyFill="1" applyBorder="1" applyAlignment="1">
      <alignment horizontal="right" vertical="center" wrapText="1"/>
      <protection/>
    </xf>
    <xf numFmtId="204" fontId="3" fillId="58" borderId="40" xfId="181" applyNumberFormat="1" applyFont="1" applyFill="1" applyBorder="1" applyAlignment="1">
      <alignment horizontal="right" vertical="center" wrapText="1"/>
      <protection/>
    </xf>
    <xf numFmtId="0" fontId="6" fillId="58" borderId="39" xfId="181" applyNumberFormat="1" applyFont="1" applyFill="1" applyBorder="1" applyAlignment="1">
      <alignment horizontal="left" wrapText="1"/>
      <protection/>
    </xf>
    <xf numFmtId="208" fontId="6" fillId="58" borderId="6" xfId="181" applyNumberFormat="1" applyFont="1" applyFill="1" applyBorder="1" applyAlignment="1">
      <alignment horizontal="center" vertical="top" wrapText="1"/>
      <protection/>
    </xf>
    <xf numFmtId="218" fontId="6" fillId="58" borderId="6" xfId="181" applyNumberFormat="1" applyFont="1" applyFill="1" applyBorder="1" applyAlignment="1">
      <alignment horizontal="right" vertical="center" wrapText="1"/>
      <protection/>
    </xf>
    <xf numFmtId="0" fontId="6" fillId="58" borderId="40" xfId="181" applyNumberFormat="1" applyFont="1" applyFill="1" applyBorder="1" applyAlignment="1">
      <alignment horizontal="right" vertical="center" wrapText="1"/>
      <protection/>
    </xf>
    <xf numFmtId="0" fontId="6" fillId="58" borderId="6" xfId="181" applyNumberFormat="1" applyFont="1" applyFill="1" applyBorder="1" applyAlignment="1">
      <alignment horizontal="right" vertical="center" wrapText="1"/>
      <protection/>
    </xf>
    <xf numFmtId="1" fontId="3" fillId="58" borderId="6" xfId="181" applyNumberFormat="1" applyFont="1" applyFill="1" applyBorder="1" applyAlignment="1">
      <alignment horizontal="center" vertical="center" wrapText="1"/>
      <protection/>
    </xf>
    <xf numFmtId="1" fontId="6" fillId="58" borderId="6" xfId="181" applyNumberFormat="1" applyFont="1" applyFill="1" applyBorder="1" applyAlignment="1">
      <alignment horizontal="center" vertical="center" wrapText="1"/>
      <protection/>
    </xf>
    <xf numFmtId="0" fontId="6" fillId="58" borderId="6" xfId="181" applyNumberFormat="1" applyFont="1" applyFill="1" applyBorder="1" applyAlignment="1">
      <alignment horizontal="center" vertical="center" wrapText="1"/>
      <protection/>
    </xf>
    <xf numFmtId="205" fontId="3" fillId="58" borderId="6" xfId="181" applyNumberFormat="1" applyFont="1" applyFill="1" applyBorder="1" applyAlignment="1">
      <alignment horizontal="right" vertical="center" wrapText="1"/>
      <protection/>
    </xf>
    <xf numFmtId="205" fontId="3" fillId="58" borderId="40" xfId="181" applyNumberFormat="1" applyFont="1" applyFill="1" applyBorder="1" applyAlignment="1">
      <alignment horizontal="right" vertical="center" wrapText="1"/>
      <protection/>
    </xf>
    <xf numFmtId="205" fontId="6" fillId="58" borderId="6" xfId="181" applyNumberFormat="1" applyFont="1" applyFill="1" applyBorder="1" applyAlignment="1">
      <alignment horizontal="right" vertical="center" wrapText="1"/>
      <protection/>
    </xf>
    <xf numFmtId="205" fontId="6" fillId="58" borderId="40" xfId="181" applyNumberFormat="1" applyFont="1" applyFill="1" applyBorder="1" applyAlignment="1">
      <alignment horizontal="right" vertical="center" wrapText="1"/>
      <protection/>
    </xf>
    <xf numFmtId="0" fontId="6" fillId="58" borderId="27" xfId="182" applyNumberFormat="1" applyFont="1" applyFill="1" applyBorder="1" applyAlignment="1">
      <alignment horizontal="left" vertical="center"/>
      <protection/>
    </xf>
    <xf numFmtId="208" fontId="6" fillId="58" borderId="6" xfId="182" applyNumberFormat="1" applyFont="1" applyFill="1" applyBorder="1" applyAlignment="1">
      <alignment horizontal="centerContinuous" vertical="center"/>
      <protection/>
    </xf>
    <xf numFmtId="204" fontId="3" fillId="58" borderId="6" xfId="182" applyNumberFormat="1" applyFont="1" applyFill="1" applyBorder="1" applyAlignment="1">
      <alignment horizontal="right" vertical="center"/>
      <protection/>
    </xf>
    <xf numFmtId="0" fontId="6" fillId="58" borderId="35" xfId="182" applyNumberFormat="1" applyFont="1" applyFill="1" applyBorder="1" applyAlignment="1">
      <alignment horizontal="left" vertical="top"/>
      <protection/>
    </xf>
    <xf numFmtId="0" fontId="6" fillId="58" borderId="6" xfId="182" applyNumberFormat="1" applyFont="1" applyFill="1" applyBorder="1" applyAlignment="1">
      <alignment horizontal="right"/>
      <protection/>
    </xf>
    <xf numFmtId="0" fontId="6" fillId="58" borderId="35" xfId="182" applyNumberFormat="1" applyFont="1" applyFill="1" applyBorder="1" applyAlignment="1">
      <alignment horizontal="left" vertical="center"/>
      <protection/>
    </xf>
    <xf numFmtId="204" fontId="6" fillId="58" borderId="6" xfId="182" applyNumberFormat="1" applyFont="1" applyFill="1" applyBorder="1" applyAlignment="1">
      <alignment horizontal="right" vertical="center"/>
      <protection/>
    </xf>
    <xf numFmtId="205" fontId="6" fillId="58" borderId="6" xfId="182" applyNumberFormat="1" applyFont="1" applyFill="1" applyBorder="1" applyAlignment="1">
      <alignment horizontal="right" vertical="center"/>
      <protection/>
    </xf>
    <xf numFmtId="0" fontId="6" fillId="58" borderId="6" xfId="182" applyNumberFormat="1" applyFont="1" applyFill="1" applyBorder="1" applyAlignment="1">
      <alignment horizontal="centerContinuous" vertical="center"/>
      <protection/>
    </xf>
    <xf numFmtId="204" fontId="3" fillId="58" borderId="29" xfId="182" applyNumberFormat="1" applyFont="1" applyFill="1" applyBorder="1" applyAlignment="1">
      <alignment horizontal="right" vertical="center"/>
      <protection/>
    </xf>
    <xf numFmtId="0" fontId="6" fillId="58" borderId="6" xfId="182" applyNumberFormat="1" applyFont="1" applyFill="1" applyBorder="1" applyAlignment="1">
      <alignment horizontal="center" vertical="center"/>
      <protection/>
    </xf>
    <xf numFmtId="0" fontId="6" fillId="58" borderId="6" xfId="182" applyNumberFormat="1" applyFont="1" applyFill="1" applyBorder="1" applyAlignment="1">
      <alignment horizontal="right" vertical="top"/>
      <protection/>
    </xf>
    <xf numFmtId="208" fontId="6" fillId="58" borderId="6" xfId="182" applyNumberFormat="1" applyFont="1" applyFill="1" applyBorder="1" applyAlignment="1">
      <alignment horizontal="center" vertical="center"/>
      <protection/>
    </xf>
    <xf numFmtId="208" fontId="6" fillId="58" borderId="6" xfId="182" applyNumberFormat="1" applyFont="1" applyFill="1" applyBorder="1" applyAlignment="1">
      <alignment horizontal="center" vertical="top"/>
      <protection/>
    </xf>
    <xf numFmtId="208" fontId="6" fillId="58" borderId="29" xfId="182" applyNumberFormat="1" applyFont="1" applyFill="1" applyBorder="1" applyAlignment="1">
      <alignment horizontal="center" vertical="center"/>
      <protection/>
    </xf>
    <xf numFmtId="204" fontId="6" fillId="58" borderId="29" xfId="182" applyNumberFormat="1" applyFont="1" applyFill="1" applyBorder="1" applyAlignment="1">
      <alignment horizontal="right" vertical="center"/>
      <protection/>
    </xf>
    <xf numFmtId="0" fontId="6" fillId="58" borderId="35" xfId="182" applyNumberFormat="1" applyFont="1" applyFill="1" applyBorder="1" applyAlignment="1">
      <alignment horizontal="left" vertical="center" wrapText="1"/>
      <protection/>
    </xf>
    <xf numFmtId="208" fontId="3" fillId="58" borderId="29" xfId="182" applyNumberFormat="1" applyFont="1" applyFill="1" applyBorder="1" applyAlignment="1">
      <alignment horizontal="center" vertical="center"/>
      <protection/>
    </xf>
    <xf numFmtId="222" fontId="3" fillId="58" borderId="29" xfId="182" applyNumberFormat="1" applyFont="1" applyFill="1" applyBorder="1" applyAlignment="1">
      <alignment horizontal="right" vertical="center"/>
      <protection/>
    </xf>
    <xf numFmtId="0" fontId="12" fillId="58" borderId="27" xfId="182" applyNumberFormat="1" applyFont="1" applyFill="1" applyBorder="1" applyAlignment="1">
      <alignment horizontal="center" vertical="center"/>
      <protection/>
    </xf>
    <xf numFmtId="208" fontId="3" fillId="58" borderId="6" xfId="182" applyNumberFormat="1" applyFont="1" applyFill="1" applyBorder="1" applyAlignment="1">
      <alignment horizontal="center" vertical="center"/>
      <protection/>
    </xf>
    <xf numFmtId="205" fontId="3" fillId="58" borderId="6" xfId="182" applyNumberFormat="1" applyFont="1" applyFill="1" applyBorder="1" applyAlignment="1">
      <alignment horizontal="right" vertical="center"/>
      <protection/>
    </xf>
    <xf numFmtId="205" fontId="6" fillId="58" borderId="29" xfId="182" applyNumberFormat="1" applyFont="1" applyFill="1" applyBorder="1" applyAlignment="1">
      <alignment horizontal="right" vertical="center"/>
      <protection/>
    </xf>
    <xf numFmtId="0" fontId="6" fillId="58" borderId="34" xfId="182" applyNumberFormat="1" applyFont="1" applyFill="1" applyBorder="1" applyAlignment="1">
      <alignment horizontal="left" vertical="center" wrapText="1"/>
      <protection/>
    </xf>
    <xf numFmtId="0" fontId="6" fillId="58" borderId="29" xfId="182" applyNumberFormat="1" applyFont="1" applyFill="1" applyBorder="1" applyAlignment="1">
      <alignment horizontal="right" vertical="center"/>
      <protection/>
    </xf>
    <xf numFmtId="207" fontId="6" fillId="58" borderId="6" xfId="182" applyNumberFormat="1" applyFont="1" applyFill="1" applyBorder="1" applyAlignment="1">
      <alignment horizontal="right" vertical="top"/>
      <protection/>
    </xf>
    <xf numFmtId="0" fontId="6" fillId="58" borderId="34" xfId="182" applyFont="1" applyFill="1" applyBorder="1" applyAlignment="1">
      <alignment horizontal="left"/>
      <protection/>
    </xf>
    <xf numFmtId="0" fontId="6" fillId="58" borderId="34" xfId="182" applyNumberFormat="1" applyFont="1" applyFill="1" applyBorder="1" applyAlignment="1">
      <alignment horizontal="left" wrapText="1"/>
      <protection/>
    </xf>
    <xf numFmtId="0" fontId="6" fillId="58" borderId="6" xfId="182" applyNumberFormat="1" applyFont="1" applyFill="1" applyBorder="1" applyAlignment="1">
      <alignment horizontal="right" vertical="center"/>
      <protection/>
    </xf>
    <xf numFmtId="218" fontId="6" fillId="58" borderId="6" xfId="182" applyNumberFormat="1" applyFont="1" applyFill="1" applyBorder="1" applyAlignment="1">
      <alignment horizontal="right" vertical="center"/>
      <protection/>
    </xf>
    <xf numFmtId="0" fontId="6" fillId="58" borderId="29" xfId="182" applyNumberFormat="1" applyFont="1" applyFill="1" applyBorder="1" applyAlignment="1">
      <alignment horizontal="left" vertical="center" wrapText="1"/>
      <protection/>
    </xf>
    <xf numFmtId="223" fontId="3" fillId="58" borderId="29" xfId="182" applyNumberFormat="1" applyFont="1" applyFill="1" applyBorder="1" applyAlignment="1">
      <alignment horizontal="right" vertical="center"/>
      <protection/>
    </xf>
    <xf numFmtId="0" fontId="36" fillId="58" borderId="0" xfId="182" applyFill="1">
      <alignment/>
      <protection/>
    </xf>
    <xf numFmtId="0" fontId="36" fillId="58" borderId="0" xfId="182" applyNumberFormat="1" applyFill="1" applyAlignment="1">
      <alignment horizontal="right"/>
      <protection/>
    </xf>
    <xf numFmtId="0" fontId="9" fillId="58" borderId="30" xfId="182" applyNumberFormat="1" applyFont="1" applyFill="1" applyBorder="1" applyAlignment="1">
      <alignment horizontal="center" vertical="center"/>
      <protection/>
    </xf>
    <xf numFmtId="0" fontId="6" fillId="58" borderId="6" xfId="182" applyNumberFormat="1" applyFont="1" applyFill="1" applyBorder="1" applyAlignment="1">
      <alignment horizontal="center" vertical="top" wrapText="1"/>
      <protection/>
    </xf>
    <xf numFmtId="1" fontId="66" fillId="58" borderId="30" xfId="182" applyNumberFormat="1" applyFont="1" applyFill="1" applyBorder="1" applyAlignment="1">
      <alignment horizontal="center" vertical="center"/>
      <protection/>
    </xf>
    <xf numFmtId="1" fontId="66" fillId="58" borderId="6" xfId="182" applyNumberFormat="1" applyFont="1" applyFill="1" applyBorder="1" applyAlignment="1">
      <alignment horizontal="center" vertical="center"/>
      <protection/>
    </xf>
    <xf numFmtId="218" fontId="3" fillId="58" borderId="6" xfId="182" applyNumberFormat="1" applyFont="1" applyFill="1" applyBorder="1" applyAlignment="1">
      <alignment horizontal="right" vertical="center"/>
      <protection/>
    </xf>
    <xf numFmtId="1" fontId="3" fillId="58" borderId="29" xfId="182" applyNumberFormat="1" applyFont="1" applyFill="1" applyBorder="1" applyAlignment="1">
      <alignment horizontal="center" vertical="center"/>
      <protection/>
    </xf>
    <xf numFmtId="1" fontId="6" fillId="58" borderId="6" xfId="182" applyNumberFormat="1" applyFont="1" applyFill="1" applyBorder="1" applyAlignment="1">
      <alignment horizontal="center" vertical="center"/>
      <protection/>
    </xf>
    <xf numFmtId="0" fontId="6" fillId="58" borderId="34" xfId="182" applyNumberFormat="1" applyFont="1" applyFill="1" applyBorder="1" applyAlignment="1">
      <alignment horizontal="left" vertical="center"/>
      <protection/>
    </xf>
    <xf numFmtId="224" fontId="3" fillId="58" borderId="29" xfId="182" applyNumberFormat="1" applyFont="1" applyFill="1" applyBorder="1" applyAlignment="1">
      <alignment horizontal="right" vertical="center"/>
      <protection/>
    </xf>
    <xf numFmtId="218" fontId="3" fillId="58" borderId="29" xfId="182" applyNumberFormat="1" applyFont="1" applyFill="1" applyBorder="1" applyAlignment="1">
      <alignment horizontal="right" vertical="center"/>
      <protection/>
    </xf>
    <xf numFmtId="225" fontId="3" fillId="58" borderId="29" xfId="182" applyNumberFormat="1" applyFont="1" applyFill="1" applyBorder="1" applyAlignment="1">
      <alignment horizontal="right" vertical="center"/>
      <protection/>
    </xf>
    <xf numFmtId="0" fontId="6" fillId="58" borderId="6" xfId="0" applyNumberFormat="1" applyFont="1" applyFill="1" applyBorder="1" applyAlignment="1">
      <alignment horizontal="center" vertical="top" wrapText="1"/>
    </xf>
    <xf numFmtId="0" fontId="6" fillId="58" borderId="33" xfId="0" applyNumberFormat="1" applyFont="1" applyFill="1" applyBorder="1" applyAlignment="1">
      <alignment horizontal="center" vertical="top" wrapText="1"/>
    </xf>
    <xf numFmtId="0" fontId="6" fillId="58" borderId="6" xfId="0" applyNumberFormat="1" applyFont="1" applyFill="1" applyBorder="1" applyAlignment="1">
      <alignment horizontal="center" vertical="center" wrapText="1"/>
    </xf>
    <xf numFmtId="0" fontId="6" fillId="58" borderId="6" xfId="0" applyNumberFormat="1" applyFont="1" applyFill="1" applyBorder="1" applyAlignment="1">
      <alignment horizontal="center" vertical="center"/>
    </xf>
    <xf numFmtId="0" fontId="6" fillId="58" borderId="6" xfId="0" applyNumberFormat="1" applyFont="1" applyFill="1" applyBorder="1" applyAlignment="1">
      <alignment horizontal="center" wrapText="1"/>
    </xf>
    <xf numFmtId="1" fontId="69" fillId="58" borderId="30" xfId="0" applyNumberFormat="1" applyFont="1" applyFill="1" applyBorder="1" applyAlignment="1">
      <alignment horizontal="center" vertical="center"/>
    </xf>
    <xf numFmtId="1" fontId="69" fillId="58" borderId="6" xfId="0" applyNumberFormat="1" applyFont="1" applyFill="1" applyBorder="1" applyAlignment="1">
      <alignment horizontal="center" vertical="center"/>
    </xf>
    <xf numFmtId="1" fontId="0" fillId="58" borderId="6" xfId="0" applyNumberFormat="1" applyFont="1" applyFill="1" applyBorder="1" applyAlignment="1">
      <alignment horizontal="center"/>
    </xf>
    <xf numFmtId="1" fontId="0" fillId="58" borderId="6" xfId="0" applyNumberFormat="1" applyFont="1" applyFill="1" applyBorder="1" applyAlignment="1">
      <alignment horizontal="center"/>
    </xf>
    <xf numFmtId="0" fontId="3" fillId="58" borderId="6" xfId="0" applyNumberFormat="1" applyFont="1" applyFill="1" applyBorder="1" applyAlignment="1">
      <alignment horizontal="left" vertical="center" wrapText="1"/>
    </xf>
    <xf numFmtId="208" fontId="6" fillId="58" borderId="36" xfId="0" applyNumberFormat="1" applyFont="1" applyFill="1" applyBorder="1" applyAlignment="1">
      <alignment horizontal="center" vertical="center"/>
    </xf>
    <xf numFmtId="3" fontId="3" fillId="58" borderId="37" xfId="0" applyNumberFormat="1" applyFont="1" applyFill="1" applyBorder="1" applyAlignment="1">
      <alignment horizontal="right" vertical="center"/>
    </xf>
    <xf numFmtId="3" fontId="3" fillId="58" borderId="41" xfId="0" applyNumberFormat="1" applyFont="1" applyFill="1" applyBorder="1" applyAlignment="1">
      <alignment horizontal="right" vertical="center"/>
    </xf>
    <xf numFmtId="3" fontId="3" fillId="58" borderId="37" xfId="0" applyNumberFormat="1" applyFont="1" applyFill="1" applyBorder="1" applyAlignment="1">
      <alignment horizontal="left" vertical="center"/>
    </xf>
    <xf numFmtId="3" fontId="3" fillId="58" borderId="38" xfId="0" applyNumberFormat="1" applyFont="1" applyFill="1" applyBorder="1" applyAlignment="1">
      <alignment horizontal="left" vertical="center"/>
    </xf>
    <xf numFmtId="0" fontId="6" fillId="58" borderId="6" xfId="0" applyNumberFormat="1" applyFont="1" applyFill="1" applyBorder="1" applyAlignment="1">
      <alignment horizontal="left" vertical="top" wrapText="1"/>
    </xf>
    <xf numFmtId="208" fontId="6" fillId="58" borderId="39" xfId="0" applyNumberFormat="1" applyFont="1" applyFill="1" applyBorder="1" applyAlignment="1">
      <alignment horizontal="center" vertical="center"/>
    </xf>
    <xf numFmtId="3" fontId="6" fillId="58" borderId="6" xfId="0" applyNumberFormat="1" applyFont="1" applyFill="1" applyBorder="1" applyAlignment="1">
      <alignment horizontal="right" vertical="center"/>
    </xf>
    <xf numFmtId="3" fontId="6" fillId="58" borderId="30" xfId="0" applyNumberFormat="1" applyFont="1" applyFill="1" applyBorder="1" applyAlignment="1">
      <alignment horizontal="right" vertical="center"/>
    </xf>
    <xf numFmtId="3" fontId="6" fillId="58" borderId="6" xfId="0" applyNumberFormat="1" applyFont="1" applyFill="1" applyBorder="1" applyAlignment="1">
      <alignment horizontal="left" vertical="center"/>
    </xf>
    <xf numFmtId="3" fontId="3" fillId="58" borderId="40" xfId="0" applyNumberFormat="1" applyFont="1" applyFill="1" applyBorder="1" applyAlignment="1">
      <alignment horizontal="left" vertical="center"/>
    </xf>
    <xf numFmtId="0" fontId="6" fillId="58" borderId="6" xfId="0" applyNumberFormat="1" applyFont="1" applyFill="1" applyBorder="1" applyAlignment="1">
      <alignment horizontal="left" vertical="center" wrapText="1"/>
    </xf>
    <xf numFmtId="1" fontId="3" fillId="58" borderId="39" xfId="0" applyNumberFormat="1" applyFont="1" applyFill="1" applyBorder="1" applyAlignment="1">
      <alignment horizontal="center" vertical="center"/>
    </xf>
    <xf numFmtId="3" fontId="3" fillId="58" borderId="6" xfId="0" applyNumberFormat="1" applyFont="1" applyFill="1" applyBorder="1" applyAlignment="1">
      <alignment horizontal="right" vertical="center"/>
    </xf>
    <xf numFmtId="3" fontId="3" fillId="58" borderId="30" xfId="0" applyNumberFormat="1" applyFont="1" applyFill="1" applyBorder="1" applyAlignment="1">
      <alignment horizontal="right" vertical="center"/>
    </xf>
    <xf numFmtId="3" fontId="3" fillId="58" borderId="6" xfId="0" applyNumberFormat="1" applyFont="1" applyFill="1" applyBorder="1" applyAlignment="1">
      <alignment horizontal="left" vertical="center"/>
    </xf>
    <xf numFmtId="1" fontId="6" fillId="58" borderId="42" xfId="0" applyNumberFormat="1" applyFont="1" applyFill="1" applyBorder="1" applyAlignment="1">
      <alignment horizontal="center" vertical="top" wrapText="1"/>
    </xf>
    <xf numFmtId="1" fontId="6" fillId="58" borderId="42" xfId="0" applyNumberFormat="1" applyFont="1" applyFill="1" applyBorder="1" applyAlignment="1">
      <alignment horizontal="center" vertical="center" wrapText="1"/>
    </xf>
    <xf numFmtId="1" fontId="3" fillId="58" borderId="42" xfId="0" applyNumberFormat="1" applyFont="1" applyFill="1" applyBorder="1" applyAlignment="1">
      <alignment horizontal="center" vertical="center" wrapText="1"/>
    </xf>
    <xf numFmtId="0" fontId="6" fillId="58" borderId="30" xfId="0" applyNumberFormat="1" applyFont="1" applyFill="1" applyBorder="1" applyAlignment="1">
      <alignment horizontal="left" vertical="center" wrapText="1"/>
    </xf>
    <xf numFmtId="3" fontId="6" fillId="58" borderId="30" xfId="0" applyNumberFormat="1" applyFont="1" applyFill="1" applyBorder="1" applyAlignment="1">
      <alignment horizontal="right" vertical="center"/>
    </xf>
    <xf numFmtId="3" fontId="6" fillId="58" borderId="8" xfId="0" applyNumberFormat="1" applyFont="1" applyFill="1" applyBorder="1" applyAlignment="1">
      <alignment horizontal="right" vertical="center"/>
    </xf>
    <xf numFmtId="1" fontId="6" fillId="58" borderId="43" xfId="0" applyNumberFormat="1" applyFont="1" applyFill="1" applyBorder="1" applyAlignment="1">
      <alignment horizontal="center" vertical="center"/>
    </xf>
    <xf numFmtId="3" fontId="6" fillId="58" borderId="29" xfId="0" applyNumberFormat="1" applyFont="1" applyFill="1" applyBorder="1" applyAlignment="1">
      <alignment horizontal="right" vertical="center"/>
    </xf>
    <xf numFmtId="3" fontId="6" fillId="58" borderId="44" xfId="0" applyNumberFormat="1" applyFont="1" applyFill="1" applyBorder="1" applyAlignment="1">
      <alignment horizontal="right" vertical="center"/>
    </xf>
    <xf numFmtId="1" fontId="6" fillId="58" borderId="43" xfId="0" applyNumberFormat="1" applyFont="1" applyFill="1" applyBorder="1" applyAlignment="1">
      <alignment horizontal="center" vertical="center" wrapText="1"/>
    </xf>
    <xf numFmtId="3" fontId="6" fillId="58" borderId="29" xfId="0" applyNumberFormat="1" applyFont="1" applyFill="1" applyBorder="1" applyAlignment="1">
      <alignment horizontal="right" vertical="center" wrapText="1"/>
    </xf>
    <xf numFmtId="3" fontId="6" fillId="58" borderId="44" xfId="0" applyNumberFormat="1" applyFont="1" applyFill="1" applyBorder="1" applyAlignment="1">
      <alignment horizontal="right" vertical="center" wrapText="1"/>
    </xf>
    <xf numFmtId="3" fontId="6" fillId="58" borderId="6" xfId="0" applyNumberFormat="1" applyFont="1" applyFill="1" applyBorder="1" applyAlignment="1">
      <alignment horizontal="left" vertical="center" wrapText="1"/>
    </xf>
    <xf numFmtId="3" fontId="3" fillId="58" borderId="40" xfId="0" applyNumberFormat="1" applyFont="1" applyFill="1" applyBorder="1" applyAlignment="1">
      <alignment horizontal="left" vertical="center" wrapText="1"/>
    </xf>
    <xf numFmtId="3" fontId="3" fillId="58" borderId="6" xfId="0" applyNumberFormat="1" applyFont="1" applyFill="1" applyBorder="1" applyAlignment="1">
      <alignment horizontal="left" vertical="center"/>
    </xf>
    <xf numFmtId="1" fontId="3" fillId="58" borderId="45" xfId="0" applyNumberFormat="1" applyFont="1" applyFill="1" applyBorder="1" applyAlignment="1">
      <alignment horizontal="center" vertical="center"/>
    </xf>
    <xf numFmtId="3" fontId="6" fillId="58" borderId="46" xfId="0" applyNumberFormat="1" applyFont="1" applyFill="1" applyBorder="1" applyAlignment="1">
      <alignment horizontal="right" vertical="center" wrapText="1"/>
    </xf>
    <xf numFmtId="3" fontId="3" fillId="58" borderId="47" xfId="0" applyNumberFormat="1" applyFont="1" applyFill="1" applyBorder="1" applyAlignment="1">
      <alignment horizontal="left" vertical="center"/>
    </xf>
    <xf numFmtId="3" fontId="0" fillId="58" borderId="0" xfId="0" applyNumberFormat="1" applyFill="1" applyAlignment="1">
      <alignment horizontal="left"/>
    </xf>
    <xf numFmtId="3" fontId="0" fillId="58" borderId="0" xfId="0" applyNumberFormat="1" applyFill="1" applyAlignment="1">
      <alignment horizontal="right"/>
    </xf>
    <xf numFmtId="3" fontId="6" fillId="58" borderId="33" xfId="0" applyNumberFormat="1" applyFont="1" applyFill="1" applyBorder="1" applyAlignment="1">
      <alignment horizontal="center" vertical="top" wrapText="1"/>
    </xf>
    <xf numFmtId="3" fontId="6" fillId="58" borderId="6" xfId="0" applyNumberFormat="1" applyFont="1" applyFill="1" applyBorder="1" applyAlignment="1">
      <alignment horizontal="center" vertical="center" wrapText="1"/>
    </xf>
    <xf numFmtId="3" fontId="6" fillId="58" borderId="6" xfId="0" applyNumberFormat="1" applyFont="1" applyFill="1" applyBorder="1" applyAlignment="1">
      <alignment horizontal="center" vertical="center"/>
    </xf>
    <xf numFmtId="3" fontId="6" fillId="58" borderId="6" xfId="0" applyNumberFormat="1" applyFont="1" applyFill="1" applyBorder="1" applyAlignment="1">
      <alignment horizontal="center" wrapText="1"/>
    </xf>
    <xf numFmtId="3" fontId="69" fillId="58" borderId="6" xfId="0" applyNumberFormat="1" applyFont="1" applyFill="1" applyBorder="1" applyAlignment="1">
      <alignment horizontal="center" vertical="center"/>
    </xf>
    <xf numFmtId="3" fontId="0" fillId="58" borderId="6" xfId="0" applyNumberFormat="1" applyFont="1" applyFill="1" applyBorder="1" applyAlignment="1">
      <alignment horizontal="center"/>
    </xf>
    <xf numFmtId="3" fontId="0" fillId="58" borderId="6" xfId="0" applyNumberFormat="1" applyFont="1" applyFill="1" applyBorder="1" applyAlignment="1">
      <alignment horizontal="center"/>
    </xf>
    <xf numFmtId="1" fontId="3" fillId="58" borderId="43" xfId="0" applyNumberFormat="1" applyFont="1" applyFill="1" applyBorder="1" applyAlignment="1">
      <alignment horizontal="center" vertical="center"/>
    </xf>
    <xf numFmtId="3" fontId="6" fillId="58" borderId="40" xfId="0" applyNumberFormat="1" applyFont="1" applyFill="1" applyBorder="1" applyAlignment="1">
      <alignment horizontal="left" vertical="center"/>
    </xf>
    <xf numFmtId="0" fontId="6" fillId="58" borderId="48" xfId="0" applyNumberFormat="1" applyFont="1" applyFill="1" applyBorder="1" applyAlignment="1">
      <alignment horizontal="center" vertical="center"/>
    </xf>
    <xf numFmtId="0" fontId="6" fillId="58" borderId="49" xfId="0" applyNumberFormat="1" applyFont="1" applyFill="1" applyBorder="1" applyAlignment="1">
      <alignment horizontal="center" vertical="center"/>
    </xf>
    <xf numFmtId="3" fontId="6" fillId="58" borderId="44" xfId="0" applyNumberFormat="1" applyFont="1" applyFill="1" applyBorder="1" applyAlignment="1">
      <alignment horizontal="right" vertical="center"/>
    </xf>
    <xf numFmtId="3" fontId="6" fillId="58" borderId="31" xfId="0" applyNumberFormat="1" applyFont="1" applyFill="1" applyBorder="1" applyAlignment="1">
      <alignment horizontal="right" vertical="center"/>
    </xf>
    <xf numFmtId="3" fontId="6" fillId="58" borderId="49" xfId="0" applyNumberFormat="1" applyFont="1" applyFill="1" applyBorder="1" applyAlignment="1">
      <alignment horizontal="right" vertical="center"/>
    </xf>
    <xf numFmtId="3" fontId="6" fillId="58" borderId="30" xfId="0" applyNumberFormat="1" applyFont="1" applyFill="1" applyBorder="1" applyAlignment="1">
      <alignment horizontal="left" vertical="center"/>
    </xf>
    <xf numFmtId="3" fontId="6" fillId="58" borderId="8" xfId="0" applyNumberFormat="1" applyFont="1" applyFill="1" applyBorder="1" applyAlignment="1">
      <alignment horizontal="left" vertical="center"/>
    </xf>
    <xf numFmtId="3" fontId="6" fillId="58" borderId="32" xfId="0" applyNumberFormat="1" applyFont="1" applyFill="1" applyBorder="1" applyAlignment="1">
      <alignment horizontal="left" vertical="center"/>
    </xf>
    <xf numFmtId="0" fontId="6" fillId="58" borderId="33" xfId="0" applyNumberFormat="1" applyFont="1" applyFill="1" applyBorder="1" applyAlignment="1">
      <alignment horizontal="left" vertical="center" wrapText="1"/>
    </xf>
    <xf numFmtId="0" fontId="3" fillId="58" borderId="33" xfId="0" applyNumberFormat="1" applyFont="1" applyFill="1" applyBorder="1" applyAlignment="1">
      <alignment horizontal="left" vertical="center" wrapText="1"/>
    </xf>
    <xf numFmtId="3" fontId="3" fillId="58" borderId="29" xfId="0" applyNumberFormat="1" applyFont="1" applyFill="1" applyBorder="1" applyAlignment="1">
      <alignment horizontal="right" vertical="center"/>
    </xf>
    <xf numFmtId="3" fontId="6" fillId="58" borderId="8" xfId="0" applyNumberFormat="1" applyFont="1" applyFill="1" applyBorder="1" applyAlignment="1">
      <alignment horizontal="right" vertical="center"/>
    </xf>
    <xf numFmtId="3" fontId="6" fillId="58" borderId="32" xfId="0" applyNumberFormat="1" applyFont="1" applyFill="1" applyBorder="1" applyAlignment="1">
      <alignment horizontal="right" vertical="center"/>
    </xf>
    <xf numFmtId="3" fontId="3" fillId="58" borderId="44" xfId="0" applyNumberFormat="1" applyFont="1" applyFill="1" applyBorder="1" applyAlignment="1">
      <alignment horizontal="right" vertical="center"/>
    </xf>
    <xf numFmtId="0" fontId="6" fillId="58" borderId="48" xfId="0" applyNumberFormat="1" applyFont="1" applyFill="1" applyBorder="1" applyAlignment="1">
      <alignment horizontal="center" vertical="center" wrapText="1"/>
    </xf>
    <xf numFmtId="0" fontId="6" fillId="58" borderId="49" xfId="0" applyNumberFormat="1" applyFont="1" applyFill="1" applyBorder="1" applyAlignment="1">
      <alignment horizontal="center" vertical="center" wrapText="1"/>
    </xf>
    <xf numFmtId="3" fontId="6" fillId="58" borderId="44" xfId="0" applyNumberFormat="1" applyFont="1" applyFill="1" applyBorder="1" applyAlignment="1">
      <alignment horizontal="right" vertical="center" wrapText="1"/>
    </xf>
    <xf numFmtId="3" fontId="6" fillId="58" borderId="31" xfId="0" applyNumberFormat="1" applyFont="1" applyFill="1" applyBorder="1" applyAlignment="1">
      <alignment horizontal="right" vertical="center" wrapText="1"/>
    </xf>
    <xf numFmtId="3" fontId="6" fillId="58" borderId="49" xfId="0" applyNumberFormat="1" applyFont="1" applyFill="1" applyBorder="1" applyAlignment="1">
      <alignment horizontal="right" vertical="center" wrapText="1"/>
    </xf>
    <xf numFmtId="1" fontId="6" fillId="58" borderId="45" xfId="0" applyNumberFormat="1" applyFont="1" applyFill="1" applyBorder="1" applyAlignment="1">
      <alignment horizontal="center" vertical="center" wrapText="1"/>
    </xf>
    <xf numFmtId="3" fontId="3" fillId="58" borderId="47" xfId="0" applyNumberFormat="1" applyFont="1" applyFill="1" applyBorder="1" applyAlignment="1">
      <alignment horizontal="left" vertical="center" wrapText="1"/>
    </xf>
    <xf numFmtId="3" fontId="0" fillId="58" borderId="0" xfId="0" applyNumberFormat="1" applyFont="1" applyFill="1" applyAlignment="1">
      <alignment horizontal="left"/>
    </xf>
    <xf numFmtId="0" fontId="0" fillId="58" borderId="0" xfId="0" applyFont="1" applyFill="1" applyAlignment="1">
      <alignment horizontal="left"/>
    </xf>
    <xf numFmtId="0" fontId="66" fillId="58" borderId="0" xfId="0" applyNumberFormat="1" applyFont="1" applyFill="1" applyAlignment="1">
      <alignment horizontal="centerContinuous" vertical="top"/>
    </xf>
    <xf numFmtId="0" fontId="3" fillId="58" borderId="0" xfId="0" applyNumberFormat="1" applyFont="1" applyFill="1" applyAlignment="1">
      <alignment horizontal="right"/>
    </xf>
  </cellXfs>
  <cellStyles count="186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1)" xfId="74"/>
    <cellStyle name="Calc Percent (2)" xfId="75"/>
    <cellStyle name="Calc Units (0)" xfId="76"/>
    <cellStyle name="Calc Units (1)" xfId="77"/>
    <cellStyle name="Calc Units (2)" xfId="78"/>
    <cellStyle name="Calculation" xfId="79"/>
    <cellStyle name="Check" xfId="80"/>
    <cellStyle name="Check Cell" xfId="81"/>
    <cellStyle name="Comma [00]" xfId="82"/>
    <cellStyle name="Comma 10 2" xfId="83"/>
    <cellStyle name="Comma 2" xfId="84"/>
    <cellStyle name="Currency [00]" xfId="85"/>
    <cellStyle name="Date" xfId="86"/>
    <cellStyle name="Date Short" xfId="87"/>
    <cellStyle name="Date without year" xfId="88"/>
    <cellStyle name="DELTA" xfId="89"/>
    <cellStyle name="E&amp;Y House" xfId="90"/>
    <cellStyle name="Enter Currency (0)" xfId="91"/>
    <cellStyle name="Enter Currency (2)" xfId="92"/>
    <cellStyle name="Enter Units (0)" xfId="93"/>
    <cellStyle name="Enter Units (1)" xfId="94"/>
    <cellStyle name="Enter Units (2)" xfId="95"/>
    <cellStyle name="Explanatory Text" xfId="96"/>
    <cellStyle name="From" xfId="97"/>
    <cellStyle name="Good" xfId="98"/>
    <cellStyle name="Grey" xfId="99"/>
    <cellStyle name="Header1" xfId="100"/>
    <cellStyle name="Header2" xfId="101"/>
    <cellStyle name="Heading" xfId="102"/>
    <cellStyle name="Heading 1" xfId="103"/>
    <cellStyle name="Heading 2" xfId="104"/>
    <cellStyle name="Heading 3" xfId="105"/>
    <cellStyle name="Heading 4" xfId="106"/>
    <cellStyle name="Input" xfId="107"/>
    <cellStyle name="Input [yellow]" xfId="108"/>
    <cellStyle name="Input_Cell" xfId="109"/>
    <cellStyle name="Link Currency (0)" xfId="110"/>
    <cellStyle name="Link Currency (2)" xfId="111"/>
    <cellStyle name="Link Units (0)" xfId="112"/>
    <cellStyle name="Link Units (1)" xfId="113"/>
    <cellStyle name="Link Units (2)" xfId="114"/>
    <cellStyle name="Linked Cell" xfId="115"/>
    <cellStyle name="Neutral" xfId="116"/>
    <cellStyle name="Normal - Style1" xfId="117"/>
    <cellStyle name="Normal 2" xfId="118"/>
    <cellStyle name="Normal 2 2" xfId="119"/>
    <cellStyle name="Normal 2 2 2 2" xfId="120"/>
    <cellStyle name="Normal 51" xfId="121"/>
    <cellStyle name="Normal_2008 10 01 VSDS" xfId="122"/>
    <cellStyle name="Normal1" xfId="123"/>
    <cellStyle name="normбlnм_laroux" xfId="124"/>
    <cellStyle name="Note" xfId="125"/>
    <cellStyle name="numbers" xfId="126"/>
    <cellStyle name="Output" xfId="127"/>
    <cellStyle name="paint" xfId="128"/>
    <cellStyle name="Percent (0)" xfId="129"/>
    <cellStyle name="Percent [0]" xfId="130"/>
    <cellStyle name="Percent [00]" xfId="131"/>
    <cellStyle name="Percent [2]" xfId="132"/>
    <cellStyle name="Percent 2 2 2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Style 1" xfId="144"/>
    <cellStyle name="Text Indent A" xfId="145"/>
    <cellStyle name="Text Indent B" xfId="146"/>
    <cellStyle name="Text Indent C" xfId="147"/>
    <cellStyle name="Tickmark" xfId="148"/>
    <cellStyle name="Title" xfId="149"/>
    <cellStyle name="Total" xfId="150"/>
    <cellStyle name="Warning Text" xfId="151"/>
    <cellStyle name="Акцент1" xfId="152"/>
    <cellStyle name="Акцент2" xfId="153"/>
    <cellStyle name="Акцент3" xfId="154"/>
    <cellStyle name="Акцент4" xfId="155"/>
    <cellStyle name="Акцент5" xfId="156"/>
    <cellStyle name="Акцент6" xfId="157"/>
    <cellStyle name="Беззащитный" xfId="158"/>
    <cellStyle name="Ввод " xfId="159"/>
    <cellStyle name="Вывод" xfId="160"/>
    <cellStyle name="Вычисление" xfId="161"/>
    <cellStyle name="Hyperlink" xfId="162"/>
    <cellStyle name="Гиперссылка 2" xfId="163"/>
    <cellStyle name="Группа" xfId="164"/>
    <cellStyle name="Дата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Защитный" xfId="172"/>
    <cellStyle name="Звезды" xfId="173"/>
    <cellStyle name="Итог" xfId="174"/>
    <cellStyle name="КАНДАГАЧ тел3-33-96" xfId="175"/>
    <cellStyle name="Контрольная ячейка" xfId="176"/>
    <cellStyle name="Название" xfId="177"/>
    <cellStyle name="Нейтральный" xfId="178"/>
    <cellStyle name="Обычный 10" xfId="179"/>
    <cellStyle name="Обычный 2" xfId="180"/>
    <cellStyle name="Обычный_Ф2_1" xfId="181"/>
    <cellStyle name="Обычный_Ф3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Стиль 1" xfId="188"/>
    <cellStyle name="Стиль 2" xfId="189"/>
    <cellStyle name="Стиль_названий" xfId="190"/>
    <cellStyle name="Текст предупреждения" xfId="191"/>
    <cellStyle name="Тысячи [0]" xfId="192"/>
    <cellStyle name="Тысячи_010SN05" xfId="193"/>
    <cellStyle name="Comma" xfId="194"/>
    <cellStyle name="Comma [0]" xfId="195"/>
    <cellStyle name="Финансовый 2" xfId="196"/>
    <cellStyle name="Хороший" xfId="197"/>
    <cellStyle name="Цена" xfId="198"/>
    <cellStyle name="Џђћ–…ќ’ќ›‰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97</xdr:row>
      <xdr:rowOff>47625</xdr:rowOff>
    </xdr:from>
    <xdr:to>
      <xdr:col>11</xdr:col>
      <xdr:colOff>95250</xdr:colOff>
      <xdr:row>107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288750"/>
          <a:ext cx="1581150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5"/>
  <sheetViews>
    <sheetView zoomScalePageLayoutView="0" workbookViewId="0" topLeftCell="A1">
      <selection activeCell="I24" sqref="I24"/>
    </sheetView>
  </sheetViews>
  <sheetFormatPr defaultColWidth="9.125" defaultRowHeight="12.75"/>
  <cols>
    <col min="1" max="1" width="1.25" style="155" customWidth="1"/>
    <col min="2" max="6" width="8.875" style="155" customWidth="1"/>
    <col min="7" max="7" width="9.375" style="155" customWidth="1"/>
    <col min="8" max="8" width="9.875" style="155" customWidth="1"/>
    <col min="9" max="9" width="17.75390625" style="155" customWidth="1"/>
    <col min="10" max="10" width="17.875" style="155" customWidth="1"/>
  </cols>
  <sheetData>
    <row r="1" spans="1:10" ht="45" customHeight="1">
      <c r="A1"/>
      <c r="B1"/>
      <c r="C1"/>
      <c r="D1"/>
      <c r="E1"/>
      <c r="F1"/>
      <c r="G1"/>
      <c r="H1"/>
      <c r="I1" s="169"/>
      <c r="J1" s="169"/>
    </row>
    <row r="2" spans="9:10" s="155" customFormat="1" ht="54" customHeight="1" hidden="1">
      <c r="I2" s="169" t="s">
        <v>277</v>
      </c>
      <c r="J2" s="169"/>
    </row>
    <row r="3" ht="14.25">
      <c r="J3" s="161" t="s">
        <v>218</v>
      </c>
    </row>
    <row r="4" spans="1:10" ht="23.25" customHeight="1">
      <c r="A4"/>
      <c r="B4" s="187" t="s">
        <v>194</v>
      </c>
      <c r="C4" s="188"/>
      <c r="D4" s="188"/>
      <c r="E4" s="188"/>
      <c r="F4" s="189" t="s">
        <v>278</v>
      </c>
      <c r="G4" s="189"/>
      <c r="H4" s="189"/>
      <c r="I4" s="189"/>
      <c r="J4" s="188"/>
    </row>
    <row r="5" spans="2:10" ht="12.75">
      <c r="B5" s="190"/>
      <c r="C5" s="190"/>
      <c r="D5" s="190"/>
      <c r="E5" s="190"/>
      <c r="F5" s="190"/>
      <c r="G5" s="190"/>
      <c r="H5" s="190"/>
      <c r="I5" s="190"/>
      <c r="J5" s="190"/>
    </row>
    <row r="6" spans="2:10" ht="12.75"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2" customHeight="1">
      <c r="A7"/>
      <c r="B7" s="187" t="s">
        <v>279</v>
      </c>
      <c r="C7" s="188"/>
      <c r="D7" s="188"/>
      <c r="E7" s="188"/>
      <c r="F7" s="189" t="s">
        <v>288</v>
      </c>
      <c r="G7" s="189"/>
      <c r="H7" s="189"/>
      <c r="I7" s="189"/>
      <c r="J7" s="188"/>
    </row>
    <row r="8" spans="2:10" ht="12.75"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2" customHeight="1">
      <c r="A9"/>
      <c r="B9" s="187" t="s">
        <v>280</v>
      </c>
      <c r="C9" s="188"/>
      <c r="D9" s="188"/>
      <c r="E9" s="188"/>
      <c r="F9" s="189" t="s">
        <v>281</v>
      </c>
      <c r="G9" s="189"/>
      <c r="H9" s="189"/>
      <c r="I9" s="189"/>
      <c r="J9" s="188"/>
    </row>
    <row r="10" spans="2:10" ht="12.75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12" customHeight="1">
      <c r="A11"/>
      <c r="B11" s="187" t="s">
        <v>282</v>
      </c>
      <c r="C11" s="188"/>
      <c r="D11" s="188"/>
      <c r="E11" s="188"/>
      <c r="F11" s="188"/>
      <c r="G11" s="188"/>
      <c r="H11" s="191">
        <v>0</v>
      </c>
      <c r="I11" s="191"/>
      <c r="J11" s="188"/>
    </row>
    <row r="12" spans="2:10" ht="12.75">
      <c r="B12" s="190"/>
      <c r="C12" s="190"/>
      <c r="D12" s="190"/>
      <c r="E12" s="190"/>
      <c r="F12" s="190"/>
      <c r="G12" s="190"/>
      <c r="H12" s="190" t="s">
        <v>283</v>
      </c>
      <c r="I12" s="190"/>
      <c r="J12" s="190"/>
    </row>
    <row r="13" spans="2:10" s="155" customFormat="1" ht="3.75" customHeight="1"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12" customHeight="1">
      <c r="A14"/>
      <c r="B14" s="187" t="s">
        <v>195</v>
      </c>
      <c r="C14" s="188"/>
      <c r="D14" s="188"/>
      <c r="E14" s="188"/>
      <c r="F14" s="192">
        <v>1766</v>
      </c>
      <c r="G14" s="192"/>
      <c r="H14" s="192"/>
      <c r="I14" s="192"/>
      <c r="J14" s="190" t="s">
        <v>196</v>
      </c>
    </row>
    <row r="15" spans="2:10" ht="12.75"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12" customHeight="1">
      <c r="A16"/>
      <c r="B16" s="187" t="s">
        <v>197</v>
      </c>
      <c r="C16" s="188"/>
      <c r="D16" s="188"/>
      <c r="E16" s="188"/>
      <c r="F16" s="193" t="s">
        <v>284</v>
      </c>
      <c r="G16" s="193"/>
      <c r="H16" s="193"/>
      <c r="I16" s="193"/>
      <c r="J16" s="188"/>
    </row>
    <row r="17" spans="2:10" ht="12.75">
      <c r="B17" s="190"/>
      <c r="C17" s="190"/>
      <c r="D17" s="190"/>
      <c r="E17" s="190"/>
      <c r="F17" s="190"/>
      <c r="G17" s="190" t="s">
        <v>198</v>
      </c>
      <c r="H17" s="190"/>
      <c r="I17" s="190"/>
      <c r="J17" s="190"/>
    </row>
    <row r="18" spans="1:10" ht="12" customHeight="1">
      <c r="A18"/>
      <c r="B18" s="187" t="s">
        <v>199</v>
      </c>
      <c r="C18" s="188"/>
      <c r="D18" s="188"/>
      <c r="E18" s="188"/>
      <c r="F18" s="194" t="s">
        <v>285</v>
      </c>
      <c r="G18" s="194"/>
      <c r="H18" s="194"/>
      <c r="I18" s="194"/>
      <c r="J18" s="188"/>
    </row>
    <row r="19" spans="2:10" s="155" customFormat="1" ht="5.25" customHeight="1">
      <c r="B19" s="190"/>
      <c r="C19" s="190"/>
      <c r="D19" s="190"/>
      <c r="E19" s="190"/>
      <c r="F19" s="190"/>
      <c r="G19" s="190"/>
      <c r="H19" s="190"/>
      <c r="I19" s="190"/>
      <c r="J19" s="190"/>
    </row>
    <row r="20" spans="2:10" ht="15">
      <c r="B20" s="190"/>
      <c r="C20" s="195" t="s">
        <v>316</v>
      </c>
      <c r="D20" s="195"/>
      <c r="E20" s="195"/>
      <c r="F20" s="195"/>
      <c r="G20" s="195"/>
      <c r="H20" s="195"/>
      <c r="I20" s="195"/>
      <c r="J20" s="190"/>
    </row>
    <row r="21" spans="2:10" s="155" customFormat="1" ht="6" customHeight="1">
      <c r="B21" s="190"/>
      <c r="C21" s="190"/>
      <c r="D21" s="190"/>
      <c r="E21" s="190"/>
      <c r="F21" s="190"/>
      <c r="G21" s="190"/>
      <c r="H21" s="190"/>
      <c r="I21" s="190"/>
      <c r="J21" s="190"/>
    </row>
    <row r="22" spans="2:10" ht="15">
      <c r="B22" s="196" t="s">
        <v>215</v>
      </c>
      <c r="C22" s="196"/>
      <c r="D22" s="196"/>
      <c r="E22" s="196"/>
      <c r="F22" s="196"/>
      <c r="G22" s="196"/>
      <c r="H22" s="196"/>
      <c r="I22" s="196"/>
      <c r="J22" s="196"/>
    </row>
    <row r="23" spans="2:10" ht="12.75">
      <c r="B23" s="190"/>
      <c r="C23" s="190"/>
      <c r="D23" s="190"/>
      <c r="E23" s="190"/>
      <c r="F23" s="190"/>
      <c r="G23" s="190"/>
      <c r="H23" s="190"/>
      <c r="I23" s="190"/>
      <c r="J23" s="197" t="s">
        <v>200</v>
      </c>
    </row>
    <row r="24" spans="1:10" ht="23.25" customHeight="1">
      <c r="A24"/>
      <c r="B24" s="198" t="s">
        <v>201</v>
      </c>
      <c r="C24" s="198"/>
      <c r="D24" s="198"/>
      <c r="E24" s="198"/>
      <c r="F24" s="198"/>
      <c r="G24" s="198"/>
      <c r="H24" s="199" t="s">
        <v>202</v>
      </c>
      <c r="I24" s="199" t="s">
        <v>7</v>
      </c>
      <c r="J24" s="199" t="s">
        <v>8</v>
      </c>
    </row>
    <row r="25" spans="2:10" ht="12.75">
      <c r="B25" s="200">
        <v>1</v>
      </c>
      <c r="C25" s="200"/>
      <c r="D25" s="200"/>
      <c r="E25" s="200"/>
      <c r="F25" s="200"/>
      <c r="G25" s="200"/>
      <c r="H25" s="201">
        <v>2</v>
      </c>
      <c r="I25" s="201">
        <v>3</v>
      </c>
      <c r="J25" s="201">
        <v>4</v>
      </c>
    </row>
    <row r="26" spans="2:10" s="155" customFormat="1" ht="19.5" customHeight="1">
      <c r="B26" s="202" t="s">
        <v>203</v>
      </c>
      <c r="C26" s="202"/>
      <c r="D26" s="202"/>
      <c r="E26" s="202"/>
      <c r="F26" s="202"/>
      <c r="G26" s="202"/>
      <c r="H26" s="203"/>
      <c r="I26" s="203"/>
      <c r="J26" s="203"/>
    </row>
    <row r="27" spans="2:10" ht="12.75">
      <c r="B27" s="204" t="s">
        <v>4</v>
      </c>
      <c r="C27" s="204"/>
      <c r="D27" s="204"/>
      <c r="E27" s="204"/>
      <c r="F27" s="204"/>
      <c r="G27" s="204"/>
      <c r="H27" s="205">
        <v>10</v>
      </c>
      <c r="I27" s="206">
        <v>172886</v>
      </c>
      <c r="J27" s="206">
        <v>49951</v>
      </c>
    </row>
    <row r="28" spans="2:10" ht="12.75">
      <c r="B28" s="207" t="s">
        <v>16</v>
      </c>
      <c r="C28" s="207"/>
      <c r="D28" s="207"/>
      <c r="E28" s="207"/>
      <c r="F28" s="207"/>
      <c r="G28" s="207"/>
      <c r="H28" s="208">
        <v>11</v>
      </c>
      <c r="I28" s="209" t="s">
        <v>204</v>
      </c>
      <c r="J28" s="209" t="s">
        <v>204</v>
      </c>
    </row>
    <row r="29" spans="2:10" ht="12.75">
      <c r="B29" s="207" t="s">
        <v>34</v>
      </c>
      <c r="C29" s="207"/>
      <c r="D29" s="207"/>
      <c r="E29" s="207"/>
      <c r="F29" s="207"/>
      <c r="G29" s="207"/>
      <c r="H29" s="208">
        <v>12</v>
      </c>
      <c r="I29" s="209" t="s">
        <v>204</v>
      </c>
      <c r="J29" s="209" t="s">
        <v>204</v>
      </c>
    </row>
    <row r="30" spans="1:10" ht="23.25" customHeight="1">
      <c r="A30"/>
      <c r="B30" s="210" t="s">
        <v>44</v>
      </c>
      <c r="C30" s="210"/>
      <c r="D30" s="210"/>
      <c r="E30" s="210"/>
      <c r="F30" s="210"/>
      <c r="G30" s="210"/>
      <c r="H30" s="208">
        <v>13</v>
      </c>
      <c r="I30" s="209" t="s">
        <v>204</v>
      </c>
      <c r="J30" s="209" t="s">
        <v>204</v>
      </c>
    </row>
    <row r="31" spans="2:10" ht="12.75">
      <c r="B31" s="207" t="s">
        <v>45</v>
      </c>
      <c r="C31" s="207"/>
      <c r="D31" s="207"/>
      <c r="E31" s="207"/>
      <c r="F31" s="207"/>
      <c r="G31" s="207"/>
      <c r="H31" s="208">
        <v>14</v>
      </c>
      <c r="I31" s="209" t="s">
        <v>204</v>
      </c>
      <c r="J31" s="209" t="s">
        <v>204</v>
      </c>
    </row>
    <row r="32" spans="2:10" ht="12.75">
      <c r="B32" s="207" t="s">
        <v>46</v>
      </c>
      <c r="C32" s="207"/>
      <c r="D32" s="207"/>
      <c r="E32" s="207"/>
      <c r="F32" s="207"/>
      <c r="G32" s="207"/>
      <c r="H32" s="208">
        <v>15</v>
      </c>
      <c r="I32" s="209">
        <v>0</v>
      </c>
      <c r="J32" s="209">
        <v>0</v>
      </c>
    </row>
    <row r="33" spans="2:10" ht="12.75">
      <c r="B33" s="204" t="s">
        <v>47</v>
      </c>
      <c r="C33" s="204"/>
      <c r="D33" s="204"/>
      <c r="E33" s="204"/>
      <c r="F33" s="204"/>
      <c r="G33" s="204"/>
      <c r="H33" s="208">
        <v>16</v>
      </c>
      <c r="I33" s="211">
        <v>3702091</v>
      </c>
      <c r="J33" s="211">
        <v>4054322</v>
      </c>
    </row>
    <row r="34" spans="2:10" ht="12.75">
      <c r="B34" s="204" t="s">
        <v>48</v>
      </c>
      <c r="C34" s="204"/>
      <c r="D34" s="204"/>
      <c r="E34" s="204"/>
      <c r="F34" s="204"/>
      <c r="G34" s="204"/>
      <c r="H34" s="208">
        <v>17</v>
      </c>
      <c r="I34" s="211">
        <v>2140</v>
      </c>
      <c r="J34" s="211">
        <v>7379</v>
      </c>
    </row>
    <row r="35" spans="2:10" ht="12.75">
      <c r="B35" s="207" t="s">
        <v>49</v>
      </c>
      <c r="C35" s="207"/>
      <c r="D35" s="207"/>
      <c r="E35" s="207"/>
      <c r="F35" s="207"/>
      <c r="G35" s="207"/>
      <c r="H35" s="208">
        <v>18</v>
      </c>
      <c r="I35" s="209">
        <v>1545697</v>
      </c>
      <c r="J35" s="209">
        <v>1516929</v>
      </c>
    </row>
    <row r="36" spans="2:10" ht="12.75">
      <c r="B36" s="204" t="s">
        <v>50</v>
      </c>
      <c r="C36" s="204"/>
      <c r="D36" s="204"/>
      <c r="E36" s="204"/>
      <c r="F36" s="204"/>
      <c r="G36" s="204"/>
      <c r="H36" s="208">
        <v>19</v>
      </c>
      <c r="I36" s="209">
        <v>616685</v>
      </c>
      <c r="J36" s="209">
        <v>622070</v>
      </c>
    </row>
    <row r="37" spans="2:10" ht="12.75">
      <c r="B37" s="204" t="s">
        <v>51</v>
      </c>
      <c r="C37" s="204"/>
      <c r="D37" s="204"/>
      <c r="E37" s="204"/>
      <c r="F37" s="204"/>
      <c r="G37" s="204"/>
      <c r="H37" s="212">
        <v>100</v>
      </c>
      <c r="I37" s="211">
        <v>6039500</v>
      </c>
      <c r="J37" s="211">
        <f>J27+J33+J34+J35+J36</f>
        <v>6250651</v>
      </c>
    </row>
    <row r="38" spans="1:10" ht="23.25" customHeight="1">
      <c r="A38"/>
      <c r="B38" s="213" t="s">
        <v>205</v>
      </c>
      <c r="C38" s="213"/>
      <c r="D38" s="213"/>
      <c r="E38" s="213"/>
      <c r="F38" s="213"/>
      <c r="G38" s="213"/>
      <c r="H38" s="214">
        <v>101</v>
      </c>
      <c r="I38" s="211">
        <v>0</v>
      </c>
      <c r="J38" s="211">
        <v>0</v>
      </c>
    </row>
    <row r="39" spans="2:10" s="155" customFormat="1" ht="18.75" customHeight="1">
      <c r="B39" s="202" t="s">
        <v>52</v>
      </c>
      <c r="C39" s="202"/>
      <c r="D39" s="202"/>
      <c r="E39" s="202"/>
      <c r="F39" s="202"/>
      <c r="G39" s="202"/>
      <c r="H39" s="215"/>
      <c r="I39" s="216"/>
      <c r="J39" s="216"/>
    </row>
    <row r="40" spans="2:10" ht="12.75">
      <c r="B40" s="204" t="s">
        <v>16</v>
      </c>
      <c r="C40" s="204"/>
      <c r="D40" s="204"/>
      <c r="E40" s="204"/>
      <c r="F40" s="204"/>
      <c r="G40" s="204"/>
      <c r="H40" s="217">
        <v>110</v>
      </c>
      <c r="I40" s="206">
        <v>0</v>
      </c>
      <c r="J40" s="206">
        <v>0</v>
      </c>
    </row>
    <row r="41" spans="2:10" ht="12.75">
      <c r="B41" s="204" t="s">
        <v>34</v>
      </c>
      <c r="C41" s="204"/>
      <c r="D41" s="204"/>
      <c r="E41" s="204"/>
      <c r="F41" s="204"/>
      <c r="G41" s="204"/>
      <c r="H41" s="217">
        <v>111</v>
      </c>
      <c r="I41" s="206">
        <v>0</v>
      </c>
      <c r="J41" s="206">
        <v>0</v>
      </c>
    </row>
    <row r="42" spans="1:10" ht="23.25" customHeight="1">
      <c r="A42"/>
      <c r="B42" s="213" t="s">
        <v>44</v>
      </c>
      <c r="C42" s="213"/>
      <c r="D42" s="213"/>
      <c r="E42" s="213"/>
      <c r="F42" s="213"/>
      <c r="G42" s="213"/>
      <c r="H42" s="217">
        <v>112</v>
      </c>
      <c r="I42" s="206">
        <v>0</v>
      </c>
      <c r="J42" s="206">
        <v>0</v>
      </c>
    </row>
    <row r="43" spans="2:10" ht="12.75">
      <c r="B43" s="204" t="s">
        <v>45</v>
      </c>
      <c r="C43" s="204"/>
      <c r="D43" s="204"/>
      <c r="E43" s="204"/>
      <c r="F43" s="204"/>
      <c r="G43" s="204"/>
      <c r="H43" s="217">
        <v>113</v>
      </c>
      <c r="I43" s="206">
        <v>0</v>
      </c>
      <c r="J43" s="206">
        <v>0</v>
      </c>
    </row>
    <row r="44" spans="2:10" ht="12.75">
      <c r="B44" s="204" t="s">
        <v>53</v>
      </c>
      <c r="C44" s="204"/>
      <c r="D44" s="204"/>
      <c r="E44" s="204"/>
      <c r="F44" s="204"/>
      <c r="G44" s="204"/>
      <c r="H44" s="217">
        <v>114</v>
      </c>
      <c r="I44" s="206">
        <v>0</v>
      </c>
      <c r="J44" s="206">
        <v>0</v>
      </c>
    </row>
    <row r="45" spans="2:10" ht="12.75">
      <c r="B45" s="204" t="s">
        <v>54</v>
      </c>
      <c r="C45" s="204"/>
      <c r="D45" s="204"/>
      <c r="E45" s="204"/>
      <c r="F45" s="204"/>
      <c r="G45" s="204"/>
      <c r="H45" s="217">
        <v>115</v>
      </c>
      <c r="I45" s="206">
        <v>59087</v>
      </c>
      <c r="J45" s="206">
        <v>59087</v>
      </c>
    </row>
    <row r="46" spans="2:10" ht="12.75">
      <c r="B46" s="204" t="s">
        <v>55</v>
      </c>
      <c r="C46" s="204"/>
      <c r="D46" s="204"/>
      <c r="E46" s="204"/>
      <c r="F46" s="204"/>
      <c r="G46" s="204"/>
      <c r="H46" s="217">
        <v>116</v>
      </c>
      <c r="I46" s="206">
        <v>5263</v>
      </c>
      <c r="J46" s="206">
        <v>5263</v>
      </c>
    </row>
    <row r="47" spans="2:10" ht="12.75">
      <c r="B47" s="204" t="s">
        <v>56</v>
      </c>
      <c r="C47" s="204"/>
      <c r="D47" s="204"/>
      <c r="E47" s="204"/>
      <c r="F47" s="204"/>
      <c r="G47" s="204"/>
      <c r="H47" s="217">
        <v>117</v>
      </c>
      <c r="I47" s="206" t="s">
        <v>204</v>
      </c>
      <c r="J47" s="206" t="s">
        <v>204</v>
      </c>
    </row>
    <row r="48" spans="2:10" ht="12.75">
      <c r="B48" s="204" t="s">
        <v>21</v>
      </c>
      <c r="C48" s="204"/>
      <c r="D48" s="204"/>
      <c r="E48" s="204"/>
      <c r="F48" s="204"/>
      <c r="G48" s="204"/>
      <c r="H48" s="217">
        <v>118</v>
      </c>
      <c r="I48" s="206">
        <v>2406446</v>
      </c>
      <c r="J48" s="206">
        <v>2457991</v>
      </c>
    </row>
    <row r="49" spans="2:10" ht="12.75">
      <c r="B49" s="204" t="s">
        <v>57</v>
      </c>
      <c r="C49" s="204"/>
      <c r="D49" s="204"/>
      <c r="E49" s="204"/>
      <c r="F49" s="204"/>
      <c r="G49" s="204"/>
      <c r="H49" s="217">
        <v>119</v>
      </c>
      <c r="I49" s="206" t="s">
        <v>204</v>
      </c>
      <c r="J49" s="206" t="s">
        <v>204</v>
      </c>
    </row>
    <row r="50" spans="2:10" ht="12.75">
      <c r="B50" s="204" t="s">
        <v>58</v>
      </c>
      <c r="C50" s="204"/>
      <c r="D50" s="204"/>
      <c r="E50" s="204"/>
      <c r="F50" s="204"/>
      <c r="G50" s="204"/>
      <c r="H50" s="217">
        <v>120</v>
      </c>
      <c r="I50" s="206" t="s">
        <v>204</v>
      </c>
      <c r="J50" s="206" t="s">
        <v>204</v>
      </c>
    </row>
    <row r="51" spans="2:10" ht="12.75">
      <c r="B51" s="204" t="s">
        <v>22</v>
      </c>
      <c r="C51" s="204"/>
      <c r="D51" s="204"/>
      <c r="E51" s="204"/>
      <c r="F51" s="204"/>
      <c r="G51" s="204"/>
      <c r="H51" s="217">
        <v>121</v>
      </c>
      <c r="I51" s="206">
        <v>2259</v>
      </c>
      <c r="J51" s="206">
        <v>2336</v>
      </c>
    </row>
    <row r="52" spans="2:10" ht="12.75">
      <c r="B52" s="204" t="s">
        <v>59</v>
      </c>
      <c r="C52" s="204"/>
      <c r="D52" s="204"/>
      <c r="E52" s="204"/>
      <c r="F52" s="204"/>
      <c r="G52" s="204"/>
      <c r="H52" s="217">
        <v>122</v>
      </c>
      <c r="I52" s="206">
        <v>0</v>
      </c>
      <c r="J52" s="206">
        <v>0</v>
      </c>
    </row>
    <row r="53" spans="2:10" ht="12.75">
      <c r="B53" s="204" t="s">
        <v>35</v>
      </c>
      <c r="C53" s="204"/>
      <c r="D53" s="204"/>
      <c r="E53" s="204"/>
      <c r="F53" s="204"/>
      <c r="G53" s="204"/>
      <c r="H53" s="217">
        <v>123</v>
      </c>
      <c r="I53" s="206">
        <v>23011</v>
      </c>
      <c r="J53" s="206">
        <v>19538</v>
      </c>
    </row>
    <row r="54" spans="2:10" ht="12.75">
      <c r="B54" s="204" t="s">
        <v>60</v>
      </c>
      <c r="C54" s="204"/>
      <c r="D54" s="204"/>
      <c r="E54" s="204"/>
      <c r="F54" s="204"/>
      <c r="G54" s="204"/>
      <c r="H54" s="217">
        <v>200</v>
      </c>
      <c r="I54" s="206">
        <v>2496065</v>
      </c>
      <c r="J54" s="206">
        <f>J45+J46+J48+J51+J53</f>
        <v>2544215</v>
      </c>
    </row>
    <row r="55" spans="2:10" ht="12.75">
      <c r="B55" s="218" t="s">
        <v>206</v>
      </c>
      <c r="C55" s="218"/>
      <c r="D55" s="218"/>
      <c r="E55" s="218"/>
      <c r="F55" s="218"/>
      <c r="G55" s="218"/>
      <c r="H55" s="219"/>
      <c r="I55" s="220">
        <v>8535564</v>
      </c>
      <c r="J55" s="220">
        <f>J37+J54</f>
        <v>8794866</v>
      </c>
    </row>
    <row r="56" spans="2:10" ht="12.75">
      <c r="B56" s="190"/>
      <c r="C56" s="190"/>
      <c r="D56" s="190"/>
      <c r="E56" s="190"/>
      <c r="F56" s="190"/>
      <c r="G56" s="190"/>
      <c r="H56" s="190"/>
      <c r="I56" s="190"/>
      <c r="J56" s="190"/>
    </row>
    <row r="57" spans="2:10" ht="12.75">
      <c r="B57" s="190"/>
      <c r="C57" s="190"/>
      <c r="D57" s="190"/>
      <c r="E57" s="190"/>
      <c r="F57" s="190"/>
      <c r="G57" s="190"/>
      <c r="H57" s="190"/>
      <c r="I57" s="190"/>
      <c r="J57" s="197" t="s">
        <v>200</v>
      </c>
    </row>
    <row r="58" spans="1:10" ht="23.25" customHeight="1">
      <c r="A58"/>
      <c r="B58" s="221" t="s">
        <v>207</v>
      </c>
      <c r="C58" s="221"/>
      <c r="D58" s="221"/>
      <c r="E58" s="221"/>
      <c r="F58" s="221"/>
      <c r="G58" s="221"/>
      <c r="H58" s="199" t="s">
        <v>202</v>
      </c>
      <c r="I58" s="199" t="s">
        <v>7</v>
      </c>
      <c r="J58" s="199" t="s">
        <v>8</v>
      </c>
    </row>
    <row r="59" spans="2:10" ht="12.75">
      <c r="B59" s="200">
        <v>1</v>
      </c>
      <c r="C59" s="200"/>
      <c r="D59" s="200"/>
      <c r="E59" s="200"/>
      <c r="F59" s="200"/>
      <c r="G59" s="200"/>
      <c r="H59" s="201">
        <v>2</v>
      </c>
      <c r="I59" s="201">
        <v>3</v>
      </c>
      <c r="J59" s="201">
        <v>4</v>
      </c>
    </row>
    <row r="60" spans="2:10" s="155" customFormat="1" ht="19.5" customHeight="1">
      <c r="B60" s="222" t="s">
        <v>61</v>
      </c>
      <c r="C60" s="222"/>
      <c r="D60" s="222"/>
      <c r="E60" s="222"/>
      <c r="F60" s="222"/>
      <c r="G60" s="222"/>
      <c r="H60" s="223"/>
      <c r="I60" s="224"/>
      <c r="J60" s="224"/>
    </row>
    <row r="61" spans="2:10" ht="12.75">
      <c r="B61" s="204" t="s">
        <v>25</v>
      </c>
      <c r="C61" s="204"/>
      <c r="D61" s="204"/>
      <c r="E61" s="204"/>
      <c r="F61" s="204"/>
      <c r="G61" s="204"/>
      <c r="H61" s="214">
        <v>210</v>
      </c>
      <c r="I61" s="206">
        <v>2040334</v>
      </c>
      <c r="J61" s="206">
        <v>3233029</v>
      </c>
    </row>
    <row r="62" spans="2:10" ht="12.75">
      <c r="B62" s="204" t="s">
        <v>34</v>
      </c>
      <c r="C62" s="204"/>
      <c r="D62" s="204"/>
      <c r="E62" s="204"/>
      <c r="F62" s="204"/>
      <c r="G62" s="204"/>
      <c r="H62" s="214">
        <v>211</v>
      </c>
      <c r="I62" s="206">
        <v>0</v>
      </c>
      <c r="J62" s="206">
        <v>0</v>
      </c>
    </row>
    <row r="63" spans="1:10" ht="12" customHeight="1">
      <c r="A63"/>
      <c r="B63" s="213" t="s">
        <v>62</v>
      </c>
      <c r="C63" s="213"/>
      <c r="D63" s="213"/>
      <c r="E63" s="213"/>
      <c r="F63" s="213"/>
      <c r="G63" s="213"/>
      <c r="H63" s="225">
        <v>212</v>
      </c>
      <c r="I63" s="211" t="s">
        <v>204</v>
      </c>
      <c r="J63" s="211" t="s">
        <v>204</v>
      </c>
    </row>
    <row r="64" spans="1:10" ht="12" customHeight="1">
      <c r="A64"/>
      <c r="B64" s="213" t="s">
        <v>63</v>
      </c>
      <c r="C64" s="213"/>
      <c r="D64" s="213"/>
      <c r="E64" s="213"/>
      <c r="F64" s="213"/>
      <c r="G64" s="213"/>
      <c r="H64" s="225">
        <v>213</v>
      </c>
      <c r="I64" s="211">
        <v>3542749</v>
      </c>
      <c r="J64" s="211">
        <v>2503847</v>
      </c>
    </row>
    <row r="65" spans="1:10" ht="12" customHeight="1">
      <c r="A65"/>
      <c r="B65" s="213" t="s">
        <v>64</v>
      </c>
      <c r="C65" s="213"/>
      <c r="D65" s="213"/>
      <c r="E65" s="213"/>
      <c r="F65" s="213"/>
      <c r="G65" s="213"/>
      <c r="H65" s="225">
        <v>214</v>
      </c>
      <c r="I65" s="211">
        <v>380766</v>
      </c>
      <c r="J65" s="211">
        <v>456494</v>
      </c>
    </row>
    <row r="66" spans="1:10" ht="12" customHeight="1">
      <c r="A66"/>
      <c r="B66" s="213" t="s">
        <v>208</v>
      </c>
      <c r="C66" s="213"/>
      <c r="D66" s="213"/>
      <c r="E66" s="213"/>
      <c r="F66" s="213"/>
      <c r="G66" s="213"/>
      <c r="H66" s="225">
        <v>215</v>
      </c>
      <c r="I66" s="211" t="s">
        <v>204</v>
      </c>
      <c r="J66" s="211" t="s">
        <v>204</v>
      </c>
    </row>
    <row r="67" spans="1:10" ht="12" customHeight="1">
      <c r="A67"/>
      <c r="B67" s="213" t="s">
        <v>65</v>
      </c>
      <c r="C67" s="213"/>
      <c r="D67" s="213"/>
      <c r="E67" s="213"/>
      <c r="F67" s="213"/>
      <c r="G67" s="213"/>
      <c r="H67" s="225">
        <v>216</v>
      </c>
      <c r="I67" s="211">
        <v>108260</v>
      </c>
      <c r="J67" s="211">
        <v>143909</v>
      </c>
    </row>
    <row r="68" spans="1:10" ht="12" customHeight="1">
      <c r="A68"/>
      <c r="B68" s="213" t="s">
        <v>66</v>
      </c>
      <c r="C68" s="213"/>
      <c r="D68" s="213"/>
      <c r="E68" s="213"/>
      <c r="F68" s="213"/>
      <c r="G68" s="213"/>
      <c r="H68" s="225">
        <v>217</v>
      </c>
      <c r="I68" s="211">
        <v>884899</v>
      </c>
      <c r="J68" s="211">
        <v>709378</v>
      </c>
    </row>
    <row r="69" spans="1:10" ht="12" customHeight="1">
      <c r="A69"/>
      <c r="B69" s="226" t="s">
        <v>67</v>
      </c>
      <c r="C69" s="226"/>
      <c r="D69" s="226"/>
      <c r="E69" s="226"/>
      <c r="F69" s="226"/>
      <c r="G69" s="226"/>
      <c r="H69" s="227">
        <v>300</v>
      </c>
      <c r="I69" s="220">
        <v>6957009</v>
      </c>
      <c r="J69" s="220">
        <f>J61+J64+J65+J67+J68</f>
        <v>7046657</v>
      </c>
    </row>
    <row r="70" spans="1:10" ht="23.25" customHeight="1">
      <c r="A70"/>
      <c r="B70" s="213" t="s">
        <v>209</v>
      </c>
      <c r="C70" s="213"/>
      <c r="D70" s="213"/>
      <c r="E70" s="213"/>
      <c r="F70" s="213"/>
      <c r="G70" s="213"/>
      <c r="H70" s="214">
        <v>301</v>
      </c>
      <c r="I70" s="211" t="s">
        <v>204</v>
      </c>
      <c r="J70" s="211" t="s">
        <v>204</v>
      </c>
    </row>
    <row r="71" spans="2:10" s="155" customFormat="1" ht="20.25" customHeight="1">
      <c r="B71" s="228" t="s">
        <v>68</v>
      </c>
      <c r="C71" s="228"/>
      <c r="D71" s="228"/>
      <c r="E71" s="228"/>
      <c r="F71" s="228"/>
      <c r="G71" s="228"/>
      <c r="H71" s="229"/>
      <c r="I71" s="230"/>
      <c r="J71" s="230"/>
    </row>
    <row r="72" spans="2:10" ht="12.75">
      <c r="B72" s="204" t="s">
        <v>25</v>
      </c>
      <c r="C72" s="204"/>
      <c r="D72" s="204"/>
      <c r="E72" s="204"/>
      <c r="F72" s="204"/>
      <c r="G72" s="204"/>
      <c r="H72" s="217">
        <v>310</v>
      </c>
      <c r="I72" s="206" t="s">
        <v>204</v>
      </c>
      <c r="J72" s="206" t="s">
        <v>204</v>
      </c>
    </row>
    <row r="73" spans="2:10" ht="12.75">
      <c r="B73" s="204" t="s">
        <v>34</v>
      </c>
      <c r="C73" s="204"/>
      <c r="D73" s="204"/>
      <c r="E73" s="204"/>
      <c r="F73" s="204"/>
      <c r="G73" s="204"/>
      <c r="H73" s="217">
        <v>311</v>
      </c>
      <c r="I73" s="206" t="s">
        <v>204</v>
      </c>
      <c r="J73" s="206" t="s">
        <v>204</v>
      </c>
    </row>
    <row r="74" spans="2:10" ht="12.75">
      <c r="B74" s="204" t="s">
        <v>69</v>
      </c>
      <c r="C74" s="204"/>
      <c r="D74" s="204"/>
      <c r="E74" s="204"/>
      <c r="F74" s="204"/>
      <c r="G74" s="204"/>
      <c r="H74" s="217">
        <v>312</v>
      </c>
      <c r="I74" s="206">
        <v>1183253</v>
      </c>
      <c r="J74" s="206">
        <v>998459</v>
      </c>
    </row>
    <row r="75" spans="2:10" ht="12.75">
      <c r="B75" s="204" t="s">
        <v>70</v>
      </c>
      <c r="C75" s="204"/>
      <c r="D75" s="204"/>
      <c r="E75" s="204"/>
      <c r="F75" s="204"/>
      <c r="G75" s="204"/>
      <c r="H75" s="217">
        <v>313</v>
      </c>
      <c r="I75" s="206">
        <v>35011</v>
      </c>
      <c r="J75" s="206" t="s">
        <v>204</v>
      </c>
    </row>
    <row r="76" spans="2:10" ht="12.75">
      <c r="B76" s="204" t="s">
        <v>71</v>
      </c>
      <c r="C76" s="204"/>
      <c r="D76" s="204"/>
      <c r="E76" s="204"/>
      <c r="F76" s="204"/>
      <c r="G76" s="204"/>
      <c r="H76" s="217">
        <v>314</v>
      </c>
      <c r="I76" s="206">
        <v>689105</v>
      </c>
      <c r="J76" s="206">
        <v>687284</v>
      </c>
    </row>
    <row r="77" spans="2:10" ht="12.75">
      <c r="B77" s="204" t="s">
        <v>72</v>
      </c>
      <c r="C77" s="204"/>
      <c r="D77" s="204"/>
      <c r="E77" s="204"/>
      <c r="F77" s="204"/>
      <c r="G77" s="204"/>
      <c r="H77" s="217">
        <v>315</v>
      </c>
      <c r="I77" s="206">
        <v>0</v>
      </c>
      <c r="J77" s="206">
        <v>0</v>
      </c>
    </row>
    <row r="78" spans="2:10" ht="12.75">
      <c r="B78" s="204" t="s">
        <v>11</v>
      </c>
      <c r="C78" s="204"/>
      <c r="D78" s="204"/>
      <c r="E78" s="204"/>
      <c r="F78" s="204"/>
      <c r="G78" s="204"/>
      <c r="H78" s="217">
        <v>316</v>
      </c>
      <c r="I78" s="206">
        <v>0</v>
      </c>
      <c r="J78" s="206">
        <v>0</v>
      </c>
    </row>
    <row r="79" spans="2:10" ht="12.75">
      <c r="B79" s="222" t="s">
        <v>73</v>
      </c>
      <c r="C79" s="222"/>
      <c r="D79" s="222"/>
      <c r="E79" s="222"/>
      <c r="F79" s="222"/>
      <c r="G79" s="222"/>
      <c r="H79" s="227">
        <v>400</v>
      </c>
      <c r="I79" s="220">
        <v>1907369</v>
      </c>
      <c r="J79" s="220">
        <v>1685743</v>
      </c>
    </row>
    <row r="80" spans="2:10" s="155" customFormat="1" ht="19.5" customHeight="1">
      <c r="B80" s="228" t="s">
        <v>74</v>
      </c>
      <c r="C80" s="228"/>
      <c r="D80" s="228"/>
      <c r="E80" s="228"/>
      <c r="F80" s="228"/>
      <c r="G80" s="228"/>
      <c r="H80" s="229"/>
      <c r="I80" s="230"/>
      <c r="J80" s="224"/>
    </row>
    <row r="81" spans="2:10" ht="12.75">
      <c r="B81" s="204" t="s">
        <v>75</v>
      </c>
      <c r="C81" s="204"/>
      <c r="D81" s="204"/>
      <c r="E81" s="204"/>
      <c r="F81" s="204"/>
      <c r="G81" s="204"/>
      <c r="H81" s="217">
        <v>410</v>
      </c>
      <c r="I81" s="206">
        <v>2734100</v>
      </c>
      <c r="J81" s="206">
        <v>2734100</v>
      </c>
    </row>
    <row r="82" spans="2:10" ht="12.75">
      <c r="B82" s="204" t="s">
        <v>76</v>
      </c>
      <c r="C82" s="204"/>
      <c r="D82" s="204"/>
      <c r="E82" s="204"/>
      <c r="F82" s="204"/>
      <c r="G82" s="204"/>
      <c r="H82" s="217">
        <v>411</v>
      </c>
      <c r="I82" s="206">
        <v>0</v>
      </c>
      <c r="J82" s="206">
        <v>0</v>
      </c>
    </row>
    <row r="83" spans="2:10" ht="12.75">
      <c r="B83" s="204" t="s">
        <v>77</v>
      </c>
      <c r="C83" s="204"/>
      <c r="D83" s="204"/>
      <c r="E83" s="204"/>
      <c r="F83" s="204"/>
      <c r="G83" s="204"/>
      <c r="H83" s="214">
        <v>412</v>
      </c>
      <c r="I83" s="206">
        <v>0</v>
      </c>
      <c r="J83" s="206">
        <v>0</v>
      </c>
    </row>
    <row r="84" spans="2:10" ht="12.75">
      <c r="B84" s="204" t="s">
        <v>32</v>
      </c>
      <c r="C84" s="204"/>
      <c r="D84" s="204"/>
      <c r="E84" s="204"/>
      <c r="F84" s="204"/>
      <c r="G84" s="204"/>
      <c r="H84" s="214">
        <v>413</v>
      </c>
      <c r="I84" s="206">
        <v>0</v>
      </c>
      <c r="J84" s="206">
        <v>0</v>
      </c>
    </row>
    <row r="85" spans="2:10" ht="12.75">
      <c r="B85" s="204" t="s">
        <v>36</v>
      </c>
      <c r="C85" s="204"/>
      <c r="D85" s="204"/>
      <c r="E85" s="204"/>
      <c r="F85" s="204"/>
      <c r="G85" s="204"/>
      <c r="H85" s="214">
        <v>414</v>
      </c>
      <c r="I85" s="206">
        <v>-3062914</v>
      </c>
      <c r="J85" s="206">
        <v>-2671634</v>
      </c>
    </row>
    <row r="86" spans="1:10" ht="23.25" customHeight="1">
      <c r="A86"/>
      <c r="B86" s="213" t="s">
        <v>78</v>
      </c>
      <c r="C86" s="213"/>
      <c r="D86" s="213"/>
      <c r="E86" s="213"/>
      <c r="F86" s="213"/>
      <c r="G86" s="213"/>
      <c r="H86" s="214">
        <v>420</v>
      </c>
      <c r="I86" s="206">
        <v>-328814</v>
      </c>
      <c r="J86" s="206">
        <f>J81+J85</f>
        <v>62466</v>
      </c>
    </row>
    <row r="87" spans="2:10" ht="12.75">
      <c r="B87" s="204" t="s">
        <v>79</v>
      </c>
      <c r="C87" s="204"/>
      <c r="D87" s="204"/>
      <c r="E87" s="204"/>
      <c r="F87" s="204"/>
      <c r="G87" s="204"/>
      <c r="H87" s="214">
        <v>421</v>
      </c>
      <c r="I87" s="206" t="s">
        <v>204</v>
      </c>
      <c r="J87" s="206" t="s">
        <v>204</v>
      </c>
    </row>
    <row r="88" spans="2:10" ht="12.75">
      <c r="B88" s="222" t="s">
        <v>80</v>
      </c>
      <c r="C88" s="222"/>
      <c r="D88" s="222"/>
      <c r="E88" s="222"/>
      <c r="F88" s="222"/>
      <c r="G88" s="222"/>
      <c r="H88" s="227">
        <v>500</v>
      </c>
      <c r="I88" s="206">
        <v>-328814</v>
      </c>
      <c r="J88" s="206">
        <v>62466</v>
      </c>
    </row>
    <row r="89" spans="2:10" ht="12.75">
      <c r="B89" s="231" t="s">
        <v>210</v>
      </c>
      <c r="C89" s="231"/>
      <c r="D89" s="231"/>
      <c r="E89" s="231"/>
      <c r="F89" s="231"/>
      <c r="G89" s="231"/>
      <c r="H89" s="219"/>
      <c r="I89" s="220">
        <v>8535564</v>
      </c>
      <c r="J89" s="220">
        <f>J69+J79+J86</f>
        <v>8794866</v>
      </c>
    </row>
    <row r="90" spans="2:10" ht="12.75">
      <c r="B90" s="232"/>
      <c r="C90" s="232"/>
      <c r="D90" s="232"/>
      <c r="E90" s="232"/>
      <c r="F90" s="232"/>
      <c r="G90" s="232"/>
      <c r="H90" s="233"/>
      <c r="I90" s="234"/>
      <c r="J90" s="234"/>
    </row>
    <row r="91" spans="2:10" ht="12.75">
      <c r="B91" s="235" t="s">
        <v>313</v>
      </c>
      <c r="C91" s="232"/>
      <c r="D91" s="232"/>
      <c r="E91" s="232"/>
      <c r="F91" s="232"/>
      <c r="G91" s="232"/>
      <c r="H91" s="233"/>
      <c r="I91" s="234"/>
      <c r="J91" s="234"/>
    </row>
    <row r="92" spans="2:10" ht="12.75">
      <c r="B92" s="235"/>
      <c r="C92" s="232"/>
      <c r="D92" s="232"/>
      <c r="E92" s="232"/>
      <c r="F92" s="232"/>
      <c r="G92" s="232"/>
      <c r="H92" s="233"/>
      <c r="I92" s="234"/>
      <c r="J92" s="234"/>
    </row>
    <row r="93" spans="2:10" ht="12.75">
      <c r="B93" s="236"/>
      <c r="C93" s="232"/>
      <c r="D93" s="232"/>
      <c r="E93" s="232"/>
      <c r="F93" s="232"/>
      <c r="G93" s="232"/>
      <c r="H93" s="233"/>
      <c r="I93" s="234"/>
      <c r="J93" s="234"/>
    </row>
    <row r="94" spans="2:10" ht="12.75">
      <c r="B94" s="232"/>
      <c r="C94" s="232"/>
      <c r="D94" s="232"/>
      <c r="E94" s="232"/>
      <c r="F94" s="232"/>
      <c r="G94" s="232"/>
      <c r="H94" s="233"/>
      <c r="I94" s="234"/>
      <c r="J94" s="234"/>
    </row>
    <row r="95" spans="2:10" ht="12.75">
      <c r="B95" s="232"/>
      <c r="C95" s="232"/>
      <c r="D95" s="232"/>
      <c r="E95" s="232"/>
      <c r="F95" s="232"/>
      <c r="G95" s="232"/>
      <c r="H95" s="233"/>
      <c r="I95" s="234"/>
      <c r="J95" s="234"/>
    </row>
    <row r="96" spans="2:10" ht="12.75">
      <c r="B96" s="190"/>
      <c r="C96" s="190"/>
      <c r="D96" s="190"/>
      <c r="E96" s="190"/>
      <c r="F96" s="190"/>
      <c r="G96" s="190"/>
      <c r="H96" s="190"/>
      <c r="I96" s="190"/>
      <c r="J96" s="190"/>
    </row>
    <row r="97" spans="1:10" ht="12" customHeight="1">
      <c r="A97"/>
      <c r="B97" s="237" t="s">
        <v>211</v>
      </c>
      <c r="C97" s="188"/>
      <c r="D97" s="189" t="s">
        <v>286</v>
      </c>
      <c r="E97" s="189"/>
      <c r="F97" s="189"/>
      <c r="G97" s="189"/>
      <c r="H97" s="188"/>
      <c r="I97" s="238"/>
      <c r="J97" s="238"/>
    </row>
    <row r="98" spans="2:10" ht="12.75">
      <c r="B98" s="190"/>
      <c r="C98" s="190"/>
      <c r="D98" s="239" t="s">
        <v>212</v>
      </c>
      <c r="E98" s="239"/>
      <c r="F98" s="239"/>
      <c r="G98" s="190"/>
      <c r="H98" s="190"/>
      <c r="I98" s="239" t="s">
        <v>213</v>
      </c>
      <c r="J98" s="239"/>
    </row>
    <row r="99" spans="2:10" ht="12.75">
      <c r="B99" s="190"/>
      <c r="C99" s="190"/>
      <c r="D99" s="190"/>
      <c r="E99" s="190"/>
      <c r="F99" s="190"/>
      <c r="G99" s="190"/>
      <c r="H99" s="190"/>
      <c r="I99" s="190"/>
      <c r="J99" s="190"/>
    </row>
    <row r="100" spans="2:10" ht="12.75"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0" ht="12" customHeight="1">
      <c r="A101"/>
      <c r="B101" s="240" t="s">
        <v>193</v>
      </c>
      <c r="C101" s="188"/>
      <c r="D101" s="189" t="s">
        <v>287</v>
      </c>
      <c r="E101" s="189"/>
      <c r="F101" s="189"/>
      <c r="G101" s="189"/>
      <c r="H101" s="188"/>
      <c r="I101" s="238"/>
      <c r="J101" s="238"/>
    </row>
    <row r="102" spans="2:10" ht="12.75">
      <c r="B102" s="190"/>
      <c r="C102" s="190"/>
      <c r="D102" s="241" t="s">
        <v>212</v>
      </c>
      <c r="E102" s="241"/>
      <c r="F102" s="241"/>
      <c r="G102" s="190"/>
      <c r="H102" s="190"/>
      <c r="I102" s="241" t="s">
        <v>213</v>
      </c>
      <c r="J102" s="241"/>
    </row>
    <row r="105" ht="12.75">
      <c r="B105" s="155" t="s">
        <v>214</v>
      </c>
    </row>
  </sheetData>
  <sheetProtection/>
  <mergeCells count="81">
    <mergeCell ref="B59:G59"/>
    <mergeCell ref="B60:G60"/>
    <mergeCell ref="B55:G55"/>
    <mergeCell ref="B58:G58"/>
    <mergeCell ref="B73:G73"/>
    <mergeCell ref="B61:G61"/>
    <mergeCell ref="B62:G62"/>
    <mergeCell ref="B63:G63"/>
    <mergeCell ref="B64:G64"/>
    <mergeCell ref="B65:G65"/>
    <mergeCell ref="B22:J22"/>
    <mergeCell ref="B24:G24"/>
    <mergeCell ref="B37:G37"/>
    <mergeCell ref="B38:G38"/>
    <mergeCell ref="B71:G71"/>
    <mergeCell ref="B72:G72"/>
    <mergeCell ref="B39:G39"/>
    <mergeCell ref="B40:G40"/>
    <mergeCell ref="B41:G41"/>
    <mergeCell ref="B42:G42"/>
    <mergeCell ref="F16:I16"/>
    <mergeCell ref="B35:G35"/>
    <mergeCell ref="B36:G36"/>
    <mergeCell ref="B25:G25"/>
    <mergeCell ref="B26:G26"/>
    <mergeCell ref="B27:G27"/>
    <mergeCell ref="B28:G28"/>
    <mergeCell ref="B29:G29"/>
    <mergeCell ref="B30:G30"/>
    <mergeCell ref="C20:I20"/>
    <mergeCell ref="F14:I14"/>
    <mergeCell ref="B43:G43"/>
    <mergeCell ref="B44:G44"/>
    <mergeCell ref="B45:G45"/>
    <mergeCell ref="B46:G46"/>
    <mergeCell ref="B31:G31"/>
    <mergeCell ref="B32:G32"/>
    <mergeCell ref="B33:G33"/>
    <mergeCell ref="B34:G34"/>
    <mergeCell ref="F18:I18"/>
    <mergeCell ref="I1:J1"/>
    <mergeCell ref="I2:J2"/>
    <mergeCell ref="F4:I4"/>
    <mergeCell ref="F7:I7"/>
    <mergeCell ref="F9:I9"/>
    <mergeCell ref="H11:I11"/>
    <mergeCell ref="B51:G51"/>
    <mergeCell ref="B52:G52"/>
    <mergeCell ref="B53:G53"/>
    <mergeCell ref="B54:G54"/>
    <mergeCell ref="B47:G47"/>
    <mergeCell ref="B48:G48"/>
    <mergeCell ref="B49:G49"/>
    <mergeCell ref="B50:G50"/>
    <mergeCell ref="B66:G66"/>
    <mergeCell ref="B75:G75"/>
    <mergeCell ref="B76:G76"/>
    <mergeCell ref="B67:G67"/>
    <mergeCell ref="B68:G68"/>
    <mergeCell ref="B69:G69"/>
    <mergeCell ref="B70:G70"/>
    <mergeCell ref="B74:G74"/>
    <mergeCell ref="D101:G101"/>
    <mergeCell ref="B77:G77"/>
    <mergeCell ref="B78:G78"/>
    <mergeCell ref="B79:G79"/>
    <mergeCell ref="B82:G82"/>
    <mergeCell ref="B81:G81"/>
    <mergeCell ref="B83:G83"/>
    <mergeCell ref="B80:G80"/>
    <mergeCell ref="B84:G84"/>
    <mergeCell ref="B85:G85"/>
    <mergeCell ref="B86:G86"/>
    <mergeCell ref="B87:G87"/>
    <mergeCell ref="D102:F102"/>
    <mergeCell ref="I102:J102"/>
    <mergeCell ref="B88:G88"/>
    <mergeCell ref="B89:G89"/>
    <mergeCell ref="D97:G97"/>
    <mergeCell ref="D98:F98"/>
    <mergeCell ref="I98:J98"/>
  </mergeCells>
  <printOptions/>
  <pageMargins left="0.2362204724409449" right="0.2362204724409449" top="0.5511811023622047" bottom="0.5511811023622047" header="0.31496062992125984" footer="0.31496062992125984"/>
  <pageSetup fitToHeight="2" horizontalDpi="600" verticalDpi="600" orientation="portrait" r:id="rId1"/>
  <headerFooter alignWithMargins="0">
    <oddHeader>&amp;RФорма Ф1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3.125" style="0" customWidth="1"/>
    <col min="2" max="2" width="16.75390625" style="0" customWidth="1"/>
    <col min="3" max="3" width="14.00390625" style="0" customWidth="1"/>
    <col min="4" max="4" width="14.125" style="2" customWidth="1"/>
    <col min="5" max="5" width="15.375" style="2" customWidth="1"/>
    <col min="6" max="6" width="16.125" style="0" customWidth="1"/>
    <col min="7" max="7" width="14.375" style="0" customWidth="1"/>
  </cols>
  <sheetData>
    <row r="1" spans="1:9" s="19" customFormat="1" ht="12.75">
      <c r="A1" s="33" t="s">
        <v>39</v>
      </c>
      <c r="C1" s="45"/>
      <c r="D1" s="45"/>
      <c r="E1" s="45"/>
      <c r="F1" s="45"/>
      <c r="G1" s="45"/>
      <c r="H1" s="45"/>
      <c r="I1" s="32"/>
    </row>
    <row r="2" spans="1:9" s="19" customFormat="1" ht="12.75">
      <c r="A2" s="33" t="s">
        <v>40</v>
      </c>
      <c r="C2" s="45"/>
      <c r="D2" s="45"/>
      <c r="E2" s="45"/>
      <c r="F2" s="45"/>
      <c r="G2" s="45"/>
      <c r="H2" s="45"/>
      <c r="I2" s="32"/>
    </row>
    <row r="3" spans="1:3" ht="12.75">
      <c r="A3" s="7"/>
      <c r="B3" s="5"/>
      <c r="C3" s="5"/>
    </row>
    <row r="4" spans="1:3" ht="12.75">
      <c r="A4" s="7"/>
      <c r="B4" s="5"/>
      <c r="C4" s="5"/>
    </row>
    <row r="5" spans="1:8" s="4" customFormat="1" ht="12.75">
      <c r="A5" s="34" t="s">
        <v>134</v>
      </c>
      <c r="B5" s="17"/>
      <c r="C5" s="11"/>
      <c r="D5" s="17"/>
      <c r="E5" s="17"/>
      <c r="F5" s="17"/>
      <c r="G5" s="17"/>
      <c r="H5" s="17"/>
    </row>
    <row r="6" spans="1:8" s="4" customFormat="1" ht="12.75">
      <c r="A6" s="180"/>
      <c r="B6" s="178" t="s">
        <v>7</v>
      </c>
      <c r="C6" s="179"/>
      <c r="D6" s="178" t="s">
        <v>8</v>
      </c>
      <c r="E6" s="179"/>
      <c r="F6" s="17"/>
      <c r="G6" s="17"/>
      <c r="H6" s="17"/>
    </row>
    <row r="7" spans="1:8" s="4" customFormat="1" ht="36">
      <c r="A7" s="180"/>
      <c r="B7" s="44" t="s">
        <v>26</v>
      </c>
      <c r="C7" s="22" t="s">
        <v>24</v>
      </c>
      <c r="D7" s="44" t="s">
        <v>26</v>
      </c>
      <c r="E7" s="44" t="s">
        <v>24</v>
      </c>
      <c r="F7" s="17"/>
      <c r="G7" s="17"/>
      <c r="H7" s="17"/>
    </row>
    <row r="8" spans="1:8" s="4" customFormat="1" ht="12.75">
      <c r="A8" s="35" t="s">
        <v>27</v>
      </c>
      <c r="B8" s="36"/>
      <c r="C8" s="37"/>
      <c r="D8" s="36"/>
      <c r="E8" s="36"/>
      <c r="F8" s="17"/>
      <c r="G8" s="17"/>
      <c r="H8" s="17"/>
    </row>
    <row r="9" spans="1:8" s="4" customFormat="1" ht="12.75">
      <c r="A9" s="35" t="s">
        <v>28</v>
      </c>
      <c r="B9" s="36"/>
      <c r="C9" s="37"/>
      <c r="D9" s="36"/>
      <c r="E9" s="36"/>
      <c r="F9" s="17"/>
      <c r="G9" s="17"/>
      <c r="H9" s="17"/>
    </row>
    <row r="10" spans="1:8" s="4" customFormat="1" ht="12.75">
      <c r="A10" s="35" t="s">
        <v>29</v>
      </c>
      <c r="B10" s="36"/>
      <c r="C10" s="37"/>
      <c r="D10" s="36"/>
      <c r="E10" s="36"/>
      <c r="F10" s="17"/>
      <c r="G10" s="17"/>
      <c r="H10" s="17"/>
    </row>
    <row r="11" spans="1:8" s="4" customFormat="1" ht="12.75">
      <c r="A11" s="35" t="s">
        <v>30</v>
      </c>
      <c r="B11" s="36"/>
      <c r="C11" s="37"/>
      <c r="D11" s="36"/>
      <c r="E11" s="36"/>
      <c r="F11" s="17"/>
      <c r="G11" s="17"/>
      <c r="H11" s="17"/>
    </row>
    <row r="12" spans="1:8" s="4" customFormat="1" ht="12.75">
      <c r="A12" s="35" t="s">
        <v>31</v>
      </c>
      <c r="B12" s="36"/>
      <c r="C12" s="37"/>
      <c r="D12" s="36"/>
      <c r="E12" s="36"/>
      <c r="F12" s="17"/>
      <c r="G12" s="17"/>
      <c r="H12" s="17"/>
    </row>
    <row r="13" spans="1:8" s="4" customFormat="1" ht="12.75">
      <c r="A13" s="35" t="s">
        <v>5</v>
      </c>
      <c r="B13" s="36"/>
      <c r="C13" s="37"/>
      <c r="D13" s="36"/>
      <c r="E13" s="36"/>
      <c r="F13" s="17"/>
      <c r="G13" s="17"/>
      <c r="H13" s="17"/>
    </row>
    <row r="14" spans="1:8" s="4" customFormat="1" ht="12.75">
      <c r="A14" s="38" t="s">
        <v>17</v>
      </c>
      <c r="B14" s="39">
        <f>SUM(B8:B13)</f>
        <v>0</v>
      </c>
      <c r="C14" s="40">
        <f>SUM(C8:C13)</f>
        <v>0</v>
      </c>
      <c r="D14" s="39">
        <f>SUM(D8:D13)</f>
        <v>0</v>
      </c>
      <c r="E14" s="39">
        <f>SUM(E8:E13)</f>
        <v>0</v>
      </c>
      <c r="F14" s="17"/>
      <c r="G14" s="17"/>
      <c r="H14" s="17"/>
    </row>
    <row r="15" spans="1:8" s="4" customFormat="1" ht="12.75">
      <c r="A15" s="95" t="s">
        <v>0</v>
      </c>
      <c r="B15" s="41"/>
      <c r="C15" s="58" t="e">
        <f>C14-'Ф1'!#REF!</f>
        <v>#REF!</v>
      </c>
      <c r="D15" s="58"/>
      <c r="E15" s="58" t="e">
        <f>E14-'Ф1'!#REF!</f>
        <v>#REF!</v>
      </c>
      <c r="F15" s="17"/>
      <c r="G15" s="17"/>
      <c r="H15" s="17"/>
    </row>
    <row r="17" spans="1:7" ht="12.75">
      <c r="A17" s="96" t="s">
        <v>188</v>
      </c>
      <c r="B17" s="17"/>
      <c r="C17" s="11"/>
      <c r="D17" s="17"/>
      <c r="E17" s="17"/>
      <c r="F17" s="17"/>
      <c r="G17" s="17"/>
    </row>
    <row r="18" spans="1:7" ht="12.75">
      <c r="A18" s="181"/>
      <c r="B18" s="183" t="s">
        <v>180</v>
      </c>
      <c r="C18" s="185" t="s">
        <v>181</v>
      </c>
      <c r="D18" s="178" t="s">
        <v>7</v>
      </c>
      <c r="E18" s="179"/>
      <c r="F18" s="178" t="s">
        <v>8</v>
      </c>
      <c r="G18" s="179"/>
    </row>
    <row r="19" spans="1:7" ht="36">
      <c r="A19" s="182"/>
      <c r="B19" s="184"/>
      <c r="C19" s="186"/>
      <c r="D19" s="44" t="s">
        <v>182</v>
      </c>
      <c r="E19" s="44" t="s">
        <v>24</v>
      </c>
      <c r="F19" s="44" t="s">
        <v>182</v>
      </c>
      <c r="G19" s="44" t="s">
        <v>24</v>
      </c>
    </row>
    <row r="20" spans="1:7" ht="12.75">
      <c r="A20" s="35" t="s">
        <v>183</v>
      </c>
      <c r="B20" s="99" t="s">
        <v>145</v>
      </c>
      <c r="C20" s="99" t="s">
        <v>145</v>
      </c>
      <c r="D20" s="16"/>
      <c r="E20" s="16"/>
      <c r="F20" s="16"/>
      <c r="G20" s="16"/>
    </row>
    <row r="21" spans="1:7" ht="12.75">
      <c r="A21" s="35" t="s">
        <v>184</v>
      </c>
      <c r="B21" s="99" t="s">
        <v>145</v>
      </c>
      <c r="C21" s="99" t="s">
        <v>145</v>
      </c>
      <c r="D21" s="36"/>
      <c r="E21" s="36"/>
      <c r="F21" s="36"/>
      <c r="G21" s="36"/>
    </row>
    <row r="22" spans="1:7" ht="12.75">
      <c r="A22" s="35" t="s">
        <v>185</v>
      </c>
      <c r="B22" s="99" t="s">
        <v>145</v>
      </c>
      <c r="C22" s="99" t="s">
        <v>145</v>
      </c>
      <c r="D22" s="36"/>
      <c r="E22" s="36"/>
      <c r="F22" s="36"/>
      <c r="G22" s="36"/>
    </row>
    <row r="23" spans="1:7" ht="12.75">
      <c r="A23" s="35" t="s">
        <v>186</v>
      </c>
      <c r="B23" s="99" t="s">
        <v>145</v>
      </c>
      <c r="C23" s="99" t="s">
        <v>145</v>
      </c>
      <c r="D23" s="36"/>
      <c r="E23" s="36"/>
      <c r="F23" s="36"/>
      <c r="G23" s="36"/>
    </row>
    <row r="24" spans="1:7" ht="12.75">
      <c r="A24" s="35" t="s">
        <v>187</v>
      </c>
      <c r="B24" s="99" t="s">
        <v>145</v>
      </c>
      <c r="C24" s="99" t="s">
        <v>145</v>
      </c>
      <c r="D24" s="36"/>
      <c r="E24" s="36"/>
      <c r="F24" s="36"/>
      <c r="G24" s="36"/>
    </row>
    <row r="25" spans="1:7" ht="12.75">
      <c r="A25" s="35" t="s">
        <v>5</v>
      </c>
      <c r="B25" s="99" t="s">
        <v>145</v>
      </c>
      <c r="C25" s="99" t="s">
        <v>145</v>
      </c>
      <c r="D25" s="36"/>
      <c r="E25" s="36"/>
      <c r="F25" s="36"/>
      <c r="G25" s="36"/>
    </row>
    <row r="26" spans="1:7" ht="12.75">
      <c r="A26" s="97" t="s">
        <v>17</v>
      </c>
      <c r="B26" s="98"/>
      <c r="C26" s="37"/>
      <c r="D26" s="39">
        <f>SUM(D20:D25)</f>
        <v>0</v>
      </c>
      <c r="E26" s="39">
        <f>SUM(E20:E25)</f>
        <v>0</v>
      </c>
      <c r="F26" s="39">
        <f>SUM(F20:F25)</f>
        <v>0</v>
      </c>
      <c r="G26" s="39">
        <f>SUM(G20:G25)</f>
        <v>0</v>
      </c>
    </row>
    <row r="27" spans="1:7" ht="12.75">
      <c r="A27" s="95" t="s">
        <v>0</v>
      </c>
      <c r="D27" s="58">
        <f>D26-B14</f>
        <v>0</v>
      </c>
      <c r="E27" s="58">
        <f>E26-C14</f>
        <v>0</v>
      </c>
      <c r="F27" s="58">
        <f>F26-D14</f>
        <v>0</v>
      </c>
      <c r="G27" s="58">
        <f>G26-E14</f>
        <v>0</v>
      </c>
    </row>
  </sheetData>
  <sheetProtection/>
  <mergeCells count="8">
    <mergeCell ref="F18:G18"/>
    <mergeCell ref="A6:A7"/>
    <mergeCell ref="B6:C6"/>
    <mergeCell ref="D6:E6"/>
    <mergeCell ref="A18:A19"/>
    <mergeCell ref="B18:B19"/>
    <mergeCell ref="C18:C19"/>
    <mergeCell ref="D18:E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875" style="4" customWidth="1"/>
    <col min="2" max="2" width="15.875" style="4" customWidth="1"/>
    <col min="3" max="3" width="15.875" style="12" customWidth="1"/>
    <col min="4" max="16384" width="9.125" style="4" customWidth="1"/>
  </cols>
  <sheetData>
    <row r="1" spans="1:9" s="6" customFormat="1" ht="12.75">
      <c r="A1" s="33" t="s">
        <v>39</v>
      </c>
      <c r="C1" s="30"/>
      <c r="D1" s="30"/>
      <c r="E1" s="30"/>
      <c r="F1" s="30"/>
      <c r="G1" s="30"/>
      <c r="H1" s="30"/>
      <c r="I1" s="32"/>
    </row>
    <row r="2" spans="1:9" s="6" customFormat="1" ht="12.75">
      <c r="A2" s="33" t="s">
        <v>40</v>
      </c>
      <c r="C2" s="30"/>
      <c r="D2" s="30"/>
      <c r="E2" s="30"/>
      <c r="F2" s="30"/>
      <c r="G2" s="30"/>
      <c r="H2" s="30"/>
      <c r="I2" s="32"/>
    </row>
    <row r="3" ht="16.5" customHeight="1">
      <c r="A3" s="7"/>
    </row>
    <row r="4" spans="1:3" ht="15.75" customHeight="1">
      <c r="A4" s="26" t="s">
        <v>131</v>
      </c>
      <c r="B4" s="27"/>
      <c r="C4" s="24"/>
    </row>
    <row r="5" spans="1:3" ht="15.75" customHeight="1">
      <c r="A5" s="26"/>
      <c r="B5" s="1"/>
      <c r="C5" s="24"/>
    </row>
    <row r="6" spans="1:3" ht="24" customHeight="1">
      <c r="A6" s="28"/>
      <c r="B6" s="14" t="s">
        <v>3</v>
      </c>
      <c r="C6" s="25" t="s">
        <v>6</v>
      </c>
    </row>
    <row r="7" spans="1:3" s="15" customFormat="1" ht="12.75">
      <c r="A7" s="20" t="s">
        <v>9</v>
      </c>
      <c r="B7" s="23"/>
      <c r="C7" s="23"/>
    </row>
    <row r="8" spans="1:3" ht="12.75">
      <c r="A8" s="8" t="s">
        <v>37</v>
      </c>
      <c r="B8" s="21"/>
      <c r="C8" s="21"/>
    </row>
    <row r="9" spans="1:3" ht="36">
      <c r="A9" s="8" t="s">
        <v>38</v>
      </c>
      <c r="B9" s="21"/>
      <c r="C9" s="21"/>
    </row>
    <row r="10" spans="1:3" ht="15.75" customHeight="1">
      <c r="A10" s="18" t="s">
        <v>14</v>
      </c>
      <c r="B10" s="21"/>
      <c r="C10" s="21"/>
    </row>
    <row r="11" spans="1:3" ht="12.75">
      <c r="A11" s="8" t="s">
        <v>23</v>
      </c>
      <c r="B11" s="21"/>
      <c r="C11" s="21"/>
    </row>
    <row r="12" spans="1:3" s="15" customFormat="1" ht="12.75">
      <c r="A12" s="9" t="s">
        <v>10</v>
      </c>
      <c r="B12" s="23">
        <f>SUM(B7:B11)</f>
        <v>0</v>
      </c>
      <c r="C12" s="23">
        <f>SUM(C7:C11)</f>
        <v>0</v>
      </c>
    </row>
    <row r="13" spans="1:3" ht="12.75">
      <c r="A13" s="42"/>
      <c r="B13" s="43"/>
      <c r="C13" s="43"/>
    </row>
    <row r="14" spans="1:3" ht="12.75">
      <c r="A14" s="13"/>
      <c r="B14" s="31"/>
      <c r="C14" s="29"/>
    </row>
  </sheetData>
  <sheetProtection/>
  <printOptions/>
  <pageMargins left="0.7480314960629921" right="0.7480314960629921" top="0.3937007874015748" bottom="0.7874015748031497" header="0.5118110236220472" footer="0.5118110236220472"/>
  <pageSetup horizontalDpi="600" verticalDpi="600" orientation="portrait" scale="90" r:id="rId1"/>
  <headerFooter alignWithMargins="0">
    <oddHeader>&amp;RРаскрытие к ФО №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9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57.25390625" style="143" customWidth="1"/>
    <col min="2" max="2" width="6.625" style="101" customWidth="1"/>
    <col min="3" max="3" width="13.75390625" style="102" hidden="1" customWidth="1"/>
    <col min="4" max="4" width="7.375" style="150" customWidth="1"/>
    <col min="5" max="5" width="13.25390625" style="143" customWidth="1"/>
    <col min="6" max="6" width="14.125" style="143" customWidth="1"/>
    <col min="7" max="16384" width="9.125" style="143" customWidth="1"/>
  </cols>
  <sheetData>
    <row r="1" spans="1:19" s="101" customFormat="1" ht="15">
      <c r="A1" s="156" t="s">
        <v>275</v>
      </c>
      <c r="B1" s="157"/>
      <c r="C1" s="157"/>
      <c r="D1" s="157"/>
      <c r="E1" s="157"/>
      <c r="F1" s="158" t="s">
        <v>218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6" s="101" customFormat="1" ht="12.75">
      <c r="A2" s="242"/>
      <c r="B2" s="242"/>
      <c r="C2" s="243"/>
      <c r="D2" s="243"/>
      <c r="E2" s="243"/>
      <c r="F2" s="242"/>
    </row>
    <row r="3" spans="1:19" s="101" customFormat="1" ht="12.75">
      <c r="A3" s="242"/>
      <c r="B3" s="242"/>
      <c r="C3" s="242"/>
      <c r="D3" s="242"/>
      <c r="E3" s="242"/>
      <c r="F3" s="242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6" ht="15">
      <c r="A4" s="244" t="s">
        <v>315</v>
      </c>
      <c r="B4" s="245"/>
      <c r="C4" s="245"/>
      <c r="D4" s="245"/>
      <c r="E4" s="245"/>
      <c r="F4" s="242"/>
    </row>
    <row r="5" spans="1:6" ht="12.75">
      <c r="A5" s="246" t="s">
        <v>276</v>
      </c>
      <c r="B5" s="247"/>
      <c r="C5" s="247"/>
      <c r="D5" s="247"/>
      <c r="E5" s="247"/>
      <c r="F5" s="242"/>
    </row>
    <row r="6" spans="1:6" ht="13.5" thickBot="1">
      <c r="A6" s="242"/>
      <c r="B6" s="242"/>
      <c r="C6" s="242"/>
      <c r="D6" s="242"/>
      <c r="E6" s="242"/>
      <c r="F6" s="248" t="s">
        <v>200</v>
      </c>
    </row>
    <row r="7" spans="1:6" ht="24">
      <c r="A7" s="249" t="s">
        <v>219</v>
      </c>
      <c r="B7" s="249"/>
      <c r="C7" s="249"/>
      <c r="D7" s="250" t="s">
        <v>202</v>
      </c>
      <c r="E7" s="250" t="s">
        <v>220</v>
      </c>
      <c r="F7" s="251" t="s">
        <v>221</v>
      </c>
    </row>
    <row r="8" spans="1:6" ht="12.75">
      <c r="A8" s="252">
        <v>1</v>
      </c>
      <c r="B8" s="252"/>
      <c r="C8" s="252"/>
      <c r="D8" s="253">
        <v>2</v>
      </c>
      <c r="E8" s="253">
        <v>3</v>
      </c>
      <c r="F8" s="254">
        <v>4</v>
      </c>
    </row>
    <row r="9" spans="1:6" ht="12.75">
      <c r="A9" s="255" t="s">
        <v>222</v>
      </c>
      <c r="B9" s="255"/>
      <c r="C9" s="255"/>
      <c r="D9" s="256">
        <v>10</v>
      </c>
      <c r="E9" s="257">
        <v>1919708487.19</v>
      </c>
      <c r="F9" s="258">
        <v>1764401672.7900002</v>
      </c>
    </row>
    <row r="10" spans="1:6" ht="12.75">
      <c r="A10" s="259" t="s">
        <v>81</v>
      </c>
      <c r="B10" s="259"/>
      <c r="C10" s="259"/>
      <c r="D10" s="256">
        <v>11</v>
      </c>
      <c r="E10" s="260">
        <v>1638201302.39</v>
      </c>
      <c r="F10" s="261">
        <v>1620090422.54</v>
      </c>
    </row>
    <row r="11" spans="1:6" ht="12.75">
      <c r="A11" s="255" t="s">
        <v>82</v>
      </c>
      <c r="B11" s="255"/>
      <c r="C11" s="255"/>
      <c r="D11" s="262">
        <v>12</v>
      </c>
      <c r="E11" s="263">
        <v>281507184.8</v>
      </c>
      <c r="F11" s="264">
        <v>144311250.25</v>
      </c>
    </row>
    <row r="12" spans="1:6" ht="12.75">
      <c r="A12" s="259" t="s">
        <v>223</v>
      </c>
      <c r="B12" s="259"/>
      <c r="C12" s="259"/>
      <c r="D12" s="256">
        <v>13</v>
      </c>
      <c r="E12" s="257">
        <v>93915489.92</v>
      </c>
      <c r="F12" s="258">
        <v>99235428.98</v>
      </c>
    </row>
    <row r="13" spans="1:6" ht="12.75">
      <c r="A13" s="255" t="s">
        <v>224</v>
      </c>
      <c r="B13" s="255"/>
      <c r="C13" s="255"/>
      <c r="D13" s="256">
        <v>14</v>
      </c>
      <c r="E13" s="257">
        <v>289267608.62</v>
      </c>
      <c r="F13" s="258">
        <v>294038122.4</v>
      </c>
    </row>
    <row r="14" spans="1:6" ht="12.75">
      <c r="A14" s="265" t="s">
        <v>225</v>
      </c>
      <c r="B14" s="265"/>
      <c r="C14" s="265"/>
      <c r="D14" s="256">
        <v>15</v>
      </c>
      <c r="E14" s="260">
        <v>320401000</v>
      </c>
      <c r="F14" s="261">
        <v>4168144.05</v>
      </c>
    </row>
    <row r="15" spans="1:6" ht="12.75">
      <c r="A15" s="265" t="s">
        <v>189</v>
      </c>
      <c r="B15" s="265"/>
      <c r="C15" s="265"/>
      <c r="D15" s="266">
        <v>16</v>
      </c>
      <c r="E15" s="257">
        <v>169426706.95</v>
      </c>
      <c r="F15" s="258">
        <v>29599656.85</v>
      </c>
    </row>
    <row r="16" spans="1:6" ht="12.75">
      <c r="A16" s="265" t="s">
        <v>83</v>
      </c>
      <c r="B16" s="265"/>
      <c r="C16" s="265"/>
      <c r="D16" s="262">
        <v>20</v>
      </c>
      <c r="E16" s="263">
        <f>E11-E12-E13-E14+E15</f>
        <v>-252650206.79000002</v>
      </c>
      <c r="F16" s="263">
        <v>-223530788.33</v>
      </c>
    </row>
    <row r="17" spans="1:6" ht="12.75">
      <c r="A17" s="255" t="s">
        <v>84</v>
      </c>
      <c r="B17" s="255"/>
      <c r="C17" s="255"/>
      <c r="D17" s="256">
        <v>21</v>
      </c>
      <c r="E17" s="267">
        <v>53125.01</v>
      </c>
      <c r="F17" s="268" t="s">
        <v>204</v>
      </c>
    </row>
    <row r="18" spans="1:6" ht="12.75">
      <c r="A18" s="255" t="s">
        <v>85</v>
      </c>
      <c r="B18" s="255"/>
      <c r="C18" s="255"/>
      <c r="D18" s="256">
        <v>22</v>
      </c>
      <c r="E18" s="257">
        <v>119157256.12</v>
      </c>
      <c r="F18" s="258">
        <v>77074869.16</v>
      </c>
    </row>
    <row r="19" spans="1:6" ht="12.75">
      <c r="A19" s="255" t="s">
        <v>86</v>
      </c>
      <c r="B19" s="255"/>
      <c r="C19" s="255"/>
      <c r="D19" s="256">
        <v>23</v>
      </c>
      <c r="E19" s="269" t="s">
        <v>204</v>
      </c>
      <c r="F19" s="268" t="s">
        <v>204</v>
      </c>
    </row>
    <row r="20" spans="1:6" ht="12.75">
      <c r="A20" s="255" t="s">
        <v>226</v>
      </c>
      <c r="B20" s="255"/>
      <c r="C20" s="255"/>
      <c r="D20" s="256">
        <v>24</v>
      </c>
      <c r="E20" s="257">
        <v>6355510.96</v>
      </c>
      <c r="F20" s="258">
        <v>22610904.71</v>
      </c>
    </row>
    <row r="21" spans="1:6" ht="12.75">
      <c r="A21" s="255" t="s">
        <v>227</v>
      </c>
      <c r="B21" s="255"/>
      <c r="C21" s="255"/>
      <c r="D21" s="256">
        <v>25</v>
      </c>
      <c r="E21" s="257">
        <v>24426349.11</v>
      </c>
      <c r="F21" s="258">
        <v>17012744.85</v>
      </c>
    </row>
    <row r="22" spans="1:6" ht="12.75">
      <c r="A22" s="255" t="s">
        <v>87</v>
      </c>
      <c r="B22" s="255"/>
      <c r="C22" s="255"/>
      <c r="D22" s="270">
        <v>100</v>
      </c>
      <c r="E22" s="263">
        <f>E16+E20-E18-E21</f>
        <v>-389878301.06000006</v>
      </c>
      <c r="F22" s="263">
        <v>-295007497.63</v>
      </c>
    </row>
    <row r="23" spans="1:6" ht="12.75">
      <c r="A23" s="255" t="s">
        <v>19</v>
      </c>
      <c r="B23" s="255"/>
      <c r="C23" s="255"/>
      <c r="D23" s="271">
        <v>101</v>
      </c>
      <c r="E23" s="257">
        <v>1401960</v>
      </c>
      <c r="F23" s="268" t="s">
        <v>204</v>
      </c>
    </row>
    <row r="24" spans="1:6" ht="12.75">
      <c r="A24" s="255" t="s">
        <v>88</v>
      </c>
      <c r="B24" s="255"/>
      <c r="C24" s="255"/>
      <c r="D24" s="270">
        <v>200</v>
      </c>
      <c r="E24" s="263">
        <f>E22-E23</f>
        <v>-391280261.06000006</v>
      </c>
      <c r="F24" s="263">
        <v>-295007497.63</v>
      </c>
    </row>
    <row r="25" spans="1:6" ht="12.75">
      <c r="A25" s="255" t="s">
        <v>228</v>
      </c>
      <c r="B25" s="255"/>
      <c r="C25" s="255"/>
      <c r="D25" s="271">
        <v>201</v>
      </c>
      <c r="E25" s="269" t="s">
        <v>204</v>
      </c>
      <c r="F25" s="268" t="s">
        <v>204</v>
      </c>
    </row>
    <row r="26" spans="1:6" ht="12.75">
      <c r="A26" s="255" t="s">
        <v>89</v>
      </c>
      <c r="B26" s="255"/>
      <c r="C26" s="255"/>
      <c r="D26" s="270">
        <v>300</v>
      </c>
      <c r="E26" s="263">
        <f>E24</f>
        <v>-391280261.06000006</v>
      </c>
      <c r="F26" s="263">
        <v>-295007497.63</v>
      </c>
    </row>
    <row r="27" spans="1:6" ht="12.75">
      <c r="A27" s="255" t="s">
        <v>229</v>
      </c>
      <c r="B27" s="255"/>
      <c r="C27" s="255"/>
      <c r="D27" s="272"/>
      <c r="E27" s="269" t="s">
        <v>204</v>
      </c>
      <c r="F27" s="268" t="s">
        <v>204</v>
      </c>
    </row>
    <row r="28" spans="1:6" ht="22.5" customHeight="1">
      <c r="A28" s="255" t="s">
        <v>230</v>
      </c>
      <c r="B28" s="255"/>
      <c r="C28" s="255"/>
      <c r="D28" s="272"/>
      <c r="E28" s="269" t="s">
        <v>204</v>
      </c>
      <c r="F28" s="268" t="s">
        <v>204</v>
      </c>
    </row>
    <row r="29" spans="1:6" ht="12.75" hidden="1">
      <c r="A29" s="255" t="s">
        <v>90</v>
      </c>
      <c r="B29" s="255"/>
      <c r="C29" s="255"/>
      <c r="D29" s="270">
        <v>400</v>
      </c>
      <c r="E29" s="273">
        <v>0</v>
      </c>
      <c r="F29" s="274">
        <v>0</v>
      </c>
    </row>
    <row r="30" spans="1:6" ht="12.75" hidden="1">
      <c r="A30" s="255" t="s">
        <v>231</v>
      </c>
      <c r="B30" s="255"/>
      <c r="C30" s="255"/>
      <c r="D30" s="272"/>
      <c r="E30" s="269"/>
      <c r="F30" s="268"/>
    </row>
    <row r="31" spans="1:6" ht="12.75" hidden="1">
      <c r="A31" s="255" t="s">
        <v>91</v>
      </c>
      <c r="B31" s="255"/>
      <c r="C31" s="255"/>
      <c r="D31" s="271">
        <v>410</v>
      </c>
      <c r="E31" s="269" t="s">
        <v>204</v>
      </c>
      <c r="F31" s="268" t="s">
        <v>204</v>
      </c>
    </row>
    <row r="32" spans="1:6" ht="12.75" hidden="1">
      <c r="A32" s="255" t="s">
        <v>92</v>
      </c>
      <c r="B32" s="255"/>
      <c r="C32" s="255"/>
      <c r="D32" s="271">
        <v>411</v>
      </c>
      <c r="E32" s="269" t="s">
        <v>204</v>
      </c>
      <c r="F32" s="268" t="s">
        <v>204</v>
      </c>
    </row>
    <row r="33" spans="1:6" s="144" customFormat="1" ht="12.75" hidden="1">
      <c r="A33" s="255" t="s">
        <v>93</v>
      </c>
      <c r="B33" s="255"/>
      <c r="C33" s="255"/>
      <c r="D33" s="271">
        <v>412</v>
      </c>
      <c r="E33" s="269" t="s">
        <v>204</v>
      </c>
      <c r="F33" s="268" t="s">
        <v>204</v>
      </c>
    </row>
    <row r="34" spans="1:6" s="144" customFormat="1" ht="12.75" hidden="1">
      <c r="A34" s="255" t="s">
        <v>94</v>
      </c>
      <c r="B34" s="255"/>
      <c r="C34" s="255"/>
      <c r="D34" s="271">
        <v>413</v>
      </c>
      <c r="E34" s="269" t="s">
        <v>204</v>
      </c>
      <c r="F34" s="268" t="s">
        <v>204</v>
      </c>
    </row>
    <row r="35" spans="1:6" ht="12.75" hidden="1">
      <c r="A35" s="255" t="s">
        <v>95</v>
      </c>
      <c r="B35" s="255"/>
      <c r="C35" s="255"/>
      <c r="D35" s="271">
        <v>414</v>
      </c>
      <c r="E35" s="269" t="s">
        <v>204</v>
      </c>
      <c r="F35" s="268" t="s">
        <v>204</v>
      </c>
    </row>
    <row r="36" spans="1:6" ht="12.75" hidden="1">
      <c r="A36" s="255" t="s">
        <v>96</v>
      </c>
      <c r="B36" s="255"/>
      <c r="C36" s="255"/>
      <c r="D36" s="271">
        <v>415</v>
      </c>
      <c r="E36" s="269" t="s">
        <v>204</v>
      </c>
      <c r="F36" s="268" t="s">
        <v>204</v>
      </c>
    </row>
    <row r="37" spans="1:6" ht="12.75" hidden="1">
      <c r="A37" s="255" t="s">
        <v>97</v>
      </c>
      <c r="B37" s="255"/>
      <c r="C37" s="255"/>
      <c r="D37" s="271">
        <v>416</v>
      </c>
      <c r="E37" s="269" t="s">
        <v>204</v>
      </c>
      <c r="F37" s="268" t="s">
        <v>204</v>
      </c>
    </row>
    <row r="38" spans="1:6" ht="12.75" hidden="1">
      <c r="A38" s="255" t="s">
        <v>98</v>
      </c>
      <c r="B38" s="255"/>
      <c r="C38" s="255"/>
      <c r="D38" s="271">
        <v>417</v>
      </c>
      <c r="E38" s="275">
        <v>0</v>
      </c>
      <c r="F38" s="276">
        <v>0</v>
      </c>
    </row>
    <row r="39" spans="1:6" ht="12.75">
      <c r="A39" s="255" t="s">
        <v>99</v>
      </c>
      <c r="B39" s="255"/>
      <c r="C39" s="255"/>
      <c r="D39" s="271">
        <v>418</v>
      </c>
      <c r="E39" s="275">
        <v>0</v>
      </c>
      <c r="F39" s="276">
        <v>0</v>
      </c>
    </row>
    <row r="40" spans="1:8" s="108" customFormat="1" ht="12.75">
      <c r="A40" s="255" t="s">
        <v>100</v>
      </c>
      <c r="B40" s="255"/>
      <c r="C40" s="255"/>
      <c r="D40" s="271">
        <v>419</v>
      </c>
      <c r="E40" s="275">
        <v>0</v>
      </c>
      <c r="F40" s="276">
        <v>0</v>
      </c>
      <c r="G40" s="109"/>
      <c r="H40" s="107"/>
    </row>
    <row r="41" spans="1:6" ht="12.75">
      <c r="A41" s="255" t="s">
        <v>101</v>
      </c>
      <c r="B41" s="255"/>
      <c r="C41" s="255"/>
      <c r="D41" s="271">
        <v>420</v>
      </c>
      <c r="E41" s="275">
        <v>0</v>
      </c>
      <c r="F41" s="276">
        <v>0</v>
      </c>
    </row>
    <row r="42" spans="1:6" ht="12.75">
      <c r="A42" s="255" t="s">
        <v>102</v>
      </c>
      <c r="B42" s="255"/>
      <c r="C42" s="255"/>
      <c r="D42" s="270">
        <v>500</v>
      </c>
      <c r="E42" s="263">
        <f>E26</f>
        <v>-391280261.06000006</v>
      </c>
      <c r="F42" s="263">
        <v>-295007497.63</v>
      </c>
    </row>
    <row r="43" spans="1:6" ht="12.75">
      <c r="A43" s="167" t="s">
        <v>314</v>
      </c>
      <c r="B43" s="157"/>
      <c r="C43" s="157"/>
      <c r="D43" s="157"/>
      <c r="E43" s="157"/>
      <c r="F43" s="157"/>
    </row>
    <row r="44" spans="1:6" ht="12.75">
      <c r="A44" s="157"/>
      <c r="B44" s="157"/>
      <c r="C44" s="157"/>
      <c r="D44" s="157"/>
      <c r="E44" s="157"/>
      <c r="F44" s="157"/>
    </row>
    <row r="45" spans="1:6" ht="12.75">
      <c r="A45" s="143" t="s">
        <v>190</v>
      </c>
      <c r="B45" s="147"/>
      <c r="C45" s="148"/>
      <c r="D45" s="149"/>
      <c r="F45" s="143" t="s">
        <v>191</v>
      </c>
    </row>
    <row r="46" spans="1:4" ht="12.75">
      <c r="A46" s="146"/>
      <c r="B46" s="147"/>
      <c r="C46" s="148"/>
      <c r="D46" s="149"/>
    </row>
    <row r="47" spans="2:3" ht="12.75">
      <c r="B47" s="147"/>
      <c r="C47" s="148"/>
    </row>
    <row r="48" spans="1:6" ht="12.75">
      <c r="A48" s="143" t="s">
        <v>193</v>
      </c>
      <c r="B48" s="147"/>
      <c r="C48" s="148"/>
      <c r="F48" s="143" t="s">
        <v>274</v>
      </c>
    </row>
    <row r="49" spans="2:3" ht="12.75">
      <c r="B49" s="147"/>
      <c r="C49" s="148"/>
    </row>
  </sheetData>
  <sheetProtection/>
  <mergeCells count="39">
    <mergeCell ref="A38:C38"/>
    <mergeCell ref="A33:C33"/>
    <mergeCell ref="A4:E4"/>
    <mergeCell ref="A5:E5"/>
    <mergeCell ref="A40:C40"/>
    <mergeCell ref="A41:C41"/>
    <mergeCell ref="A28:C28"/>
    <mergeCell ref="A29:C29"/>
    <mergeCell ref="A30:C30"/>
    <mergeCell ref="A31:C31"/>
    <mergeCell ref="A42:C42"/>
    <mergeCell ref="A34:C34"/>
    <mergeCell ref="A35:C35"/>
    <mergeCell ref="A36:C36"/>
    <mergeCell ref="A37:C37"/>
    <mergeCell ref="A24:C24"/>
    <mergeCell ref="A25:C25"/>
    <mergeCell ref="A26:C26"/>
    <mergeCell ref="A27:C27"/>
    <mergeCell ref="A39:C39"/>
    <mergeCell ref="A32:C32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C2:E2"/>
    <mergeCell ref="A7:C7"/>
    <mergeCell ref="A8:C8"/>
    <mergeCell ref="A9:C9"/>
    <mergeCell ref="A10:C10"/>
    <mergeCell ref="A11:C1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r:id="rId1"/>
  <headerFooter alignWithMargins="0">
    <oddHeader>&amp;RФорма Ф2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81"/>
  <sheetViews>
    <sheetView zoomScalePageLayoutView="0" workbookViewId="0" topLeftCell="A58">
      <selection activeCell="E8" sqref="A8:F75"/>
    </sheetView>
  </sheetViews>
  <sheetFormatPr defaultColWidth="9.00390625" defaultRowHeight="12.75"/>
  <cols>
    <col min="1" max="1" width="53.375" style="105" customWidth="1"/>
    <col min="2" max="2" width="12.375" style="105" customWidth="1"/>
    <col min="3" max="3" width="1.625" style="103" customWidth="1"/>
    <col min="4" max="4" width="10.25390625" style="103" customWidth="1"/>
    <col min="5" max="6" width="13.375" style="105" customWidth="1"/>
    <col min="7" max="16384" width="9.125" style="105" customWidth="1"/>
  </cols>
  <sheetData>
    <row r="1" spans="1:10" s="101" customFormat="1" ht="12.75">
      <c r="A1" s="100" t="s">
        <v>217</v>
      </c>
      <c r="B1" s="100"/>
      <c r="C1" s="105"/>
      <c r="D1" s="102"/>
      <c r="E1" s="102"/>
      <c r="F1" s="102"/>
      <c r="G1" s="102"/>
      <c r="H1" s="102"/>
      <c r="I1" s="102"/>
      <c r="J1" s="103"/>
    </row>
    <row r="2" spans="1:2" ht="12.75">
      <c r="A2" s="151"/>
      <c r="B2" s="151"/>
    </row>
    <row r="3" spans="1:4" ht="27.75" customHeight="1">
      <c r="A3" s="170" t="s">
        <v>216</v>
      </c>
      <c r="B3" s="170"/>
      <c r="C3" s="170"/>
      <c r="D3" s="170"/>
    </row>
    <row r="4" spans="1:4" ht="16.5" customHeight="1">
      <c r="A4" s="152"/>
      <c r="B4" s="152"/>
      <c r="C4" s="152"/>
      <c r="D4" s="145"/>
    </row>
    <row r="5" spans="1:6" ht="39.75" customHeight="1">
      <c r="A5" s="171" t="s">
        <v>219</v>
      </c>
      <c r="B5" s="171"/>
      <c r="C5" s="171"/>
      <c r="D5" s="159" t="s">
        <v>202</v>
      </c>
      <c r="E5" s="159" t="s">
        <v>220</v>
      </c>
      <c r="F5" s="159" t="s">
        <v>221</v>
      </c>
    </row>
    <row r="6" spans="1:6" s="101" customFormat="1" ht="29.25" customHeight="1">
      <c r="A6" s="172">
        <v>1</v>
      </c>
      <c r="B6" s="172"/>
      <c r="C6" s="172"/>
      <c r="D6" s="160">
        <v>2</v>
      </c>
      <c r="E6" s="160">
        <v>3</v>
      </c>
      <c r="F6" s="160">
        <v>4</v>
      </c>
    </row>
    <row r="7" spans="1:6" s="101" customFormat="1" ht="12.75">
      <c r="A7" s="173" t="s">
        <v>232</v>
      </c>
      <c r="B7" s="173"/>
      <c r="C7" s="173"/>
      <c r="D7" s="173"/>
      <c r="E7" s="173"/>
      <c r="F7" s="173"/>
    </row>
    <row r="8" spans="1:6" s="101" customFormat="1" ht="12.75">
      <c r="A8" s="277" t="s">
        <v>103</v>
      </c>
      <c r="B8" s="277"/>
      <c r="C8" s="277"/>
      <c r="D8" s="278">
        <v>10</v>
      </c>
      <c r="E8" s="279">
        <v>1877365828.9699998</v>
      </c>
      <c r="F8" s="279">
        <v>1764203426.43</v>
      </c>
    </row>
    <row r="9" spans="1:6" s="101" customFormat="1" ht="12.75">
      <c r="A9" s="280" t="s">
        <v>231</v>
      </c>
      <c r="B9" s="280"/>
      <c r="C9" s="280"/>
      <c r="D9" s="280"/>
      <c r="E9" s="281"/>
      <c r="F9" s="281"/>
    </row>
    <row r="10" spans="1:6" s="101" customFormat="1" ht="12.75">
      <c r="A10" s="282" t="s">
        <v>233</v>
      </c>
      <c r="B10" s="282"/>
      <c r="C10" s="282"/>
      <c r="D10" s="278">
        <v>11</v>
      </c>
      <c r="E10" s="283">
        <v>56428215.81</v>
      </c>
      <c r="F10" s="283">
        <v>79921026.4</v>
      </c>
    </row>
    <row r="11" spans="1:6" s="101" customFormat="1" ht="12.75">
      <c r="A11" s="282" t="s">
        <v>234</v>
      </c>
      <c r="B11" s="282"/>
      <c r="C11" s="282"/>
      <c r="D11" s="278">
        <v>12</v>
      </c>
      <c r="E11" s="284">
        <v>0</v>
      </c>
      <c r="F11" s="284">
        <v>0</v>
      </c>
    </row>
    <row r="12" spans="1:6" s="101" customFormat="1" ht="12.75">
      <c r="A12" s="282" t="s">
        <v>235</v>
      </c>
      <c r="B12" s="282"/>
      <c r="C12" s="282"/>
      <c r="D12" s="278">
        <v>13</v>
      </c>
      <c r="E12" s="283">
        <v>1646592137.1299999</v>
      </c>
      <c r="F12" s="283">
        <v>1115565148.24</v>
      </c>
    </row>
    <row r="13" spans="1:6" s="101" customFormat="1" ht="12.75">
      <c r="A13" s="282" t="s">
        <v>236</v>
      </c>
      <c r="B13" s="282"/>
      <c r="C13" s="282"/>
      <c r="D13" s="278">
        <v>14</v>
      </c>
      <c r="E13" s="284">
        <v>0</v>
      </c>
      <c r="F13" s="284">
        <v>0</v>
      </c>
    </row>
    <row r="14" spans="1:6" s="101" customFormat="1" ht="12.75">
      <c r="A14" s="282" t="s">
        <v>237</v>
      </c>
      <c r="B14" s="282"/>
      <c r="C14" s="282"/>
      <c r="D14" s="278">
        <v>15</v>
      </c>
      <c r="E14" s="284">
        <v>0</v>
      </c>
      <c r="F14" s="284">
        <v>0</v>
      </c>
    </row>
    <row r="15" spans="1:6" s="101" customFormat="1" ht="12.75">
      <c r="A15" s="282" t="s">
        <v>238</v>
      </c>
      <c r="B15" s="282"/>
      <c r="C15" s="282"/>
      <c r="D15" s="278">
        <v>16</v>
      </c>
      <c r="E15" s="283">
        <v>174345476.03</v>
      </c>
      <c r="F15" s="283">
        <v>568717251.79</v>
      </c>
    </row>
    <row r="16" spans="1:6" s="101" customFormat="1" ht="12.75">
      <c r="A16" s="282" t="s">
        <v>104</v>
      </c>
      <c r="B16" s="282"/>
      <c r="C16" s="282"/>
      <c r="D16" s="285"/>
      <c r="E16" s="286">
        <v>1790271450.36</v>
      </c>
      <c r="F16" s="286">
        <v>1878035264.46</v>
      </c>
    </row>
    <row r="17" spans="1:6" s="101" customFormat="1" ht="12.75">
      <c r="A17" s="280" t="s">
        <v>231</v>
      </c>
      <c r="B17" s="280"/>
      <c r="C17" s="280"/>
      <c r="D17" s="287"/>
      <c r="E17" s="288"/>
      <c r="F17" s="288"/>
    </row>
    <row r="18" spans="1:6" s="101" customFormat="1" ht="12.75">
      <c r="A18" s="282" t="s">
        <v>239</v>
      </c>
      <c r="B18" s="282"/>
      <c r="C18" s="282"/>
      <c r="D18" s="289">
        <v>21</v>
      </c>
      <c r="E18" s="283">
        <v>295626565.3</v>
      </c>
      <c r="F18" s="283">
        <v>887129423.95</v>
      </c>
    </row>
    <row r="19" spans="1:6" s="101" customFormat="1" ht="12.75">
      <c r="A19" s="282" t="s">
        <v>240</v>
      </c>
      <c r="B19" s="282"/>
      <c r="C19" s="282"/>
      <c r="D19" s="289">
        <v>22</v>
      </c>
      <c r="E19" s="283">
        <v>195888524.1</v>
      </c>
      <c r="F19" s="283">
        <v>315255664.75</v>
      </c>
    </row>
    <row r="20" spans="1:6" s="101" customFormat="1" ht="12.75">
      <c r="A20" s="282" t="s">
        <v>241</v>
      </c>
      <c r="B20" s="282"/>
      <c r="C20" s="282"/>
      <c r="D20" s="289">
        <v>23</v>
      </c>
      <c r="E20" s="283">
        <v>284537186.03</v>
      </c>
      <c r="F20" s="283">
        <v>411523011.83</v>
      </c>
    </row>
    <row r="21" spans="1:6" s="101" customFormat="1" ht="12.75">
      <c r="A21" s="282" t="s">
        <v>242</v>
      </c>
      <c r="B21" s="282"/>
      <c r="C21" s="282"/>
      <c r="D21" s="290">
        <v>24</v>
      </c>
      <c r="E21" s="283">
        <v>363081508.78</v>
      </c>
      <c r="F21" s="283">
        <v>95576397.5</v>
      </c>
    </row>
    <row r="22" spans="1:6" s="101" customFormat="1" ht="12.75">
      <c r="A22" s="282" t="s">
        <v>243</v>
      </c>
      <c r="B22" s="282"/>
      <c r="C22" s="282"/>
      <c r="D22" s="289">
        <v>25</v>
      </c>
      <c r="E22" s="284">
        <v>0</v>
      </c>
      <c r="F22" s="284">
        <v>0</v>
      </c>
    </row>
    <row r="23" spans="1:6" s="101" customFormat="1" ht="12.75">
      <c r="A23" s="282" t="s">
        <v>244</v>
      </c>
      <c r="B23" s="282"/>
      <c r="C23" s="282"/>
      <c r="D23" s="291">
        <v>26</v>
      </c>
      <c r="E23" s="292">
        <v>179930070.07</v>
      </c>
      <c r="F23" s="292">
        <v>118328297.71</v>
      </c>
    </row>
    <row r="24" spans="1:6" ht="12.75">
      <c r="A24" s="282" t="s">
        <v>245</v>
      </c>
      <c r="B24" s="282"/>
      <c r="C24" s="282"/>
      <c r="D24" s="291">
        <v>27</v>
      </c>
      <c r="E24" s="292">
        <v>471207596.08</v>
      </c>
      <c r="F24" s="292">
        <v>50222468.72</v>
      </c>
    </row>
    <row r="25" spans="1:6" ht="25.5" customHeight="1">
      <c r="A25" s="293" t="s">
        <v>105</v>
      </c>
      <c r="B25" s="293"/>
      <c r="C25" s="293"/>
      <c r="D25" s="294">
        <v>30</v>
      </c>
      <c r="E25" s="286">
        <v>87094378.61</v>
      </c>
      <c r="F25" s="295">
        <v>-113831838.03</v>
      </c>
    </row>
    <row r="26" spans="1:6" ht="12.75">
      <c r="A26" s="296" t="s">
        <v>246</v>
      </c>
      <c r="B26" s="296"/>
      <c r="C26" s="296"/>
      <c r="D26" s="296"/>
      <c r="E26" s="296"/>
      <c r="F26" s="296"/>
    </row>
    <row r="27" spans="1:6" ht="12.75">
      <c r="A27" s="277" t="s">
        <v>106</v>
      </c>
      <c r="B27" s="277"/>
      <c r="C27" s="277"/>
      <c r="D27" s="297">
        <v>40</v>
      </c>
      <c r="E27" s="279">
        <v>959000000</v>
      </c>
      <c r="F27" s="298">
        <v>0</v>
      </c>
    </row>
    <row r="28" spans="1:6" ht="12.75">
      <c r="A28" s="280" t="s">
        <v>231</v>
      </c>
      <c r="B28" s="280"/>
      <c r="C28" s="280"/>
      <c r="D28" s="287"/>
      <c r="E28" s="288"/>
      <c r="F28" s="288"/>
    </row>
    <row r="29" spans="1:6" ht="12.75">
      <c r="A29" s="282" t="s">
        <v>247</v>
      </c>
      <c r="B29" s="282"/>
      <c r="C29" s="282"/>
      <c r="D29" s="290">
        <v>41</v>
      </c>
      <c r="E29" s="284">
        <v>0</v>
      </c>
      <c r="F29" s="284">
        <v>0</v>
      </c>
    </row>
    <row r="30" spans="1:6" ht="12.75">
      <c r="A30" s="282" t="s">
        <v>248</v>
      </c>
      <c r="B30" s="282"/>
      <c r="C30" s="282"/>
      <c r="D30" s="290">
        <v>42</v>
      </c>
      <c r="E30" s="299">
        <v>0</v>
      </c>
      <c r="F30" s="299">
        <v>0</v>
      </c>
    </row>
    <row r="31" spans="1:6" ht="12.75">
      <c r="A31" s="282" t="s">
        <v>249</v>
      </c>
      <c r="B31" s="282"/>
      <c r="C31" s="282"/>
      <c r="D31" s="291">
        <v>43</v>
      </c>
      <c r="E31" s="299">
        <v>0</v>
      </c>
      <c r="F31" s="299">
        <v>0</v>
      </c>
    </row>
    <row r="32" spans="1:6" ht="12.75">
      <c r="A32" s="293" t="s">
        <v>250</v>
      </c>
      <c r="B32" s="293"/>
      <c r="C32" s="293"/>
      <c r="D32" s="289">
        <v>44</v>
      </c>
      <c r="E32" s="284">
        <v>0</v>
      </c>
      <c r="F32" s="284">
        <v>0</v>
      </c>
    </row>
    <row r="33" spans="1:6" ht="12.75">
      <c r="A33" s="293" t="s">
        <v>251</v>
      </c>
      <c r="B33" s="293"/>
      <c r="C33" s="293"/>
      <c r="D33" s="291">
        <v>45</v>
      </c>
      <c r="E33" s="299">
        <v>0</v>
      </c>
      <c r="F33" s="299">
        <v>0</v>
      </c>
    </row>
    <row r="34" spans="1:6" ht="12.75">
      <c r="A34" s="300" t="s">
        <v>252</v>
      </c>
      <c r="B34" s="300"/>
      <c r="C34" s="300"/>
      <c r="D34" s="291">
        <v>46</v>
      </c>
      <c r="E34" s="301" t="s">
        <v>204</v>
      </c>
      <c r="F34" s="301" t="s">
        <v>204</v>
      </c>
    </row>
    <row r="35" spans="1:6" ht="12.75">
      <c r="A35" s="300" t="s">
        <v>253</v>
      </c>
      <c r="B35" s="300"/>
      <c r="C35" s="300"/>
      <c r="D35" s="291">
        <v>47</v>
      </c>
      <c r="E35" s="301" t="s">
        <v>204</v>
      </c>
      <c r="F35" s="301" t="s">
        <v>204</v>
      </c>
    </row>
    <row r="36" spans="1:6" ht="12.75">
      <c r="A36" s="300" t="s">
        <v>254</v>
      </c>
      <c r="B36" s="300"/>
      <c r="C36" s="300"/>
      <c r="D36" s="291">
        <v>48</v>
      </c>
      <c r="E36" s="301" t="s">
        <v>204</v>
      </c>
      <c r="F36" s="301" t="s">
        <v>204</v>
      </c>
    </row>
    <row r="37" spans="1:6" ht="12.75">
      <c r="A37" s="300" t="s">
        <v>255</v>
      </c>
      <c r="B37" s="300"/>
      <c r="C37" s="300"/>
      <c r="D37" s="291">
        <v>49</v>
      </c>
      <c r="E37" s="301" t="s">
        <v>204</v>
      </c>
      <c r="F37" s="301" t="s">
        <v>204</v>
      </c>
    </row>
    <row r="38" spans="1:6" ht="12.75">
      <c r="A38" s="293" t="s">
        <v>237</v>
      </c>
      <c r="B38" s="293"/>
      <c r="C38" s="293"/>
      <c r="D38" s="291">
        <v>50</v>
      </c>
      <c r="E38" s="299">
        <v>0</v>
      </c>
      <c r="F38" s="299">
        <v>0</v>
      </c>
    </row>
    <row r="39" spans="1:6" ht="12.75">
      <c r="A39" s="282" t="s">
        <v>238</v>
      </c>
      <c r="B39" s="282"/>
      <c r="C39" s="282"/>
      <c r="D39" s="291">
        <v>51</v>
      </c>
      <c r="E39" s="292">
        <v>959000000</v>
      </c>
      <c r="F39" s="299">
        <v>0</v>
      </c>
    </row>
    <row r="40" spans="1:6" ht="12.75">
      <c r="A40" s="282" t="s">
        <v>107</v>
      </c>
      <c r="B40" s="282"/>
      <c r="C40" s="282"/>
      <c r="D40" s="294">
        <v>60</v>
      </c>
      <c r="E40" s="286">
        <v>18667513.92</v>
      </c>
      <c r="F40" s="286">
        <v>17578604.2</v>
      </c>
    </row>
    <row r="41" spans="1:6" ht="12.75">
      <c r="A41" s="280" t="s">
        <v>231</v>
      </c>
      <c r="B41" s="280"/>
      <c r="C41" s="280"/>
      <c r="D41" s="287"/>
      <c r="E41" s="302">
        <v>0</v>
      </c>
      <c r="F41" s="302">
        <v>0</v>
      </c>
    </row>
    <row r="42" spans="1:6" ht="12.75">
      <c r="A42" s="282" t="s">
        <v>256</v>
      </c>
      <c r="B42" s="282"/>
      <c r="C42" s="282"/>
      <c r="D42" s="291">
        <v>61</v>
      </c>
      <c r="E42" s="299">
        <v>0</v>
      </c>
      <c r="F42" s="299">
        <v>0</v>
      </c>
    </row>
    <row r="43" spans="1:6" ht="12.75">
      <c r="A43" s="282" t="s">
        <v>257</v>
      </c>
      <c r="B43" s="282"/>
      <c r="C43" s="282"/>
      <c r="D43" s="291">
        <v>62</v>
      </c>
      <c r="E43" s="299">
        <v>0</v>
      </c>
      <c r="F43" s="299">
        <v>0</v>
      </c>
    </row>
    <row r="44" spans="1:6" ht="12.75">
      <c r="A44" s="303" t="s">
        <v>258</v>
      </c>
      <c r="B44" s="303"/>
      <c r="C44" s="303"/>
      <c r="D44" s="289">
        <v>63</v>
      </c>
      <c r="E44" s="283">
        <v>18667513.92</v>
      </c>
      <c r="F44" s="283">
        <v>17557355.2</v>
      </c>
    </row>
    <row r="45" spans="1:6" ht="12.75">
      <c r="A45" s="304" t="s">
        <v>259</v>
      </c>
      <c r="B45" s="304"/>
      <c r="C45" s="304"/>
      <c r="D45" s="289">
        <v>64</v>
      </c>
      <c r="E45" s="305" t="s">
        <v>204</v>
      </c>
      <c r="F45" s="305" t="s">
        <v>204</v>
      </c>
    </row>
    <row r="46" spans="1:6" ht="12.75">
      <c r="A46" s="303" t="s">
        <v>260</v>
      </c>
      <c r="B46" s="303"/>
      <c r="C46" s="303"/>
      <c r="D46" s="289">
        <v>65</v>
      </c>
      <c r="E46" s="305" t="s">
        <v>204</v>
      </c>
      <c r="F46" s="305" t="s">
        <v>204</v>
      </c>
    </row>
    <row r="47" spans="1:6" ht="12.75">
      <c r="A47" s="303" t="s">
        <v>261</v>
      </c>
      <c r="B47" s="303"/>
      <c r="C47" s="303"/>
      <c r="D47" s="289">
        <v>66</v>
      </c>
      <c r="E47" s="305" t="s">
        <v>204</v>
      </c>
      <c r="F47" s="305" t="s">
        <v>204</v>
      </c>
    </row>
    <row r="48" spans="1:6" ht="12.75">
      <c r="A48" s="303" t="s">
        <v>262</v>
      </c>
      <c r="B48" s="303"/>
      <c r="C48" s="303"/>
      <c r="D48" s="289">
        <v>67</v>
      </c>
      <c r="E48" s="305" t="s">
        <v>204</v>
      </c>
      <c r="F48" s="305" t="s">
        <v>204</v>
      </c>
    </row>
    <row r="49" spans="1:6" ht="12.75">
      <c r="A49" s="303" t="s">
        <v>263</v>
      </c>
      <c r="B49" s="303"/>
      <c r="C49" s="303"/>
      <c r="D49" s="289">
        <v>68</v>
      </c>
      <c r="E49" s="284">
        <v>0</v>
      </c>
      <c r="F49" s="284">
        <v>0</v>
      </c>
    </row>
    <row r="50" spans="1:6" ht="12.75">
      <c r="A50" s="282" t="s">
        <v>254</v>
      </c>
      <c r="B50" s="282"/>
      <c r="C50" s="282"/>
      <c r="D50" s="289">
        <v>69</v>
      </c>
      <c r="E50" s="284">
        <v>0</v>
      </c>
      <c r="F50" s="284">
        <v>0</v>
      </c>
    </row>
    <row r="51" spans="1:6" ht="12.75">
      <c r="A51" s="282" t="s">
        <v>264</v>
      </c>
      <c r="B51" s="282"/>
      <c r="C51" s="282"/>
      <c r="D51" s="289">
        <v>70</v>
      </c>
      <c r="E51" s="284">
        <v>0</v>
      </c>
      <c r="F51" s="284">
        <v>0</v>
      </c>
    </row>
    <row r="52" spans="1:6" ht="12.75">
      <c r="A52" s="293" t="s">
        <v>245</v>
      </c>
      <c r="B52" s="293"/>
      <c r="C52" s="293"/>
      <c r="D52" s="289">
        <v>71</v>
      </c>
      <c r="E52" s="284">
        <v>0</v>
      </c>
      <c r="F52" s="306">
        <v>21249</v>
      </c>
    </row>
    <row r="53" spans="1:6" ht="21.75" customHeight="1">
      <c r="A53" s="307" t="s">
        <v>108</v>
      </c>
      <c r="B53" s="307"/>
      <c r="C53" s="307"/>
      <c r="D53" s="294">
        <v>80</v>
      </c>
      <c r="E53" s="286">
        <v>940332486.08</v>
      </c>
      <c r="F53" s="308">
        <v>-17578604.2</v>
      </c>
    </row>
    <row r="54" spans="1:6" ht="12.75">
      <c r="A54" s="309"/>
      <c r="B54" s="309"/>
      <c r="C54" s="309"/>
      <c r="D54" s="309"/>
      <c r="E54" s="309"/>
      <c r="F54" s="310" t="s">
        <v>200</v>
      </c>
    </row>
    <row r="55" spans="1:6" ht="15.75" customHeight="1">
      <c r="A55" s="311" t="s">
        <v>219</v>
      </c>
      <c r="B55" s="311"/>
      <c r="C55" s="311"/>
      <c r="D55" s="312" t="s">
        <v>202</v>
      </c>
      <c r="E55" s="312" t="s">
        <v>220</v>
      </c>
      <c r="F55" s="312" t="s">
        <v>221</v>
      </c>
    </row>
    <row r="56" spans="1:6" ht="12.75">
      <c r="A56" s="313">
        <v>1</v>
      </c>
      <c r="B56" s="313"/>
      <c r="C56" s="313"/>
      <c r="D56" s="314">
        <v>2</v>
      </c>
      <c r="E56" s="314">
        <v>3</v>
      </c>
      <c r="F56" s="314">
        <v>4</v>
      </c>
    </row>
    <row r="57" spans="1:6" ht="12.75">
      <c r="A57" s="296" t="s">
        <v>265</v>
      </c>
      <c r="B57" s="296"/>
      <c r="C57" s="296"/>
      <c r="D57" s="296"/>
      <c r="E57" s="296"/>
      <c r="F57" s="296"/>
    </row>
    <row r="58" spans="1:6" ht="15" customHeight="1">
      <c r="A58" s="277" t="s">
        <v>109</v>
      </c>
      <c r="B58" s="277"/>
      <c r="C58" s="277"/>
      <c r="D58" s="297">
        <v>90</v>
      </c>
      <c r="E58" s="315">
        <v>53125.01</v>
      </c>
      <c r="F58" s="279">
        <v>1256200000</v>
      </c>
    </row>
    <row r="59" spans="1:6" ht="15.75" customHeight="1">
      <c r="A59" s="280" t="s">
        <v>231</v>
      </c>
      <c r="B59" s="280"/>
      <c r="C59" s="280"/>
      <c r="D59" s="287"/>
      <c r="E59" s="302">
        <v>0</v>
      </c>
      <c r="F59" s="302">
        <v>0</v>
      </c>
    </row>
    <row r="60" spans="1:6" ht="12.75">
      <c r="A60" s="282" t="s">
        <v>266</v>
      </c>
      <c r="B60" s="282"/>
      <c r="C60" s="282"/>
      <c r="D60" s="289">
        <v>91</v>
      </c>
      <c r="E60" s="284">
        <v>0</v>
      </c>
      <c r="F60" s="284">
        <v>0</v>
      </c>
    </row>
    <row r="61" spans="1:6" ht="12.75">
      <c r="A61" s="282" t="s">
        <v>267</v>
      </c>
      <c r="B61" s="282"/>
      <c r="C61" s="282"/>
      <c r="D61" s="289">
        <v>92</v>
      </c>
      <c r="E61" s="284">
        <v>0</v>
      </c>
      <c r="F61" s="283">
        <v>1256200000</v>
      </c>
    </row>
    <row r="62" spans="1:6" ht="12.75">
      <c r="A62" s="282" t="s">
        <v>268</v>
      </c>
      <c r="B62" s="282"/>
      <c r="C62" s="282"/>
      <c r="D62" s="289">
        <v>93</v>
      </c>
      <c r="E62" s="284">
        <v>0</v>
      </c>
      <c r="F62" s="284">
        <v>0</v>
      </c>
    </row>
    <row r="63" spans="1:6" ht="12.75">
      <c r="A63" s="282" t="s">
        <v>238</v>
      </c>
      <c r="B63" s="282"/>
      <c r="C63" s="282"/>
      <c r="D63" s="290">
        <v>94</v>
      </c>
      <c r="E63" s="306">
        <v>53125.01</v>
      </c>
      <c r="F63" s="284">
        <v>0</v>
      </c>
    </row>
    <row r="64" spans="1:6" ht="12.75">
      <c r="A64" s="282" t="s">
        <v>110</v>
      </c>
      <c r="B64" s="282"/>
      <c r="C64" s="282"/>
      <c r="D64" s="316">
        <v>100</v>
      </c>
      <c r="E64" s="286">
        <v>904913797.86</v>
      </c>
      <c r="F64" s="286">
        <v>1088477143.48</v>
      </c>
    </row>
    <row r="65" spans="1:6" ht="12.75">
      <c r="A65" s="280" t="s">
        <v>231</v>
      </c>
      <c r="B65" s="280"/>
      <c r="C65" s="280"/>
      <c r="D65" s="287"/>
      <c r="E65" s="302">
        <v>0</v>
      </c>
      <c r="F65" s="302">
        <v>0</v>
      </c>
    </row>
    <row r="66" spans="1:6" ht="12.75">
      <c r="A66" s="282" t="s">
        <v>269</v>
      </c>
      <c r="B66" s="282"/>
      <c r="C66" s="282"/>
      <c r="D66" s="317">
        <v>101</v>
      </c>
      <c r="E66" s="283">
        <v>904913797.86</v>
      </c>
      <c r="F66" s="283">
        <v>1088477143.48</v>
      </c>
    </row>
    <row r="67" spans="1:6" ht="12.75">
      <c r="A67" s="318" t="s">
        <v>270</v>
      </c>
      <c r="B67" s="318"/>
      <c r="C67" s="318"/>
      <c r="D67" s="317">
        <v>102</v>
      </c>
      <c r="E67" s="305" t="s">
        <v>204</v>
      </c>
      <c r="F67" s="305" t="s">
        <v>204</v>
      </c>
    </row>
    <row r="68" spans="1:6" ht="26.25" customHeight="1">
      <c r="A68" s="282" t="s">
        <v>271</v>
      </c>
      <c r="B68" s="282"/>
      <c r="C68" s="282"/>
      <c r="D68" s="317">
        <v>103</v>
      </c>
      <c r="E68" s="284">
        <v>0</v>
      </c>
      <c r="F68" s="284">
        <v>0</v>
      </c>
    </row>
    <row r="69" spans="1:6" ht="12.75">
      <c r="A69" s="282" t="s">
        <v>272</v>
      </c>
      <c r="B69" s="282"/>
      <c r="C69" s="282"/>
      <c r="D69" s="317">
        <v>104</v>
      </c>
      <c r="E69" s="284">
        <v>0</v>
      </c>
      <c r="F69" s="284">
        <v>0</v>
      </c>
    </row>
    <row r="70" spans="1:6" ht="12.75">
      <c r="A70" s="282" t="s">
        <v>273</v>
      </c>
      <c r="B70" s="282"/>
      <c r="C70" s="282"/>
      <c r="D70" s="317">
        <v>105</v>
      </c>
      <c r="E70" s="284">
        <v>0</v>
      </c>
      <c r="F70" s="284">
        <v>0</v>
      </c>
    </row>
    <row r="71" spans="1:6" ht="27.75" customHeight="1">
      <c r="A71" s="293" t="s">
        <v>111</v>
      </c>
      <c r="B71" s="293"/>
      <c r="C71" s="293"/>
      <c r="D71" s="316">
        <v>110</v>
      </c>
      <c r="E71" s="319">
        <v>-904860672.85</v>
      </c>
      <c r="F71" s="286">
        <v>167722856.52</v>
      </c>
    </row>
    <row r="72" spans="1:6" s="153" customFormat="1" ht="12.75">
      <c r="A72" s="300" t="s">
        <v>112</v>
      </c>
      <c r="B72" s="300"/>
      <c r="C72" s="300"/>
      <c r="D72" s="316">
        <v>120</v>
      </c>
      <c r="E72" s="320">
        <v>369261.42</v>
      </c>
      <c r="F72" s="321">
        <v>-120077.2</v>
      </c>
    </row>
    <row r="73" spans="1:6" s="153" customFormat="1" ht="12.75">
      <c r="A73" s="300" t="s">
        <v>113</v>
      </c>
      <c r="B73" s="300"/>
      <c r="C73" s="300"/>
      <c r="D73" s="316">
        <v>130</v>
      </c>
      <c r="E73" s="286">
        <v>122566191.84</v>
      </c>
      <c r="F73" s="286">
        <v>36312414.29</v>
      </c>
    </row>
    <row r="74" spans="1:6" ht="12.75">
      <c r="A74" s="300" t="s">
        <v>114</v>
      </c>
      <c r="B74" s="300"/>
      <c r="C74" s="300"/>
      <c r="D74" s="316">
        <v>140</v>
      </c>
      <c r="E74" s="286">
        <v>49950520.69</v>
      </c>
      <c r="F74" s="286">
        <v>34150612.85</v>
      </c>
    </row>
    <row r="75" spans="1:6" ht="12.75">
      <c r="A75" s="307" t="s">
        <v>115</v>
      </c>
      <c r="B75" s="307"/>
      <c r="C75" s="307"/>
      <c r="D75" s="316">
        <v>150</v>
      </c>
      <c r="E75" s="286">
        <v>172885973.95</v>
      </c>
      <c r="F75" s="286">
        <v>70342949.94</v>
      </c>
    </row>
    <row r="78" spans="1:5" ht="12.75">
      <c r="A78" s="105" t="s">
        <v>190</v>
      </c>
      <c r="E78" s="105" t="s">
        <v>191</v>
      </c>
    </row>
    <row r="81" spans="1:5" ht="12.75">
      <c r="A81" s="105" t="s">
        <v>193</v>
      </c>
      <c r="E81" s="105" t="s">
        <v>192</v>
      </c>
    </row>
  </sheetData>
  <sheetProtection/>
  <mergeCells count="106">
    <mergeCell ref="A70:C7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2:C52"/>
    <mergeCell ref="A53:C53"/>
    <mergeCell ref="A55:C55"/>
    <mergeCell ref="A56:C56"/>
    <mergeCell ref="A57:F57"/>
    <mergeCell ref="A48:C48"/>
    <mergeCell ref="A49:C49"/>
    <mergeCell ref="A50:C50"/>
    <mergeCell ref="A51:C51"/>
    <mergeCell ref="A43:C43"/>
    <mergeCell ref="A44:C44"/>
    <mergeCell ref="A45:C45"/>
    <mergeCell ref="A46:C46"/>
    <mergeCell ref="A47:C47"/>
    <mergeCell ref="A39:C39"/>
    <mergeCell ref="A40:C40"/>
    <mergeCell ref="A41:C41"/>
    <mergeCell ref="A42:C42"/>
    <mergeCell ref="A34:C34"/>
    <mergeCell ref="A35:C35"/>
    <mergeCell ref="A36:C36"/>
    <mergeCell ref="A37:C37"/>
    <mergeCell ref="A38:C38"/>
    <mergeCell ref="A30:C30"/>
    <mergeCell ref="A31:C31"/>
    <mergeCell ref="A32:C32"/>
    <mergeCell ref="A33:C33"/>
    <mergeCell ref="A25:C25"/>
    <mergeCell ref="A26:F26"/>
    <mergeCell ref="A27:C27"/>
    <mergeCell ref="A28:C28"/>
    <mergeCell ref="A29:C29"/>
    <mergeCell ref="A22:C22"/>
    <mergeCell ref="A23:C23"/>
    <mergeCell ref="A24:C24"/>
    <mergeCell ref="A19:C19"/>
    <mergeCell ref="A20:C20"/>
    <mergeCell ref="A21:C21"/>
    <mergeCell ref="A15:C15"/>
    <mergeCell ref="A16:C16"/>
    <mergeCell ref="A17:C17"/>
    <mergeCell ref="A18:C18"/>
    <mergeCell ref="A12:C12"/>
    <mergeCell ref="A13:C13"/>
    <mergeCell ref="A14:C14"/>
    <mergeCell ref="A9:D9"/>
    <mergeCell ref="A10:C10"/>
    <mergeCell ref="A11:C11"/>
    <mergeCell ref="A3:D3"/>
    <mergeCell ref="A5:C5"/>
    <mergeCell ref="A6:C6"/>
    <mergeCell ref="A7:F7"/>
    <mergeCell ref="A8:C8"/>
  </mergeCells>
  <printOptions/>
  <pageMargins left="0.03937007874015748" right="0.03937007874015748" top="0.7480314960629921" bottom="0.7480314960629921" header="0.31496062992125984" footer="0.31496062992125984"/>
  <pageSetup fitToHeight="3" horizontalDpi="600" verticalDpi="600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BV101"/>
  <sheetViews>
    <sheetView tabSelected="1" view="pageBreakPreview" zoomScaleNormal="80" zoomScaleSheetLayoutView="100" zoomScalePageLayoutView="0" workbookViewId="0" topLeftCell="A1">
      <selection activeCell="W14" sqref="W14:AD14"/>
    </sheetView>
  </sheetViews>
  <sheetFormatPr defaultColWidth="9.00390625" defaultRowHeight="12.75"/>
  <cols>
    <col min="1" max="1" width="1.625" style="155" customWidth="1"/>
    <col min="2" max="2" width="0.6171875" style="155" customWidth="1"/>
    <col min="3" max="3" width="1.875" style="155" customWidth="1"/>
    <col min="4" max="4" width="2.125" style="155" customWidth="1"/>
    <col min="5" max="6" width="1.25" style="155" customWidth="1"/>
    <col min="7" max="7" width="4.25390625" style="155" customWidth="1"/>
    <col min="8" max="8" width="4.625" style="155" customWidth="1"/>
    <col min="9" max="9" width="1.37890625" style="155" customWidth="1"/>
    <col min="10" max="10" width="0.2421875" style="155" customWidth="1"/>
    <col min="11" max="11" width="1.12109375" style="155" customWidth="1"/>
    <col min="12" max="12" width="7.25390625" style="155" customWidth="1"/>
    <col min="13" max="13" width="2.75390625" style="155" hidden="1" customWidth="1"/>
    <col min="14" max="14" width="1.25" style="155" hidden="1" customWidth="1"/>
    <col min="15" max="15" width="0.875" style="155" hidden="1" customWidth="1"/>
    <col min="16" max="16" width="1.75390625" style="155" hidden="1" customWidth="1"/>
    <col min="17" max="17" width="2.125" style="155" hidden="1" customWidth="1"/>
    <col min="18" max="19" width="4.375" style="155" hidden="1" customWidth="1"/>
    <col min="20" max="20" width="5.375" style="155" customWidth="1"/>
    <col min="21" max="21" width="4.75390625" style="155" customWidth="1"/>
    <col min="22" max="22" width="3.25390625" style="155" customWidth="1"/>
    <col min="23" max="23" width="0.6171875" style="155" customWidth="1"/>
    <col min="24" max="24" width="1.00390625" style="155" customWidth="1"/>
    <col min="25" max="26" width="1.75390625" style="155" customWidth="1"/>
    <col min="27" max="27" width="4.375" style="155" customWidth="1"/>
    <col min="28" max="28" width="1.25" style="155" customWidth="1"/>
    <col min="29" max="29" width="1.12109375" style="155" customWidth="1"/>
    <col min="30" max="30" width="0.6171875" style="155" hidden="1" customWidth="1"/>
    <col min="31" max="31" width="2.75390625" style="155" customWidth="1"/>
    <col min="32" max="32" width="1.625" style="155" customWidth="1"/>
    <col min="33" max="33" width="1.25" style="155" customWidth="1"/>
    <col min="34" max="34" width="2.00390625" style="155" customWidth="1"/>
    <col min="35" max="35" width="4.25390625" style="155" hidden="1" customWidth="1"/>
    <col min="36" max="36" width="0.875" style="155" hidden="1" customWidth="1"/>
    <col min="37" max="37" width="0.2421875" style="155" hidden="1" customWidth="1"/>
    <col min="38" max="38" width="0.12890625" style="155" hidden="1" customWidth="1"/>
    <col min="39" max="39" width="1.37890625" style="155" hidden="1" customWidth="1"/>
    <col min="40" max="40" width="0.12890625" style="155" customWidth="1"/>
    <col min="41" max="41" width="1.25" style="155" customWidth="1"/>
    <col min="42" max="42" width="0.6171875" style="155" customWidth="1"/>
    <col min="43" max="43" width="2.625" style="155" customWidth="1"/>
    <col min="44" max="44" width="0.12890625" style="155" customWidth="1"/>
    <col min="45" max="45" width="2.875" style="155" customWidth="1"/>
    <col min="46" max="46" width="3.625" style="155" hidden="1" customWidth="1"/>
    <col min="47" max="47" width="1.12109375" style="155" hidden="1" customWidth="1"/>
    <col min="48" max="48" width="1.625" style="155" hidden="1" customWidth="1"/>
    <col min="49" max="49" width="0.12890625" style="155" customWidth="1"/>
    <col min="50" max="50" width="0.74609375" style="155" customWidth="1"/>
    <col min="51" max="51" width="3.875" style="155" customWidth="1"/>
    <col min="52" max="53" width="0.12890625" style="155" customWidth="1"/>
    <col min="54" max="54" width="1.25" style="155" customWidth="1"/>
    <col min="55" max="55" width="4.625" style="155" customWidth="1"/>
    <col min="56" max="57" width="0.12890625" style="155" customWidth="1"/>
    <col min="58" max="58" width="0.875" style="155" customWidth="1"/>
    <col min="59" max="59" width="2.125" style="155" hidden="1" customWidth="1"/>
    <col min="60" max="60" width="5.25390625" style="155" customWidth="1"/>
    <col min="61" max="62" width="0.12890625" style="155" customWidth="1"/>
    <col min="63" max="63" width="1.25" style="155" customWidth="1"/>
    <col min="64" max="64" width="7.25390625" style="155" customWidth="1"/>
    <col min="65" max="66" width="0.12890625" style="155" customWidth="1"/>
    <col min="67" max="68" width="0.6171875" style="155" customWidth="1"/>
    <col min="69" max="69" width="7.25390625" style="155" customWidth="1"/>
    <col min="70" max="70" width="3.625" style="155" hidden="1" customWidth="1"/>
    <col min="71" max="71" width="0.2421875" style="155" customWidth="1"/>
    <col min="72" max="72" width="0.74609375" style="155" customWidth="1"/>
    <col min="73" max="73" width="1.25" style="155" customWidth="1"/>
    <col min="74" max="74" width="11.125" style="155" customWidth="1"/>
  </cols>
  <sheetData>
    <row r="2" spans="1:74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/>
      <c r="BV2"/>
    </row>
    <row r="4" spans="1:74" ht="12.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54:72" s="155" customFormat="1" ht="43.5" customHeight="1" hidden="1">
      <c r="BB5" s="169" t="s">
        <v>277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</row>
    <row r="6" s="155" customFormat="1" ht="11.25" customHeight="1" hidden="1"/>
    <row r="7" spans="69:71" s="155" customFormat="1" ht="20.25" customHeight="1">
      <c r="BQ7" s="163" t="s">
        <v>218</v>
      </c>
      <c r="BR7" s="163"/>
      <c r="BS7" s="163"/>
    </row>
    <row r="8" spans="2:74" s="155" customFormat="1" ht="23.25" customHeight="1">
      <c r="B8" s="162" t="s">
        <v>194</v>
      </c>
      <c r="C8" s="187"/>
      <c r="D8" s="187"/>
      <c r="E8" s="187"/>
      <c r="F8" s="190"/>
      <c r="G8" s="190"/>
      <c r="H8" s="190"/>
      <c r="I8" s="190"/>
      <c r="J8" s="190"/>
      <c r="K8" s="190"/>
      <c r="L8" s="190"/>
      <c r="M8" s="190"/>
      <c r="N8" s="190"/>
      <c r="O8" s="189" t="s">
        <v>278</v>
      </c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</row>
    <row r="9" spans="3:74" s="155" customFormat="1" ht="8.25" customHeight="1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</row>
    <row r="10" spans="3:74" s="155" customFormat="1" ht="21" customHeight="1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5" t="s">
        <v>289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</row>
    <row r="11" spans="3:74" s="155" customFormat="1" ht="21" customHeight="1"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5" t="s">
        <v>290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</row>
    <row r="12" spans="3:74" s="155" customFormat="1" ht="11.25" customHeight="1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7"/>
      <c r="BN12" s="197"/>
      <c r="BO12" s="197"/>
      <c r="BP12" s="197"/>
      <c r="BQ12" s="197"/>
      <c r="BR12" s="197" t="s">
        <v>291</v>
      </c>
      <c r="BS12" s="190"/>
      <c r="BT12" s="190"/>
      <c r="BU12" s="190"/>
      <c r="BV12" s="190"/>
    </row>
    <row r="13" spans="3:74" s="155" customFormat="1" ht="12.75" customHeight="1"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322" t="s">
        <v>202</v>
      </c>
      <c r="V13" s="322"/>
      <c r="W13" s="323" t="s">
        <v>130</v>
      </c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4" t="s">
        <v>79</v>
      </c>
      <c r="BQ13" s="324"/>
      <c r="BR13" s="324"/>
      <c r="BS13" s="324"/>
      <c r="BT13" s="324"/>
      <c r="BU13" s="324"/>
      <c r="BV13" s="325" t="s">
        <v>129</v>
      </c>
    </row>
    <row r="14" spans="3:74" s="164" customFormat="1" ht="65.25" customHeight="1"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322"/>
      <c r="V14" s="322"/>
      <c r="W14" s="324" t="s">
        <v>75</v>
      </c>
      <c r="X14" s="324"/>
      <c r="Y14" s="324"/>
      <c r="Z14" s="324"/>
      <c r="AA14" s="324"/>
      <c r="AB14" s="324"/>
      <c r="AC14" s="324"/>
      <c r="AD14" s="324"/>
      <c r="AE14" s="324" t="s">
        <v>76</v>
      </c>
      <c r="AF14" s="324"/>
      <c r="AG14" s="324"/>
      <c r="AH14" s="324"/>
      <c r="AI14" s="324"/>
      <c r="AJ14" s="324"/>
      <c r="AK14" s="324"/>
      <c r="AL14" s="324"/>
      <c r="AM14" s="324"/>
      <c r="AN14" s="324" t="s">
        <v>292</v>
      </c>
      <c r="AO14" s="324"/>
      <c r="AP14" s="324"/>
      <c r="AQ14" s="324"/>
      <c r="AR14" s="324"/>
      <c r="AS14" s="324"/>
      <c r="AT14" s="324"/>
      <c r="AU14" s="324"/>
      <c r="AV14" s="324"/>
      <c r="AW14" s="326" t="s">
        <v>32</v>
      </c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4" t="s">
        <v>128</v>
      </c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5"/>
    </row>
    <row r="15" spans="3:74" s="155" customFormat="1" ht="11.25" customHeight="1" thickBot="1">
      <c r="C15" s="327">
        <v>1</v>
      </c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8">
        <v>2</v>
      </c>
      <c r="V15" s="328"/>
      <c r="W15" s="328">
        <v>3</v>
      </c>
      <c r="X15" s="328"/>
      <c r="Y15" s="328"/>
      <c r="Z15" s="328"/>
      <c r="AA15" s="328"/>
      <c r="AB15" s="328"/>
      <c r="AC15" s="328"/>
      <c r="AD15" s="328"/>
      <c r="AE15" s="328">
        <v>4</v>
      </c>
      <c r="AF15" s="328"/>
      <c r="AG15" s="328"/>
      <c r="AH15" s="328"/>
      <c r="AI15" s="328"/>
      <c r="AJ15" s="328"/>
      <c r="AK15" s="328"/>
      <c r="AL15" s="328"/>
      <c r="AM15" s="328"/>
      <c r="AN15" s="329">
        <v>5</v>
      </c>
      <c r="AO15" s="329"/>
      <c r="AP15" s="329"/>
      <c r="AQ15" s="329"/>
      <c r="AR15" s="329"/>
      <c r="AS15" s="329"/>
      <c r="AT15" s="329"/>
      <c r="AU15" s="329"/>
      <c r="AV15" s="329"/>
      <c r="AW15" s="329">
        <v>6</v>
      </c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>
        <v>7</v>
      </c>
      <c r="BI15" s="329"/>
      <c r="BJ15" s="329"/>
      <c r="BK15" s="329"/>
      <c r="BL15" s="329"/>
      <c r="BM15" s="329"/>
      <c r="BN15" s="329"/>
      <c r="BO15" s="329"/>
      <c r="BP15" s="329">
        <v>8</v>
      </c>
      <c r="BQ15" s="329"/>
      <c r="BR15" s="329"/>
      <c r="BS15" s="329"/>
      <c r="BT15" s="329"/>
      <c r="BU15" s="329"/>
      <c r="BV15" s="330">
        <v>9</v>
      </c>
    </row>
    <row r="16" spans="3:74" s="155" customFormat="1" ht="12" customHeight="1">
      <c r="C16" s="331" t="s">
        <v>293</v>
      </c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2">
        <v>10</v>
      </c>
      <c r="V16" s="332"/>
      <c r="W16" s="333">
        <v>484000</v>
      </c>
      <c r="X16" s="333"/>
      <c r="Y16" s="333"/>
      <c r="Z16" s="333"/>
      <c r="AA16" s="333"/>
      <c r="AB16" s="333"/>
      <c r="AC16" s="333"/>
      <c r="AD16" s="333"/>
      <c r="AE16" s="334" t="s">
        <v>204</v>
      </c>
      <c r="AF16" s="334"/>
      <c r="AG16" s="334"/>
      <c r="AH16" s="334"/>
      <c r="AI16" s="334"/>
      <c r="AJ16" s="334"/>
      <c r="AK16" s="334"/>
      <c r="AL16" s="334"/>
      <c r="AM16" s="334"/>
      <c r="AN16" s="334">
        <v>0</v>
      </c>
      <c r="AO16" s="334"/>
      <c r="AP16" s="334"/>
      <c r="AQ16" s="334"/>
      <c r="AR16" s="334"/>
      <c r="AS16" s="334"/>
      <c r="AT16" s="334"/>
      <c r="AU16" s="334"/>
      <c r="AV16" s="334"/>
      <c r="AW16" s="335">
        <v>0</v>
      </c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>
        <v>-1829341</v>
      </c>
      <c r="BI16" s="335"/>
      <c r="BJ16" s="335"/>
      <c r="BK16" s="335"/>
      <c r="BL16" s="335"/>
      <c r="BM16" s="335"/>
      <c r="BN16" s="335"/>
      <c r="BO16" s="335"/>
      <c r="BP16" s="335">
        <v>0</v>
      </c>
      <c r="BQ16" s="335"/>
      <c r="BR16" s="335"/>
      <c r="BS16" s="335"/>
      <c r="BT16" s="335"/>
      <c r="BU16" s="335"/>
      <c r="BV16" s="336">
        <f>W16+BH16</f>
        <v>-1345341</v>
      </c>
    </row>
    <row r="17" spans="3:74" s="155" customFormat="1" ht="12" customHeight="1">
      <c r="C17" s="337" t="s">
        <v>294</v>
      </c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8">
        <v>11</v>
      </c>
      <c r="V17" s="338"/>
      <c r="W17" s="339" t="s">
        <v>204</v>
      </c>
      <c r="X17" s="339"/>
      <c r="Y17" s="339"/>
      <c r="Z17" s="339"/>
      <c r="AA17" s="339"/>
      <c r="AB17" s="339"/>
      <c r="AC17" s="339"/>
      <c r="AD17" s="339"/>
      <c r="AE17" s="340" t="s">
        <v>204</v>
      </c>
      <c r="AF17" s="340"/>
      <c r="AG17" s="340"/>
      <c r="AH17" s="340"/>
      <c r="AI17" s="340"/>
      <c r="AJ17" s="340"/>
      <c r="AK17" s="340"/>
      <c r="AL17" s="340"/>
      <c r="AM17" s="340"/>
      <c r="AN17" s="340" t="s">
        <v>204</v>
      </c>
      <c r="AO17" s="340"/>
      <c r="AP17" s="340"/>
      <c r="AQ17" s="340"/>
      <c r="AR17" s="340"/>
      <c r="AS17" s="340"/>
      <c r="AT17" s="340"/>
      <c r="AU17" s="340"/>
      <c r="AV17" s="340"/>
      <c r="AW17" s="341">
        <v>0</v>
      </c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>
        <v>0</v>
      </c>
      <c r="BI17" s="341"/>
      <c r="BJ17" s="341"/>
      <c r="BK17" s="341"/>
      <c r="BL17" s="341"/>
      <c r="BM17" s="341"/>
      <c r="BN17" s="341"/>
      <c r="BO17" s="341"/>
      <c r="BP17" s="341">
        <v>0</v>
      </c>
      <c r="BQ17" s="341"/>
      <c r="BR17" s="341"/>
      <c r="BS17" s="341"/>
      <c r="BT17" s="341"/>
      <c r="BU17" s="341"/>
      <c r="BV17" s="342">
        <v>0</v>
      </c>
    </row>
    <row r="18" spans="3:74" s="155" customFormat="1" ht="12" customHeight="1">
      <c r="C18" s="343" t="s">
        <v>295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4">
        <v>100</v>
      </c>
      <c r="V18" s="344"/>
      <c r="W18" s="345">
        <v>484000</v>
      </c>
      <c r="X18" s="345"/>
      <c r="Y18" s="345"/>
      <c r="Z18" s="345"/>
      <c r="AA18" s="345"/>
      <c r="AB18" s="345"/>
      <c r="AC18" s="345"/>
      <c r="AD18" s="345"/>
      <c r="AE18" s="346" t="s">
        <v>204</v>
      </c>
      <c r="AF18" s="346"/>
      <c r="AG18" s="346"/>
      <c r="AH18" s="346"/>
      <c r="AI18" s="346"/>
      <c r="AJ18" s="346"/>
      <c r="AK18" s="346"/>
      <c r="AL18" s="346"/>
      <c r="AM18" s="346"/>
      <c r="AN18" s="346" t="s">
        <v>204</v>
      </c>
      <c r="AO18" s="346"/>
      <c r="AP18" s="346"/>
      <c r="AQ18" s="346"/>
      <c r="AR18" s="346"/>
      <c r="AS18" s="346"/>
      <c r="AT18" s="346"/>
      <c r="AU18" s="346"/>
      <c r="AV18" s="346"/>
      <c r="AW18" s="347">
        <v>0</v>
      </c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>
        <f>BH16</f>
        <v>-1829341</v>
      </c>
      <c r="BI18" s="347"/>
      <c r="BJ18" s="347"/>
      <c r="BK18" s="347"/>
      <c r="BL18" s="347"/>
      <c r="BM18" s="347"/>
      <c r="BN18" s="347"/>
      <c r="BO18" s="347"/>
      <c r="BP18" s="347">
        <v>0</v>
      </c>
      <c r="BQ18" s="347"/>
      <c r="BR18" s="347"/>
      <c r="BS18" s="347"/>
      <c r="BT18" s="347"/>
      <c r="BU18" s="347"/>
      <c r="BV18" s="342">
        <f>BV16</f>
        <v>-1345341</v>
      </c>
    </row>
    <row r="19" spans="3:74" s="155" customFormat="1" ht="23.25" customHeight="1">
      <c r="C19" s="337" t="s">
        <v>296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48">
        <v>200</v>
      </c>
      <c r="V19" s="348"/>
      <c r="W19" s="340" t="s">
        <v>204</v>
      </c>
      <c r="X19" s="340"/>
      <c r="Y19" s="340"/>
      <c r="Z19" s="340"/>
      <c r="AA19" s="340"/>
      <c r="AB19" s="340"/>
      <c r="AC19" s="340"/>
      <c r="AD19" s="340"/>
      <c r="AE19" s="340" t="s">
        <v>204</v>
      </c>
      <c r="AF19" s="340"/>
      <c r="AG19" s="340"/>
      <c r="AH19" s="340"/>
      <c r="AI19" s="340"/>
      <c r="AJ19" s="340"/>
      <c r="AK19" s="340"/>
      <c r="AL19" s="340"/>
      <c r="AM19" s="340"/>
      <c r="AN19" s="340" t="s">
        <v>204</v>
      </c>
      <c r="AO19" s="340"/>
      <c r="AP19" s="340"/>
      <c r="AQ19" s="340"/>
      <c r="AR19" s="340"/>
      <c r="AS19" s="340"/>
      <c r="AT19" s="340"/>
      <c r="AU19" s="340"/>
      <c r="AV19" s="340"/>
      <c r="AW19" s="341">
        <v>0</v>
      </c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>
        <v>0</v>
      </c>
      <c r="BQ19" s="341"/>
      <c r="BR19" s="341"/>
      <c r="BS19" s="341"/>
      <c r="BT19" s="341"/>
      <c r="BU19" s="341"/>
      <c r="BV19" s="342"/>
    </row>
    <row r="20" spans="3:74" s="155" customFormat="1" ht="12" customHeight="1">
      <c r="C20" s="343" t="s">
        <v>297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9">
        <v>210</v>
      </c>
      <c r="V20" s="349"/>
      <c r="W20" s="340" t="s">
        <v>204</v>
      </c>
      <c r="X20" s="340"/>
      <c r="Y20" s="340"/>
      <c r="Z20" s="340"/>
      <c r="AA20" s="340"/>
      <c r="AB20" s="340"/>
      <c r="AC20" s="340"/>
      <c r="AD20" s="340"/>
      <c r="AE20" s="340" t="s">
        <v>204</v>
      </c>
      <c r="AF20" s="340"/>
      <c r="AG20" s="340"/>
      <c r="AH20" s="340"/>
      <c r="AI20" s="340"/>
      <c r="AJ20" s="340"/>
      <c r="AK20" s="340"/>
      <c r="AL20" s="340"/>
      <c r="AM20" s="340"/>
      <c r="AN20" s="340" t="s">
        <v>204</v>
      </c>
      <c r="AO20" s="340"/>
      <c r="AP20" s="340"/>
      <c r="AQ20" s="340"/>
      <c r="AR20" s="340"/>
      <c r="AS20" s="340"/>
      <c r="AT20" s="340"/>
      <c r="AU20" s="340"/>
      <c r="AV20" s="340"/>
      <c r="AW20" s="341">
        <v>0</v>
      </c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>
        <v>0</v>
      </c>
      <c r="BQ20" s="341"/>
      <c r="BR20" s="341"/>
      <c r="BS20" s="341"/>
      <c r="BT20" s="341"/>
      <c r="BU20" s="341"/>
      <c r="BV20" s="342"/>
    </row>
    <row r="21" spans="3:74" s="155" customFormat="1" ht="23.25" customHeight="1">
      <c r="C21" s="331" t="s">
        <v>298</v>
      </c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50">
        <v>220</v>
      </c>
      <c r="V21" s="350"/>
      <c r="W21" s="346" t="s">
        <v>204</v>
      </c>
      <c r="X21" s="346"/>
      <c r="Y21" s="346"/>
      <c r="Z21" s="346"/>
      <c r="AA21" s="346"/>
      <c r="AB21" s="346"/>
      <c r="AC21" s="346"/>
      <c r="AD21" s="346"/>
      <c r="AE21" s="346" t="s">
        <v>204</v>
      </c>
      <c r="AF21" s="346"/>
      <c r="AG21" s="346"/>
      <c r="AH21" s="346"/>
      <c r="AI21" s="346"/>
      <c r="AJ21" s="346"/>
      <c r="AK21" s="346"/>
      <c r="AL21" s="346"/>
      <c r="AM21" s="346"/>
      <c r="AN21" s="346">
        <v>0</v>
      </c>
      <c r="AO21" s="346"/>
      <c r="AP21" s="346"/>
      <c r="AQ21" s="346"/>
      <c r="AR21" s="346"/>
      <c r="AS21" s="346"/>
      <c r="AT21" s="346"/>
      <c r="AU21" s="346"/>
      <c r="AV21" s="346"/>
      <c r="AW21" s="347">
        <v>0</v>
      </c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>
        <v>0</v>
      </c>
      <c r="BI21" s="347"/>
      <c r="BJ21" s="347"/>
      <c r="BK21" s="347"/>
      <c r="BL21" s="347"/>
      <c r="BM21" s="347"/>
      <c r="BN21" s="347"/>
      <c r="BO21" s="347"/>
      <c r="BP21" s="347">
        <v>0</v>
      </c>
      <c r="BQ21" s="347"/>
      <c r="BR21" s="347"/>
      <c r="BS21" s="347"/>
      <c r="BT21" s="347"/>
      <c r="BU21" s="347"/>
      <c r="BV21" s="342">
        <v>0</v>
      </c>
    </row>
    <row r="22" spans="3:74" s="155" customFormat="1" ht="12" customHeight="1">
      <c r="C22" s="351" t="s">
        <v>231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2"/>
      <c r="X22" s="353"/>
      <c r="Y22" s="353"/>
      <c r="Z22" s="353"/>
      <c r="AA22" s="353"/>
      <c r="AB22" s="353"/>
      <c r="AC22" s="353"/>
      <c r="AD22" s="353"/>
      <c r="AE22" s="352"/>
      <c r="AF22" s="353"/>
      <c r="AG22" s="353"/>
      <c r="AH22" s="353"/>
      <c r="AI22" s="353"/>
      <c r="AJ22" s="353"/>
      <c r="AK22" s="353"/>
      <c r="AL22" s="353"/>
      <c r="AM22" s="353"/>
      <c r="AN22" s="352"/>
      <c r="AO22" s="353"/>
      <c r="AP22" s="353"/>
      <c r="AQ22" s="353"/>
      <c r="AR22" s="353"/>
      <c r="AS22" s="353"/>
      <c r="AT22" s="353"/>
      <c r="AU22" s="353"/>
      <c r="AV22" s="353"/>
      <c r="AW22" s="352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41">
        <v>0</v>
      </c>
      <c r="BI22" s="341"/>
      <c r="BJ22" s="341"/>
      <c r="BK22" s="341"/>
      <c r="BL22" s="341"/>
      <c r="BM22" s="341"/>
      <c r="BN22" s="341"/>
      <c r="BO22" s="341"/>
      <c r="BP22" s="352"/>
      <c r="BQ22" s="353"/>
      <c r="BR22" s="353"/>
      <c r="BS22" s="353"/>
      <c r="BT22" s="353"/>
      <c r="BU22" s="353"/>
      <c r="BV22" s="342">
        <v>0</v>
      </c>
    </row>
    <row r="23" spans="3:74" s="155" customFormat="1" ht="23.25" customHeight="1">
      <c r="C23" s="343" t="s">
        <v>117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54">
        <v>221</v>
      </c>
      <c r="V23" s="354"/>
      <c r="W23" s="355" t="s">
        <v>204</v>
      </c>
      <c r="X23" s="355"/>
      <c r="Y23" s="355"/>
      <c r="Z23" s="355"/>
      <c r="AA23" s="355"/>
      <c r="AB23" s="355"/>
      <c r="AC23" s="355"/>
      <c r="AD23" s="355"/>
      <c r="AE23" s="356" t="s">
        <v>204</v>
      </c>
      <c r="AF23" s="356"/>
      <c r="AG23" s="356"/>
      <c r="AH23" s="356"/>
      <c r="AI23" s="356"/>
      <c r="AJ23" s="356"/>
      <c r="AK23" s="356"/>
      <c r="AL23" s="356"/>
      <c r="AM23" s="356"/>
      <c r="AN23" s="356" t="s">
        <v>204</v>
      </c>
      <c r="AO23" s="356"/>
      <c r="AP23" s="356"/>
      <c r="AQ23" s="356"/>
      <c r="AR23" s="356"/>
      <c r="AS23" s="356"/>
      <c r="AT23" s="356"/>
      <c r="AU23" s="356"/>
      <c r="AV23" s="356"/>
      <c r="AW23" s="341">
        <v>0</v>
      </c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>
        <v>0</v>
      </c>
      <c r="BI23" s="341"/>
      <c r="BJ23" s="341"/>
      <c r="BK23" s="341"/>
      <c r="BL23" s="341"/>
      <c r="BM23" s="341"/>
      <c r="BN23" s="341"/>
      <c r="BO23" s="341"/>
      <c r="BP23" s="341">
        <v>0</v>
      </c>
      <c r="BQ23" s="341"/>
      <c r="BR23" s="341"/>
      <c r="BS23" s="341"/>
      <c r="BT23" s="341"/>
      <c r="BU23" s="341"/>
      <c r="BV23" s="342">
        <v>0</v>
      </c>
    </row>
    <row r="24" spans="3:74" s="155" customFormat="1" ht="23.25" customHeight="1">
      <c r="C24" s="343" t="s">
        <v>118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54">
        <v>222</v>
      </c>
      <c r="V24" s="354"/>
      <c r="W24" s="340" t="s">
        <v>204</v>
      </c>
      <c r="X24" s="340"/>
      <c r="Y24" s="340"/>
      <c r="Z24" s="340"/>
      <c r="AA24" s="340"/>
      <c r="AB24" s="340"/>
      <c r="AC24" s="340"/>
      <c r="AD24" s="340"/>
      <c r="AE24" s="340" t="s">
        <v>204</v>
      </c>
      <c r="AF24" s="340"/>
      <c r="AG24" s="340"/>
      <c r="AH24" s="340"/>
      <c r="AI24" s="340"/>
      <c r="AJ24" s="340"/>
      <c r="AK24" s="340"/>
      <c r="AL24" s="340"/>
      <c r="AM24" s="340"/>
      <c r="AN24" s="340" t="s">
        <v>204</v>
      </c>
      <c r="AO24" s="340"/>
      <c r="AP24" s="340"/>
      <c r="AQ24" s="340"/>
      <c r="AR24" s="340"/>
      <c r="AS24" s="340"/>
      <c r="AT24" s="340"/>
      <c r="AU24" s="340"/>
      <c r="AV24" s="340"/>
      <c r="AW24" s="340" t="s">
        <v>204</v>
      </c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1">
        <v>0</v>
      </c>
      <c r="BI24" s="341"/>
      <c r="BJ24" s="341"/>
      <c r="BK24" s="341"/>
      <c r="BL24" s="341"/>
      <c r="BM24" s="341"/>
      <c r="BN24" s="341"/>
      <c r="BO24" s="341"/>
      <c r="BP24" s="340" t="s">
        <v>204</v>
      </c>
      <c r="BQ24" s="340"/>
      <c r="BR24" s="340"/>
      <c r="BS24" s="340"/>
      <c r="BT24" s="340"/>
      <c r="BU24" s="340"/>
      <c r="BV24" s="342">
        <v>0</v>
      </c>
    </row>
    <row r="25" spans="3:74" s="165" customFormat="1" ht="34.5" customHeight="1">
      <c r="C25" s="343" t="s">
        <v>119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57">
        <v>223</v>
      </c>
      <c r="V25" s="357"/>
      <c r="W25" s="358" t="s">
        <v>204</v>
      </c>
      <c r="X25" s="358"/>
      <c r="Y25" s="358"/>
      <c r="Z25" s="358"/>
      <c r="AA25" s="358"/>
      <c r="AB25" s="358"/>
      <c r="AC25" s="358"/>
      <c r="AD25" s="358"/>
      <c r="AE25" s="359" t="s">
        <v>204</v>
      </c>
      <c r="AF25" s="359"/>
      <c r="AG25" s="359"/>
      <c r="AH25" s="359"/>
      <c r="AI25" s="359"/>
      <c r="AJ25" s="359"/>
      <c r="AK25" s="359"/>
      <c r="AL25" s="359"/>
      <c r="AM25" s="359"/>
      <c r="AN25" s="359" t="s">
        <v>204</v>
      </c>
      <c r="AO25" s="359"/>
      <c r="AP25" s="359"/>
      <c r="AQ25" s="359"/>
      <c r="AR25" s="359"/>
      <c r="AS25" s="359"/>
      <c r="AT25" s="359"/>
      <c r="AU25" s="359"/>
      <c r="AV25" s="359"/>
      <c r="AW25" s="360">
        <v>0</v>
      </c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>
        <v>0</v>
      </c>
      <c r="BI25" s="360"/>
      <c r="BJ25" s="360"/>
      <c r="BK25" s="360"/>
      <c r="BL25" s="360"/>
      <c r="BM25" s="360"/>
      <c r="BN25" s="360"/>
      <c r="BO25" s="360"/>
      <c r="BP25" s="360">
        <v>0</v>
      </c>
      <c r="BQ25" s="360"/>
      <c r="BR25" s="360"/>
      <c r="BS25" s="360"/>
      <c r="BT25" s="360"/>
      <c r="BU25" s="360"/>
      <c r="BV25" s="361">
        <v>0</v>
      </c>
    </row>
    <row r="26" spans="3:74" s="155" customFormat="1" ht="45.75" customHeight="1">
      <c r="C26" s="343" t="s">
        <v>93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54">
        <v>224</v>
      </c>
      <c r="V26" s="354"/>
      <c r="W26" s="355" t="s">
        <v>204</v>
      </c>
      <c r="X26" s="355"/>
      <c r="Y26" s="355"/>
      <c r="Z26" s="355"/>
      <c r="AA26" s="355"/>
      <c r="AB26" s="355"/>
      <c r="AC26" s="355"/>
      <c r="AD26" s="355"/>
      <c r="AE26" s="356" t="s">
        <v>204</v>
      </c>
      <c r="AF26" s="356"/>
      <c r="AG26" s="356"/>
      <c r="AH26" s="356"/>
      <c r="AI26" s="356"/>
      <c r="AJ26" s="356"/>
      <c r="AK26" s="356"/>
      <c r="AL26" s="356"/>
      <c r="AM26" s="356"/>
      <c r="AN26" s="356" t="s">
        <v>204</v>
      </c>
      <c r="AO26" s="356"/>
      <c r="AP26" s="356"/>
      <c r="AQ26" s="356"/>
      <c r="AR26" s="356"/>
      <c r="AS26" s="356"/>
      <c r="AT26" s="356"/>
      <c r="AU26" s="356"/>
      <c r="AV26" s="356"/>
      <c r="AW26" s="341">
        <v>0</v>
      </c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>
        <v>0</v>
      </c>
      <c r="BI26" s="341"/>
      <c r="BJ26" s="341"/>
      <c r="BK26" s="341"/>
      <c r="BL26" s="341"/>
      <c r="BM26" s="341"/>
      <c r="BN26" s="341"/>
      <c r="BO26" s="341"/>
      <c r="BP26" s="341">
        <v>0</v>
      </c>
      <c r="BQ26" s="341"/>
      <c r="BR26" s="341"/>
      <c r="BS26" s="341"/>
      <c r="BT26" s="341"/>
      <c r="BU26" s="341"/>
      <c r="BV26" s="342">
        <v>0</v>
      </c>
    </row>
    <row r="27" spans="3:74" s="155" customFormat="1" ht="23.25" customHeight="1">
      <c r="C27" s="343" t="s">
        <v>94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54">
        <v>225</v>
      </c>
      <c r="V27" s="354"/>
      <c r="W27" s="355" t="s">
        <v>204</v>
      </c>
      <c r="X27" s="355"/>
      <c r="Y27" s="355"/>
      <c r="Z27" s="355"/>
      <c r="AA27" s="355"/>
      <c r="AB27" s="355"/>
      <c r="AC27" s="355"/>
      <c r="AD27" s="355"/>
      <c r="AE27" s="356" t="s">
        <v>204</v>
      </c>
      <c r="AF27" s="356"/>
      <c r="AG27" s="356"/>
      <c r="AH27" s="356"/>
      <c r="AI27" s="356"/>
      <c r="AJ27" s="356"/>
      <c r="AK27" s="356"/>
      <c r="AL27" s="356"/>
      <c r="AM27" s="356"/>
      <c r="AN27" s="356" t="s">
        <v>204</v>
      </c>
      <c r="AO27" s="356"/>
      <c r="AP27" s="356"/>
      <c r="AQ27" s="356"/>
      <c r="AR27" s="356"/>
      <c r="AS27" s="356"/>
      <c r="AT27" s="356"/>
      <c r="AU27" s="356"/>
      <c r="AV27" s="356"/>
      <c r="AW27" s="341">
        <v>0</v>
      </c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>
        <v>0</v>
      </c>
      <c r="BI27" s="341"/>
      <c r="BJ27" s="341"/>
      <c r="BK27" s="341"/>
      <c r="BL27" s="341"/>
      <c r="BM27" s="341"/>
      <c r="BN27" s="341"/>
      <c r="BO27" s="341"/>
      <c r="BP27" s="341">
        <v>0</v>
      </c>
      <c r="BQ27" s="341"/>
      <c r="BR27" s="341"/>
      <c r="BS27" s="341"/>
      <c r="BT27" s="341"/>
      <c r="BU27" s="341"/>
      <c r="BV27" s="342">
        <v>0</v>
      </c>
    </row>
    <row r="28" spans="3:74" s="155" customFormat="1" ht="23.25" customHeight="1">
      <c r="C28" s="343" t="s">
        <v>95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54">
        <v>226</v>
      </c>
      <c r="V28" s="354"/>
      <c r="W28" s="340" t="s">
        <v>204</v>
      </c>
      <c r="X28" s="340"/>
      <c r="Y28" s="340"/>
      <c r="Z28" s="340"/>
      <c r="AA28" s="340"/>
      <c r="AB28" s="340"/>
      <c r="AC28" s="340"/>
      <c r="AD28" s="340"/>
      <c r="AE28" s="340" t="s">
        <v>204</v>
      </c>
      <c r="AF28" s="340"/>
      <c r="AG28" s="340"/>
      <c r="AH28" s="340"/>
      <c r="AI28" s="340"/>
      <c r="AJ28" s="340"/>
      <c r="AK28" s="340"/>
      <c r="AL28" s="340"/>
      <c r="AM28" s="340"/>
      <c r="AN28" s="340" t="s">
        <v>204</v>
      </c>
      <c r="AO28" s="340"/>
      <c r="AP28" s="340"/>
      <c r="AQ28" s="340"/>
      <c r="AR28" s="340"/>
      <c r="AS28" s="340"/>
      <c r="AT28" s="340"/>
      <c r="AU28" s="340"/>
      <c r="AV28" s="340"/>
      <c r="AW28" s="340" t="s">
        <v>204</v>
      </c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1">
        <v>0</v>
      </c>
      <c r="BI28" s="341"/>
      <c r="BJ28" s="341"/>
      <c r="BK28" s="341"/>
      <c r="BL28" s="341"/>
      <c r="BM28" s="341"/>
      <c r="BN28" s="341"/>
      <c r="BO28" s="341"/>
      <c r="BP28" s="340" t="s">
        <v>204</v>
      </c>
      <c r="BQ28" s="340"/>
      <c r="BR28" s="340"/>
      <c r="BS28" s="340"/>
      <c r="BT28" s="340"/>
      <c r="BU28" s="340"/>
      <c r="BV28" s="342">
        <v>0</v>
      </c>
    </row>
    <row r="29" spans="3:74" s="155" customFormat="1" ht="23.25" customHeight="1">
      <c r="C29" s="343" t="s">
        <v>299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54">
        <v>227</v>
      </c>
      <c r="V29" s="354"/>
      <c r="W29" s="340" t="s">
        <v>204</v>
      </c>
      <c r="X29" s="340"/>
      <c r="Y29" s="340"/>
      <c r="Z29" s="340"/>
      <c r="AA29" s="340"/>
      <c r="AB29" s="340"/>
      <c r="AC29" s="340"/>
      <c r="AD29" s="340"/>
      <c r="AE29" s="340" t="s">
        <v>204</v>
      </c>
      <c r="AF29" s="340"/>
      <c r="AG29" s="340"/>
      <c r="AH29" s="340"/>
      <c r="AI29" s="340"/>
      <c r="AJ29" s="340"/>
      <c r="AK29" s="340"/>
      <c r="AL29" s="340"/>
      <c r="AM29" s="340"/>
      <c r="AN29" s="340" t="s">
        <v>204</v>
      </c>
      <c r="AO29" s="340"/>
      <c r="AP29" s="340"/>
      <c r="AQ29" s="340"/>
      <c r="AR29" s="340"/>
      <c r="AS29" s="340"/>
      <c r="AT29" s="340"/>
      <c r="AU29" s="340"/>
      <c r="AV29" s="340"/>
      <c r="AW29" s="340" t="s">
        <v>204</v>
      </c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1">
        <v>0</v>
      </c>
      <c r="BI29" s="341"/>
      <c r="BJ29" s="341"/>
      <c r="BK29" s="341"/>
      <c r="BL29" s="341"/>
      <c r="BM29" s="341"/>
      <c r="BN29" s="341"/>
      <c r="BO29" s="341"/>
      <c r="BP29" s="362">
        <v>0</v>
      </c>
      <c r="BQ29" s="362"/>
      <c r="BR29" s="362"/>
      <c r="BS29" s="362"/>
      <c r="BT29" s="362"/>
      <c r="BU29" s="362"/>
      <c r="BV29" s="342">
        <v>0</v>
      </c>
    </row>
    <row r="30" spans="3:74" s="164" customFormat="1" ht="23.25" customHeight="1">
      <c r="C30" s="343" t="s">
        <v>97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57">
        <v>228</v>
      </c>
      <c r="V30" s="357"/>
      <c r="W30" s="358" t="s">
        <v>204</v>
      </c>
      <c r="X30" s="358"/>
      <c r="Y30" s="358"/>
      <c r="Z30" s="358"/>
      <c r="AA30" s="358"/>
      <c r="AB30" s="358"/>
      <c r="AC30" s="358"/>
      <c r="AD30" s="358"/>
      <c r="AE30" s="359" t="s">
        <v>204</v>
      </c>
      <c r="AF30" s="359"/>
      <c r="AG30" s="359"/>
      <c r="AH30" s="359"/>
      <c r="AI30" s="359"/>
      <c r="AJ30" s="359"/>
      <c r="AK30" s="359"/>
      <c r="AL30" s="359"/>
      <c r="AM30" s="359"/>
      <c r="AN30" s="359" t="s">
        <v>204</v>
      </c>
      <c r="AO30" s="359"/>
      <c r="AP30" s="359"/>
      <c r="AQ30" s="359"/>
      <c r="AR30" s="359"/>
      <c r="AS30" s="359"/>
      <c r="AT30" s="359"/>
      <c r="AU30" s="359"/>
      <c r="AV30" s="359"/>
      <c r="AW30" s="360">
        <v>0</v>
      </c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>
        <v>0</v>
      </c>
      <c r="BI30" s="360"/>
      <c r="BJ30" s="360"/>
      <c r="BK30" s="360"/>
      <c r="BL30" s="360"/>
      <c r="BM30" s="360"/>
      <c r="BN30" s="360"/>
      <c r="BO30" s="360"/>
      <c r="BP30" s="360">
        <v>0</v>
      </c>
      <c r="BQ30" s="360"/>
      <c r="BR30" s="360"/>
      <c r="BS30" s="360"/>
      <c r="BT30" s="360"/>
      <c r="BU30" s="360"/>
      <c r="BV30" s="361">
        <v>0</v>
      </c>
    </row>
    <row r="31" spans="3:74" s="155" customFormat="1" ht="23.25" customHeight="1" thickBot="1">
      <c r="C31" s="343" t="s">
        <v>98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63">
        <v>229</v>
      </c>
      <c r="V31" s="363"/>
      <c r="W31" s="364">
        <v>0</v>
      </c>
      <c r="X31" s="364"/>
      <c r="Y31" s="364"/>
      <c r="Z31" s="364"/>
      <c r="AA31" s="364"/>
      <c r="AB31" s="364"/>
      <c r="AC31" s="364"/>
      <c r="AD31" s="364"/>
      <c r="AE31" s="364">
        <v>0</v>
      </c>
      <c r="AF31" s="364"/>
      <c r="AG31" s="364"/>
      <c r="AH31" s="364"/>
      <c r="AI31" s="364"/>
      <c r="AJ31" s="364"/>
      <c r="AK31" s="364"/>
      <c r="AL31" s="364"/>
      <c r="AM31" s="364"/>
      <c r="AN31" s="364">
        <v>0</v>
      </c>
      <c r="AO31" s="364"/>
      <c r="AP31" s="364"/>
      <c r="AQ31" s="364"/>
      <c r="AR31" s="364"/>
      <c r="AS31" s="364"/>
      <c r="AT31" s="364"/>
      <c r="AU31" s="364"/>
      <c r="AV31" s="364"/>
      <c r="AW31" s="364">
        <v>0</v>
      </c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>
        <v>0</v>
      </c>
      <c r="BI31" s="364"/>
      <c r="BJ31" s="364"/>
      <c r="BK31" s="364"/>
      <c r="BL31" s="364"/>
      <c r="BM31" s="364"/>
      <c r="BN31" s="364"/>
      <c r="BO31" s="364"/>
      <c r="BP31" s="364">
        <v>0</v>
      </c>
      <c r="BQ31" s="364"/>
      <c r="BR31" s="364"/>
      <c r="BS31" s="364"/>
      <c r="BT31" s="364"/>
      <c r="BU31" s="364"/>
      <c r="BV31" s="365">
        <v>0</v>
      </c>
    </row>
    <row r="32" spans="3:74" ht="12.75"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7" t="s">
        <v>291</v>
      </c>
    </row>
    <row r="33" spans="3:74" s="155" customFormat="1" ht="12.75" customHeight="1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322" t="s">
        <v>202</v>
      </c>
      <c r="V33" s="322"/>
      <c r="W33" s="368" t="s">
        <v>130</v>
      </c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9" t="s">
        <v>79</v>
      </c>
      <c r="BQ33" s="369"/>
      <c r="BR33" s="369"/>
      <c r="BS33" s="369"/>
      <c r="BT33" s="369"/>
      <c r="BU33" s="369"/>
      <c r="BV33" s="370" t="s">
        <v>129</v>
      </c>
    </row>
    <row r="34" spans="3:74" s="164" customFormat="1" ht="45.75" customHeight="1"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322"/>
      <c r="V34" s="322"/>
      <c r="W34" s="369" t="s">
        <v>75</v>
      </c>
      <c r="X34" s="369"/>
      <c r="Y34" s="369"/>
      <c r="Z34" s="369"/>
      <c r="AA34" s="369"/>
      <c r="AB34" s="369"/>
      <c r="AC34" s="369"/>
      <c r="AD34" s="369"/>
      <c r="AE34" s="369" t="s">
        <v>76</v>
      </c>
      <c r="AF34" s="369"/>
      <c r="AG34" s="369"/>
      <c r="AH34" s="369"/>
      <c r="AI34" s="369"/>
      <c r="AJ34" s="369"/>
      <c r="AK34" s="369"/>
      <c r="AL34" s="369"/>
      <c r="AM34" s="369"/>
      <c r="AN34" s="369" t="s">
        <v>292</v>
      </c>
      <c r="AO34" s="369"/>
      <c r="AP34" s="369"/>
      <c r="AQ34" s="369"/>
      <c r="AR34" s="369"/>
      <c r="AS34" s="369"/>
      <c r="AT34" s="369"/>
      <c r="AU34" s="369"/>
      <c r="AV34" s="369"/>
      <c r="AW34" s="371" t="s">
        <v>32</v>
      </c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69" t="s">
        <v>128</v>
      </c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70"/>
    </row>
    <row r="35" spans="3:74" s="155" customFormat="1" ht="11.25" customHeight="1">
      <c r="C35" s="327">
        <v>1</v>
      </c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8">
        <v>2</v>
      </c>
      <c r="V35" s="328"/>
      <c r="W35" s="372">
        <v>3</v>
      </c>
      <c r="X35" s="372"/>
      <c r="Y35" s="372"/>
      <c r="Z35" s="372"/>
      <c r="AA35" s="372"/>
      <c r="AB35" s="372"/>
      <c r="AC35" s="372"/>
      <c r="AD35" s="372"/>
      <c r="AE35" s="372">
        <v>4</v>
      </c>
      <c r="AF35" s="372"/>
      <c r="AG35" s="372"/>
      <c r="AH35" s="372"/>
      <c r="AI35" s="372"/>
      <c r="AJ35" s="372"/>
      <c r="AK35" s="372"/>
      <c r="AL35" s="372"/>
      <c r="AM35" s="372"/>
      <c r="AN35" s="373">
        <v>5</v>
      </c>
      <c r="AO35" s="373"/>
      <c r="AP35" s="373"/>
      <c r="AQ35" s="373"/>
      <c r="AR35" s="373"/>
      <c r="AS35" s="373"/>
      <c r="AT35" s="373"/>
      <c r="AU35" s="373"/>
      <c r="AV35" s="373"/>
      <c r="AW35" s="373">
        <v>6</v>
      </c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>
        <v>7</v>
      </c>
      <c r="BI35" s="373"/>
      <c r="BJ35" s="373"/>
      <c r="BK35" s="373"/>
      <c r="BL35" s="373"/>
      <c r="BM35" s="373"/>
      <c r="BN35" s="373"/>
      <c r="BO35" s="373"/>
      <c r="BP35" s="373">
        <v>8</v>
      </c>
      <c r="BQ35" s="373"/>
      <c r="BR35" s="373"/>
      <c r="BS35" s="373"/>
      <c r="BT35" s="373"/>
      <c r="BU35" s="373"/>
      <c r="BV35" s="374">
        <v>9</v>
      </c>
    </row>
    <row r="36" spans="3:74" s="155" customFormat="1" ht="23.25" customHeight="1">
      <c r="C36" s="331" t="s">
        <v>300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75">
        <v>300</v>
      </c>
      <c r="V36" s="375"/>
      <c r="W36" s="355">
        <v>2250100</v>
      </c>
      <c r="X36" s="355"/>
      <c r="Y36" s="355"/>
      <c r="Z36" s="355"/>
      <c r="AA36" s="355"/>
      <c r="AB36" s="355"/>
      <c r="AC36" s="355"/>
      <c r="AD36" s="355"/>
      <c r="AE36" s="356" t="s">
        <v>204</v>
      </c>
      <c r="AF36" s="356"/>
      <c r="AG36" s="356"/>
      <c r="AH36" s="356"/>
      <c r="AI36" s="356"/>
      <c r="AJ36" s="356"/>
      <c r="AK36" s="356"/>
      <c r="AL36" s="356"/>
      <c r="AM36" s="356"/>
      <c r="AN36" s="356" t="s">
        <v>204</v>
      </c>
      <c r="AO36" s="356"/>
      <c r="AP36" s="356"/>
      <c r="AQ36" s="356"/>
      <c r="AR36" s="356"/>
      <c r="AS36" s="356"/>
      <c r="AT36" s="356"/>
      <c r="AU36" s="356"/>
      <c r="AV36" s="356"/>
      <c r="AW36" s="341" t="s">
        <v>204</v>
      </c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 t="s">
        <v>204</v>
      </c>
      <c r="BI36" s="341"/>
      <c r="BJ36" s="341"/>
      <c r="BK36" s="341"/>
      <c r="BL36" s="341"/>
      <c r="BM36" s="341"/>
      <c r="BN36" s="341"/>
      <c r="BO36" s="341"/>
      <c r="BP36" s="341" t="s">
        <v>204</v>
      </c>
      <c r="BQ36" s="341"/>
      <c r="BR36" s="341"/>
      <c r="BS36" s="341"/>
      <c r="BT36" s="341"/>
      <c r="BU36" s="341"/>
      <c r="BV36" s="376">
        <v>2250100</v>
      </c>
    </row>
    <row r="37" spans="3:74" s="155" customFormat="1" ht="12" customHeight="1">
      <c r="C37" s="343" t="s">
        <v>231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77"/>
      <c r="V37" s="378"/>
      <c r="W37" s="379"/>
      <c r="X37" s="380"/>
      <c r="Y37" s="380"/>
      <c r="Z37" s="380"/>
      <c r="AA37" s="380"/>
      <c r="AB37" s="380"/>
      <c r="AC37" s="380"/>
      <c r="AD37" s="381"/>
      <c r="AE37" s="379"/>
      <c r="AF37" s="380"/>
      <c r="AG37" s="380"/>
      <c r="AH37" s="380"/>
      <c r="AI37" s="380"/>
      <c r="AJ37" s="380"/>
      <c r="AK37" s="380"/>
      <c r="AL37" s="380"/>
      <c r="AM37" s="380"/>
      <c r="AN37" s="379"/>
      <c r="AO37" s="380"/>
      <c r="AP37" s="380"/>
      <c r="AQ37" s="380"/>
      <c r="AR37" s="380"/>
      <c r="AS37" s="380"/>
      <c r="AT37" s="380"/>
      <c r="AU37" s="380"/>
      <c r="AV37" s="380"/>
      <c r="AW37" s="382"/>
      <c r="AX37" s="383"/>
      <c r="AY37" s="383"/>
      <c r="AZ37" s="383"/>
      <c r="BA37" s="383"/>
      <c r="BB37" s="383"/>
      <c r="BC37" s="383"/>
      <c r="BD37" s="383"/>
      <c r="BE37" s="383"/>
      <c r="BF37" s="383"/>
      <c r="BG37" s="384"/>
      <c r="BH37" s="382"/>
      <c r="BI37" s="383"/>
      <c r="BJ37" s="383"/>
      <c r="BK37" s="383"/>
      <c r="BL37" s="383"/>
      <c r="BM37" s="383"/>
      <c r="BN37" s="383"/>
      <c r="BO37" s="384"/>
      <c r="BP37" s="382"/>
      <c r="BQ37" s="383"/>
      <c r="BR37" s="383"/>
      <c r="BS37" s="383"/>
      <c r="BT37" s="383"/>
      <c r="BU37" s="384"/>
      <c r="BV37" s="342"/>
    </row>
    <row r="38" spans="3:74" s="155" customFormat="1" ht="12" customHeight="1">
      <c r="C38" s="343" t="s">
        <v>301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54">
        <v>310</v>
      </c>
      <c r="V38" s="354"/>
      <c r="W38" s="355" t="s">
        <v>204</v>
      </c>
      <c r="X38" s="355"/>
      <c r="Y38" s="355"/>
      <c r="Z38" s="355"/>
      <c r="AA38" s="355"/>
      <c r="AB38" s="355"/>
      <c r="AC38" s="355"/>
      <c r="AD38" s="355"/>
      <c r="AE38" s="356" t="s">
        <v>204</v>
      </c>
      <c r="AF38" s="356"/>
      <c r="AG38" s="356"/>
      <c r="AH38" s="356"/>
      <c r="AI38" s="356"/>
      <c r="AJ38" s="356"/>
      <c r="AK38" s="356"/>
      <c r="AL38" s="356"/>
      <c r="AM38" s="356"/>
      <c r="AN38" s="356" t="s">
        <v>204</v>
      </c>
      <c r="AO38" s="356"/>
      <c r="AP38" s="356"/>
      <c r="AQ38" s="356"/>
      <c r="AR38" s="356"/>
      <c r="AS38" s="356"/>
      <c r="AT38" s="356"/>
      <c r="AU38" s="356"/>
      <c r="AV38" s="356"/>
      <c r="AW38" s="341" t="s">
        <v>204</v>
      </c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 t="s">
        <v>204</v>
      </c>
      <c r="BI38" s="341"/>
      <c r="BJ38" s="341"/>
      <c r="BK38" s="341"/>
      <c r="BL38" s="341"/>
      <c r="BM38" s="341"/>
      <c r="BN38" s="341"/>
      <c r="BO38" s="341"/>
      <c r="BP38" s="341" t="s">
        <v>204</v>
      </c>
      <c r="BQ38" s="341"/>
      <c r="BR38" s="341"/>
      <c r="BS38" s="341"/>
      <c r="BT38" s="341"/>
      <c r="BU38" s="341"/>
      <c r="BV38" s="342" t="s">
        <v>204</v>
      </c>
    </row>
    <row r="39" spans="3:74" s="155" customFormat="1" ht="12" customHeight="1">
      <c r="C39" s="343" t="s">
        <v>231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77"/>
      <c r="V39" s="378"/>
      <c r="W39" s="379"/>
      <c r="X39" s="380"/>
      <c r="Y39" s="380"/>
      <c r="Z39" s="380"/>
      <c r="AA39" s="380"/>
      <c r="AB39" s="380"/>
      <c r="AC39" s="380"/>
      <c r="AD39" s="381"/>
      <c r="AE39" s="379"/>
      <c r="AF39" s="380"/>
      <c r="AG39" s="380"/>
      <c r="AH39" s="380"/>
      <c r="AI39" s="380"/>
      <c r="AJ39" s="380"/>
      <c r="AK39" s="380"/>
      <c r="AL39" s="380"/>
      <c r="AM39" s="380"/>
      <c r="AN39" s="379"/>
      <c r="AO39" s="380"/>
      <c r="AP39" s="380"/>
      <c r="AQ39" s="380"/>
      <c r="AR39" s="380"/>
      <c r="AS39" s="380"/>
      <c r="AT39" s="380"/>
      <c r="AU39" s="380"/>
      <c r="AV39" s="380"/>
      <c r="AW39" s="382"/>
      <c r="AX39" s="383"/>
      <c r="AY39" s="383"/>
      <c r="AZ39" s="383"/>
      <c r="BA39" s="383"/>
      <c r="BB39" s="383"/>
      <c r="BC39" s="383"/>
      <c r="BD39" s="383"/>
      <c r="BE39" s="383"/>
      <c r="BF39" s="383"/>
      <c r="BG39" s="384"/>
      <c r="BH39" s="382"/>
      <c r="BI39" s="383"/>
      <c r="BJ39" s="383"/>
      <c r="BK39" s="383"/>
      <c r="BL39" s="383"/>
      <c r="BM39" s="383"/>
      <c r="BN39" s="383"/>
      <c r="BO39" s="384"/>
      <c r="BP39" s="382"/>
      <c r="BQ39" s="383"/>
      <c r="BR39" s="383"/>
      <c r="BS39" s="383"/>
      <c r="BT39" s="383"/>
      <c r="BU39" s="384"/>
      <c r="BV39" s="342"/>
    </row>
    <row r="40" spans="3:74" s="155" customFormat="1" ht="12" customHeight="1">
      <c r="C40" s="385" t="s">
        <v>120</v>
      </c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77"/>
      <c r="V40" s="378"/>
      <c r="W40" s="355" t="s">
        <v>204</v>
      </c>
      <c r="X40" s="355"/>
      <c r="Y40" s="355"/>
      <c r="Z40" s="355"/>
      <c r="AA40" s="355"/>
      <c r="AB40" s="355"/>
      <c r="AC40" s="355"/>
      <c r="AD40" s="355"/>
      <c r="AE40" s="356" t="s">
        <v>204</v>
      </c>
      <c r="AF40" s="356"/>
      <c r="AG40" s="356"/>
      <c r="AH40" s="356"/>
      <c r="AI40" s="356"/>
      <c r="AJ40" s="356"/>
      <c r="AK40" s="356"/>
      <c r="AL40" s="356"/>
      <c r="AM40" s="356"/>
      <c r="AN40" s="356" t="s">
        <v>204</v>
      </c>
      <c r="AO40" s="356"/>
      <c r="AP40" s="356"/>
      <c r="AQ40" s="356"/>
      <c r="AR40" s="356"/>
      <c r="AS40" s="356"/>
      <c r="AT40" s="356"/>
      <c r="AU40" s="356"/>
      <c r="AV40" s="356"/>
      <c r="AW40" s="341" t="s">
        <v>204</v>
      </c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 t="s">
        <v>204</v>
      </c>
      <c r="BI40" s="341"/>
      <c r="BJ40" s="341"/>
      <c r="BK40" s="341"/>
      <c r="BL40" s="341"/>
      <c r="BM40" s="341"/>
      <c r="BN40" s="341"/>
      <c r="BO40" s="341"/>
      <c r="BP40" s="341" t="s">
        <v>204</v>
      </c>
      <c r="BQ40" s="341"/>
      <c r="BR40" s="341"/>
      <c r="BS40" s="341"/>
      <c r="BT40" s="341"/>
      <c r="BU40" s="341"/>
      <c r="BV40" s="342" t="s">
        <v>204</v>
      </c>
    </row>
    <row r="41" spans="3:74" s="155" customFormat="1" ht="23.25" customHeight="1">
      <c r="C41" s="385" t="s">
        <v>302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77"/>
      <c r="V41" s="378"/>
      <c r="W41" s="355" t="s">
        <v>204</v>
      </c>
      <c r="X41" s="355"/>
      <c r="Y41" s="355"/>
      <c r="Z41" s="355"/>
      <c r="AA41" s="355"/>
      <c r="AB41" s="355"/>
      <c r="AC41" s="355"/>
      <c r="AD41" s="355"/>
      <c r="AE41" s="356" t="s">
        <v>204</v>
      </c>
      <c r="AF41" s="356"/>
      <c r="AG41" s="356"/>
      <c r="AH41" s="356"/>
      <c r="AI41" s="356"/>
      <c r="AJ41" s="356"/>
      <c r="AK41" s="356"/>
      <c r="AL41" s="356"/>
      <c r="AM41" s="356"/>
      <c r="AN41" s="356" t="s">
        <v>204</v>
      </c>
      <c r="AO41" s="356"/>
      <c r="AP41" s="356"/>
      <c r="AQ41" s="356"/>
      <c r="AR41" s="356"/>
      <c r="AS41" s="356"/>
      <c r="AT41" s="356"/>
      <c r="AU41" s="356"/>
      <c r="AV41" s="356"/>
      <c r="AW41" s="341" t="s">
        <v>204</v>
      </c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 t="s">
        <v>204</v>
      </c>
      <c r="BI41" s="341"/>
      <c r="BJ41" s="341"/>
      <c r="BK41" s="341"/>
      <c r="BL41" s="341"/>
      <c r="BM41" s="341"/>
      <c r="BN41" s="341"/>
      <c r="BO41" s="341"/>
      <c r="BP41" s="341" t="s">
        <v>204</v>
      </c>
      <c r="BQ41" s="341"/>
      <c r="BR41" s="341"/>
      <c r="BS41" s="341"/>
      <c r="BT41" s="341"/>
      <c r="BU41" s="341"/>
      <c r="BV41" s="342" t="s">
        <v>204</v>
      </c>
    </row>
    <row r="42" spans="3:74" s="155" customFormat="1" ht="23.25" customHeight="1">
      <c r="C42" s="385" t="s">
        <v>303</v>
      </c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77"/>
      <c r="V42" s="378"/>
      <c r="W42" s="355" t="s">
        <v>204</v>
      </c>
      <c r="X42" s="355"/>
      <c r="Y42" s="355"/>
      <c r="Z42" s="355"/>
      <c r="AA42" s="355"/>
      <c r="AB42" s="355"/>
      <c r="AC42" s="355"/>
      <c r="AD42" s="355"/>
      <c r="AE42" s="356" t="s">
        <v>204</v>
      </c>
      <c r="AF42" s="356"/>
      <c r="AG42" s="356"/>
      <c r="AH42" s="356"/>
      <c r="AI42" s="356"/>
      <c r="AJ42" s="356"/>
      <c r="AK42" s="356"/>
      <c r="AL42" s="356"/>
      <c r="AM42" s="356"/>
      <c r="AN42" s="356" t="s">
        <v>204</v>
      </c>
      <c r="AO42" s="356"/>
      <c r="AP42" s="356"/>
      <c r="AQ42" s="356"/>
      <c r="AR42" s="356"/>
      <c r="AS42" s="356"/>
      <c r="AT42" s="356"/>
      <c r="AU42" s="356"/>
      <c r="AV42" s="356"/>
      <c r="AW42" s="341" t="s">
        <v>204</v>
      </c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 t="s">
        <v>204</v>
      </c>
      <c r="BI42" s="341"/>
      <c r="BJ42" s="341"/>
      <c r="BK42" s="341"/>
      <c r="BL42" s="341"/>
      <c r="BM42" s="341"/>
      <c r="BN42" s="341"/>
      <c r="BO42" s="341"/>
      <c r="BP42" s="341" t="s">
        <v>204</v>
      </c>
      <c r="BQ42" s="341"/>
      <c r="BR42" s="341"/>
      <c r="BS42" s="341"/>
      <c r="BT42" s="341"/>
      <c r="BU42" s="341"/>
      <c r="BV42" s="342" t="s">
        <v>204</v>
      </c>
    </row>
    <row r="43" spans="3:74" s="155" customFormat="1" ht="12" customHeight="1">
      <c r="C43" s="385" t="s">
        <v>121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54">
        <v>311</v>
      </c>
      <c r="V43" s="354"/>
      <c r="W43" s="355" t="s">
        <v>204</v>
      </c>
      <c r="X43" s="355"/>
      <c r="Y43" s="355"/>
      <c r="Z43" s="355"/>
      <c r="AA43" s="355"/>
      <c r="AB43" s="355"/>
      <c r="AC43" s="355"/>
      <c r="AD43" s="355"/>
      <c r="AE43" s="356" t="s">
        <v>204</v>
      </c>
      <c r="AF43" s="356"/>
      <c r="AG43" s="356"/>
      <c r="AH43" s="356"/>
      <c r="AI43" s="356"/>
      <c r="AJ43" s="356"/>
      <c r="AK43" s="356"/>
      <c r="AL43" s="356"/>
      <c r="AM43" s="356"/>
      <c r="AN43" s="356" t="s">
        <v>204</v>
      </c>
      <c r="AO43" s="356"/>
      <c r="AP43" s="356"/>
      <c r="AQ43" s="356"/>
      <c r="AR43" s="356"/>
      <c r="AS43" s="356"/>
      <c r="AT43" s="356"/>
      <c r="AU43" s="356"/>
      <c r="AV43" s="356"/>
      <c r="AW43" s="341" t="s">
        <v>204</v>
      </c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 t="s">
        <v>204</v>
      </c>
      <c r="BI43" s="341"/>
      <c r="BJ43" s="341"/>
      <c r="BK43" s="341"/>
      <c r="BL43" s="341"/>
      <c r="BM43" s="341"/>
      <c r="BN43" s="341"/>
      <c r="BO43" s="341"/>
      <c r="BP43" s="341" t="s">
        <v>204</v>
      </c>
      <c r="BQ43" s="341"/>
      <c r="BR43" s="341"/>
      <c r="BS43" s="341"/>
      <c r="BT43" s="341"/>
      <c r="BU43" s="341"/>
      <c r="BV43" s="342" t="s">
        <v>204</v>
      </c>
    </row>
    <row r="44" spans="3:74" s="155" customFormat="1" ht="12" customHeight="1">
      <c r="C44" s="385" t="s">
        <v>122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54">
        <v>312</v>
      </c>
      <c r="V44" s="354"/>
      <c r="W44" s="355" t="s">
        <v>204</v>
      </c>
      <c r="X44" s="355"/>
      <c r="Y44" s="355"/>
      <c r="Z44" s="355"/>
      <c r="AA44" s="355"/>
      <c r="AB44" s="355"/>
      <c r="AC44" s="355"/>
      <c r="AD44" s="355"/>
      <c r="AE44" s="356" t="s">
        <v>204</v>
      </c>
      <c r="AF44" s="356"/>
      <c r="AG44" s="356"/>
      <c r="AH44" s="356"/>
      <c r="AI44" s="356"/>
      <c r="AJ44" s="356"/>
      <c r="AK44" s="356"/>
      <c r="AL44" s="356"/>
      <c r="AM44" s="356"/>
      <c r="AN44" s="356" t="s">
        <v>204</v>
      </c>
      <c r="AO44" s="356"/>
      <c r="AP44" s="356"/>
      <c r="AQ44" s="356"/>
      <c r="AR44" s="356"/>
      <c r="AS44" s="356"/>
      <c r="AT44" s="356"/>
      <c r="AU44" s="356"/>
      <c r="AV44" s="356"/>
      <c r="AW44" s="341" t="s">
        <v>204</v>
      </c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 t="s">
        <v>204</v>
      </c>
      <c r="BI44" s="341"/>
      <c r="BJ44" s="341"/>
      <c r="BK44" s="341"/>
      <c r="BL44" s="341"/>
      <c r="BM44" s="341"/>
      <c r="BN44" s="341"/>
      <c r="BO44" s="341"/>
      <c r="BP44" s="341" t="s">
        <v>204</v>
      </c>
      <c r="BQ44" s="341"/>
      <c r="BR44" s="341"/>
      <c r="BS44" s="341"/>
      <c r="BT44" s="341"/>
      <c r="BU44" s="341"/>
      <c r="BV44" s="342" t="s">
        <v>204</v>
      </c>
    </row>
    <row r="45" spans="3:74" s="155" customFormat="1" ht="23.25" customHeight="1">
      <c r="C45" s="385" t="s">
        <v>304</v>
      </c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54">
        <v>313</v>
      </c>
      <c r="V45" s="354"/>
      <c r="W45" s="355" t="s">
        <v>204</v>
      </c>
      <c r="X45" s="355"/>
      <c r="Y45" s="355"/>
      <c r="Z45" s="355"/>
      <c r="AA45" s="355"/>
      <c r="AB45" s="355"/>
      <c r="AC45" s="355"/>
      <c r="AD45" s="355"/>
      <c r="AE45" s="356" t="s">
        <v>204</v>
      </c>
      <c r="AF45" s="356"/>
      <c r="AG45" s="356"/>
      <c r="AH45" s="356"/>
      <c r="AI45" s="356"/>
      <c r="AJ45" s="356"/>
      <c r="AK45" s="356"/>
      <c r="AL45" s="356"/>
      <c r="AM45" s="356"/>
      <c r="AN45" s="356" t="s">
        <v>204</v>
      </c>
      <c r="AO45" s="356"/>
      <c r="AP45" s="356"/>
      <c r="AQ45" s="356"/>
      <c r="AR45" s="356"/>
      <c r="AS45" s="356"/>
      <c r="AT45" s="356"/>
      <c r="AU45" s="356"/>
      <c r="AV45" s="356"/>
      <c r="AW45" s="341" t="s">
        <v>204</v>
      </c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 t="s">
        <v>204</v>
      </c>
      <c r="BI45" s="341"/>
      <c r="BJ45" s="341"/>
      <c r="BK45" s="341"/>
      <c r="BL45" s="341"/>
      <c r="BM45" s="341"/>
      <c r="BN45" s="341"/>
      <c r="BO45" s="341"/>
      <c r="BP45" s="341" t="s">
        <v>204</v>
      </c>
      <c r="BQ45" s="341"/>
      <c r="BR45" s="341"/>
      <c r="BS45" s="341"/>
      <c r="BT45" s="341"/>
      <c r="BU45" s="341"/>
      <c r="BV45" s="342" t="s">
        <v>204</v>
      </c>
    </row>
    <row r="46" spans="3:74" s="155" customFormat="1" ht="23.25" customHeight="1">
      <c r="C46" s="385" t="s">
        <v>123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54">
        <v>314</v>
      </c>
      <c r="V46" s="354"/>
      <c r="W46" s="355" t="s">
        <v>204</v>
      </c>
      <c r="X46" s="355"/>
      <c r="Y46" s="355"/>
      <c r="Z46" s="355"/>
      <c r="AA46" s="355"/>
      <c r="AB46" s="355"/>
      <c r="AC46" s="355"/>
      <c r="AD46" s="355"/>
      <c r="AE46" s="356" t="s">
        <v>204</v>
      </c>
      <c r="AF46" s="356"/>
      <c r="AG46" s="356"/>
      <c r="AH46" s="356"/>
      <c r="AI46" s="356"/>
      <c r="AJ46" s="356"/>
      <c r="AK46" s="356"/>
      <c r="AL46" s="356"/>
      <c r="AM46" s="356"/>
      <c r="AN46" s="356" t="s">
        <v>204</v>
      </c>
      <c r="AO46" s="356"/>
      <c r="AP46" s="356"/>
      <c r="AQ46" s="356"/>
      <c r="AR46" s="356"/>
      <c r="AS46" s="356"/>
      <c r="AT46" s="356"/>
      <c r="AU46" s="356"/>
      <c r="AV46" s="356"/>
      <c r="AW46" s="341" t="s">
        <v>204</v>
      </c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 t="s">
        <v>204</v>
      </c>
      <c r="BI46" s="341"/>
      <c r="BJ46" s="341"/>
      <c r="BK46" s="341"/>
      <c r="BL46" s="341"/>
      <c r="BM46" s="341"/>
      <c r="BN46" s="341"/>
      <c r="BO46" s="341"/>
      <c r="BP46" s="341" t="s">
        <v>204</v>
      </c>
      <c r="BQ46" s="341"/>
      <c r="BR46" s="341"/>
      <c r="BS46" s="341"/>
      <c r="BT46" s="341"/>
      <c r="BU46" s="341"/>
      <c r="BV46" s="342" t="s">
        <v>204</v>
      </c>
    </row>
    <row r="47" spans="3:74" s="155" customFormat="1" ht="12" customHeight="1">
      <c r="C47" s="385" t="s">
        <v>2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54">
        <v>315</v>
      </c>
      <c r="V47" s="354"/>
      <c r="W47" s="355" t="s">
        <v>204</v>
      </c>
      <c r="X47" s="355"/>
      <c r="Y47" s="355"/>
      <c r="Z47" s="355"/>
      <c r="AA47" s="355"/>
      <c r="AB47" s="355"/>
      <c r="AC47" s="355"/>
      <c r="AD47" s="355"/>
      <c r="AE47" s="356" t="s">
        <v>204</v>
      </c>
      <c r="AF47" s="356"/>
      <c r="AG47" s="356"/>
      <c r="AH47" s="356"/>
      <c r="AI47" s="356"/>
      <c r="AJ47" s="356"/>
      <c r="AK47" s="356"/>
      <c r="AL47" s="356"/>
      <c r="AM47" s="356"/>
      <c r="AN47" s="356" t="s">
        <v>204</v>
      </c>
      <c r="AO47" s="356"/>
      <c r="AP47" s="356"/>
      <c r="AQ47" s="356"/>
      <c r="AR47" s="356"/>
      <c r="AS47" s="356"/>
      <c r="AT47" s="356"/>
      <c r="AU47" s="356"/>
      <c r="AV47" s="356"/>
      <c r="AW47" s="341" t="s">
        <v>204</v>
      </c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 t="s">
        <v>204</v>
      </c>
      <c r="BI47" s="341"/>
      <c r="BJ47" s="341"/>
      <c r="BK47" s="341"/>
      <c r="BL47" s="341"/>
      <c r="BM47" s="341"/>
      <c r="BN47" s="341"/>
      <c r="BO47" s="341"/>
      <c r="BP47" s="341" t="s">
        <v>204</v>
      </c>
      <c r="BQ47" s="341"/>
      <c r="BR47" s="341"/>
      <c r="BS47" s="341"/>
      <c r="BT47" s="341"/>
      <c r="BU47" s="341"/>
      <c r="BV47" s="342" t="s">
        <v>204</v>
      </c>
    </row>
    <row r="48" spans="3:74" s="155" customFormat="1" ht="12" customHeight="1">
      <c r="C48" s="385" t="s">
        <v>124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54">
        <v>316</v>
      </c>
      <c r="V48" s="354"/>
      <c r="W48" s="355" t="s">
        <v>204</v>
      </c>
      <c r="X48" s="355"/>
      <c r="Y48" s="355"/>
      <c r="Z48" s="355"/>
      <c r="AA48" s="355"/>
      <c r="AB48" s="355"/>
      <c r="AC48" s="355"/>
      <c r="AD48" s="355"/>
      <c r="AE48" s="356" t="s">
        <v>204</v>
      </c>
      <c r="AF48" s="356"/>
      <c r="AG48" s="356"/>
      <c r="AH48" s="356"/>
      <c r="AI48" s="356"/>
      <c r="AJ48" s="356"/>
      <c r="AK48" s="356"/>
      <c r="AL48" s="356"/>
      <c r="AM48" s="356"/>
      <c r="AN48" s="356" t="s">
        <v>204</v>
      </c>
      <c r="AO48" s="356"/>
      <c r="AP48" s="356"/>
      <c r="AQ48" s="356"/>
      <c r="AR48" s="356"/>
      <c r="AS48" s="356"/>
      <c r="AT48" s="356"/>
      <c r="AU48" s="356"/>
      <c r="AV48" s="356"/>
      <c r="AW48" s="341" t="s">
        <v>204</v>
      </c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 t="s">
        <v>204</v>
      </c>
      <c r="BI48" s="341"/>
      <c r="BJ48" s="341"/>
      <c r="BK48" s="341"/>
      <c r="BL48" s="341"/>
      <c r="BM48" s="341"/>
      <c r="BN48" s="341"/>
      <c r="BO48" s="341"/>
      <c r="BP48" s="341" t="s">
        <v>204</v>
      </c>
      <c r="BQ48" s="341"/>
      <c r="BR48" s="341"/>
      <c r="BS48" s="341"/>
      <c r="BT48" s="341"/>
      <c r="BU48" s="341"/>
      <c r="BV48" s="342" t="s">
        <v>204</v>
      </c>
    </row>
    <row r="49" spans="3:74" s="155" customFormat="1" ht="12" customHeight="1">
      <c r="C49" s="385" t="s">
        <v>305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54">
        <v>317</v>
      </c>
      <c r="V49" s="354"/>
      <c r="W49" s="355">
        <v>2250100</v>
      </c>
      <c r="X49" s="355"/>
      <c r="Y49" s="355"/>
      <c r="Z49" s="355"/>
      <c r="AA49" s="355"/>
      <c r="AB49" s="355"/>
      <c r="AC49" s="355"/>
      <c r="AD49" s="355"/>
      <c r="AE49" s="356" t="s">
        <v>204</v>
      </c>
      <c r="AF49" s="356"/>
      <c r="AG49" s="356"/>
      <c r="AH49" s="356"/>
      <c r="AI49" s="356"/>
      <c r="AJ49" s="356"/>
      <c r="AK49" s="356"/>
      <c r="AL49" s="356"/>
      <c r="AM49" s="356"/>
      <c r="AN49" s="356" t="s">
        <v>204</v>
      </c>
      <c r="AO49" s="356"/>
      <c r="AP49" s="356"/>
      <c r="AQ49" s="356"/>
      <c r="AR49" s="356"/>
      <c r="AS49" s="356"/>
      <c r="AT49" s="356"/>
      <c r="AU49" s="356"/>
      <c r="AV49" s="356"/>
      <c r="AW49" s="341" t="s">
        <v>204</v>
      </c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 t="s">
        <v>204</v>
      </c>
      <c r="BI49" s="341"/>
      <c r="BJ49" s="341"/>
      <c r="BK49" s="341"/>
      <c r="BL49" s="341"/>
      <c r="BM49" s="341"/>
      <c r="BN49" s="341"/>
      <c r="BO49" s="341"/>
      <c r="BP49" s="341" t="s">
        <v>204</v>
      </c>
      <c r="BQ49" s="341"/>
      <c r="BR49" s="341"/>
      <c r="BS49" s="341"/>
      <c r="BT49" s="341"/>
      <c r="BU49" s="341"/>
      <c r="BV49" s="342">
        <v>2250100</v>
      </c>
    </row>
    <row r="50" spans="3:74" s="155" customFormat="1" ht="23.25" customHeight="1">
      <c r="C50" s="385" t="s">
        <v>125</v>
      </c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54">
        <v>318</v>
      </c>
      <c r="V50" s="354"/>
      <c r="W50" s="355" t="s">
        <v>204</v>
      </c>
      <c r="X50" s="355"/>
      <c r="Y50" s="355"/>
      <c r="Z50" s="355"/>
      <c r="AA50" s="355"/>
      <c r="AB50" s="355"/>
      <c r="AC50" s="355"/>
      <c r="AD50" s="355"/>
      <c r="AE50" s="356" t="s">
        <v>204</v>
      </c>
      <c r="AF50" s="356"/>
      <c r="AG50" s="356"/>
      <c r="AH50" s="356"/>
      <c r="AI50" s="356"/>
      <c r="AJ50" s="356"/>
      <c r="AK50" s="356"/>
      <c r="AL50" s="356"/>
      <c r="AM50" s="356"/>
      <c r="AN50" s="356" t="s">
        <v>204</v>
      </c>
      <c r="AO50" s="356"/>
      <c r="AP50" s="356"/>
      <c r="AQ50" s="356"/>
      <c r="AR50" s="356"/>
      <c r="AS50" s="356"/>
      <c r="AT50" s="356"/>
      <c r="AU50" s="356"/>
      <c r="AV50" s="356"/>
      <c r="AW50" s="341" t="s">
        <v>204</v>
      </c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 t="s">
        <v>204</v>
      </c>
      <c r="BI50" s="341"/>
      <c r="BJ50" s="341"/>
      <c r="BK50" s="341"/>
      <c r="BL50" s="341"/>
      <c r="BM50" s="341"/>
      <c r="BN50" s="341"/>
      <c r="BO50" s="341"/>
      <c r="BP50" s="341" t="s">
        <v>204</v>
      </c>
      <c r="BQ50" s="341"/>
      <c r="BR50" s="341"/>
      <c r="BS50" s="341"/>
      <c r="BT50" s="341"/>
      <c r="BU50" s="341"/>
      <c r="BV50" s="342" t="s">
        <v>204</v>
      </c>
    </row>
    <row r="51" spans="3:74" s="155" customFormat="1" ht="24" customHeight="1">
      <c r="C51" s="386" t="s">
        <v>306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75">
        <v>400</v>
      </c>
      <c r="V51" s="375"/>
      <c r="W51" s="387">
        <v>2734100</v>
      </c>
      <c r="X51" s="387"/>
      <c r="Y51" s="387"/>
      <c r="Z51" s="387"/>
      <c r="AA51" s="387"/>
      <c r="AB51" s="387"/>
      <c r="AC51" s="387"/>
      <c r="AD51" s="387"/>
      <c r="AE51" s="387">
        <v>0</v>
      </c>
      <c r="AF51" s="387"/>
      <c r="AG51" s="387"/>
      <c r="AH51" s="387"/>
      <c r="AI51" s="387"/>
      <c r="AJ51" s="387"/>
      <c r="AK51" s="387"/>
      <c r="AL51" s="387"/>
      <c r="AM51" s="387"/>
      <c r="AN51" s="387">
        <v>0</v>
      </c>
      <c r="AO51" s="387"/>
      <c r="AP51" s="387"/>
      <c r="AQ51" s="387"/>
      <c r="AR51" s="387"/>
      <c r="AS51" s="387"/>
      <c r="AT51" s="387"/>
      <c r="AU51" s="387"/>
      <c r="AV51" s="387"/>
      <c r="AW51" s="387">
        <v>0</v>
      </c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>
        <v>-2671634</v>
      </c>
      <c r="BI51" s="387"/>
      <c r="BJ51" s="387"/>
      <c r="BK51" s="387"/>
      <c r="BL51" s="387"/>
      <c r="BM51" s="387"/>
      <c r="BN51" s="387"/>
      <c r="BO51" s="387"/>
      <c r="BP51" s="387">
        <v>0</v>
      </c>
      <c r="BQ51" s="387"/>
      <c r="BR51" s="387"/>
      <c r="BS51" s="387"/>
      <c r="BT51" s="387"/>
      <c r="BU51" s="387"/>
      <c r="BV51" s="342">
        <v>62466</v>
      </c>
    </row>
    <row r="52" spans="3:74" s="155" customFormat="1" ht="12" customHeight="1">
      <c r="C52" s="385" t="s">
        <v>116</v>
      </c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54">
        <v>401</v>
      </c>
      <c r="V52" s="354"/>
      <c r="W52" s="355" t="s">
        <v>204</v>
      </c>
      <c r="X52" s="355"/>
      <c r="Y52" s="355"/>
      <c r="Z52" s="355"/>
      <c r="AA52" s="355"/>
      <c r="AB52" s="355"/>
      <c r="AC52" s="355"/>
      <c r="AD52" s="355"/>
      <c r="AE52" s="356" t="s">
        <v>204</v>
      </c>
      <c r="AF52" s="356"/>
      <c r="AG52" s="356"/>
      <c r="AH52" s="356"/>
      <c r="AI52" s="356"/>
      <c r="AJ52" s="356"/>
      <c r="AK52" s="356"/>
      <c r="AL52" s="356"/>
      <c r="AM52" s="356"/>
      <c r="AN52" s="356" t="s">
        <v>204</v>
      </c>
      <c r="AO52" s="356"/>
      <c r="AP52" s="356"/>
      <c r="AQ52" s="356"/>
      <c r="AR52" s="356"/>
      <c r="AS52" s="356"/>
      <c r="AT52" s="356"/>
      <c r="AU52" s="356"/>
      <c r="AV52" s="356"/>
      <c r="AW52" s="341" t="s">
        <v>204</v>
      </c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 t="s">
        <v>204</v>
      </c>
      <c r="BI52" s="341"/>
      <c r="BJ52" s="341"/>
      <c r="BK52" s="341"/>
      <c r="BL52" s="341"/>
      <c r="BM52" s="341"/>
      <c r="BN52" s="341"/>
      <c r="BO52" s="341"/>
      <c r="BP52" s="341" t="s">
        <v>204</v>
      </c>
      <c r="BQ52" s="341"/>
      <c r="BR52" s="341"/>
      <c r="BS52" s="341"/>
      <c r="BT52" s="341"/>
      <c r="BU52" s="341"/>
      <c r="BV52" s="342" t="s">
        <v>204</v>
      </c>
    </row>
    <row r="53" spans="3:74" s="155" customFormat="1" ht="12" customHeight="1">
      <c r="C53" s="331" t="s">
        <v>307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75">
        <v>500</v>
      </c>
      <c r="V53" s="375"/>
      <c r="W53" s="387">
        <v>2734100</v>
      </c>
      <c r="X53" s="387"/>
      <c r="Y53" s="387"/>
      <c r="Z53" s="387"/>
      <c r="AA53" s="387"/>
      <c r="AB53" s="387"/>
      <c r="AC53" s="387"/>
      <c r="AD53" s="387"/>
      <c r="AE53" s="387">
        <v>0</v>
      </c>
      <c r="AF53" s="387"/>
      <c r="AG53" s="387"/>
      <c r="AH53" s="387"/>
      <c r="AI53" s="387"/>
      <c r="AJ53" s="387"/>
      <c r="AK53" s="387"/>
      <c r="AL53" s="387"/>
      <c r="AM53" s="387"/>
      <c r="AN53" s="387">
        <v>0</v>
      </c>
      <c r="AO53" s="387"/>
      <c r="AP53" s="387"/>
      <c r="AQ53" s="387"/>
      <c r="AR53" s="387"/>
      <c r="AS53" s="387"/>
      <c r="AT53" s="387"/>
      <c r="AU53" s="387"/>
      <c r="AV53" s="387"/>
      <c r="AW53" s="387">
        <v>0</v>
      </c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>
        <v>-2671634</v>
      </c>
      <c r="BI53" s="387"/>
      <c r="BJ53" s="387"/>
      <c r="BK53" s="387"/>
      <c r="BL53" s="387"/>
      <c r="BM53" s="387"/>
      <c r="BN53" s="387"/>
      <c r="BO53" s="387"/>
      <c r="BP53" s="387">
        <v>0</v>
      </c>
      <c r="BQ53" s="387"/>
      <c r="BR53" s="387"/>
      <c r="BS53" s="387"/>
      <c r="BT53" s="387"/>
      <c r="BU53" s="387"/>
      <c r="BV53" s="342">
        <v>62466</v>
      </c>
    </row>
    <row r="54" spans="3:74" s="155" customFormat="1" ht="23.25" customHeight="1">
      <c r="C54" s="331" t="s">
        <v>126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75">
        <v>600</v>
      </c>
      <c r="V54" s="375"/>
      <c r="W54" s="387">
        <v>0</v>
      </c>
      <c r="X54" s="387"/>
      <c r="Y54" s="387"/>
      <c r="Z54" s="387"/>
      <c r="AA54" s="387"/>
      <c r="AB54" s="387"/>
      <c r="AC54" s="387"/>
      <c r="AD54" s="387"/>
      <c r="AE54" s="387">
        <v>0</v>
      </c>
      <c r="AF54" s="387"/>
      <c r="AG54" s="387"/>
      <c r="AH54" s="387"/>
      <c r="AI54" s="387"/>
      <c r="AJ54" s="387"/>
      <c r="AK54" s="387"/>
      <c r="AL54" s="387"/>
      <c r="AM54" s="387"/>
      <c r="AN54" s="387">
        <v>0</v>
      </c>
      <c r="AO54" s="387"/>
      <c r="AP54" s="387"/>
      <c r="AQ54" s="387"/>
      <c r="AR54" s="387"/>
      <c r="AS54" s="387"/>
      <c r="AT54" s="387"/>
      <c r="AU54" s="387"/>
      <c r="AV54" s="387"/>
      <c r="AW54" s="387">
        <v>0</v>
      </c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>
        <v>0</v>
      </c>
      <c r="BI54" s="387"/>
      <c r="BJ54" s="387"/>
      <c r="BK54" s="387"/>
      <c r="BL54" s="387"/>
      <c r="BM54" s="387"/>
      <c r="BN54" s="387"/>
      <c r="BO54" s="387"/>
      <c r="BP54" s="362">
        <v>0</v>
      </c>
      <c r="BQ54" s="362"/>
      <c r="BR54" s="362"/>
      <c r="BS54" s="362"/>
      <c r="BT54" s="362"/>
      <c r="BU54" s="362"/>
      <c r="BV54" s="342">
        <v>0</v>
      </c>
    </row>
    <row r="55" spans="3:74" s="155" customFormat="1" ht="12" customHeight="1">
      <c r="C55" s="343" t="s">
        <v>297</v>
      </c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54">
        <v>610</v>
      </c>
      <c r="V55" s="354"/>
      <c r="W55" s="355" t="s">
        <v>204</v>
      </c>
      <c r="X55" s="355"/>
      <c r="Y55" s="355"/>
      <c r="Z55" s="355"/>
      <c r="AA55" s="355"/>
      <c r="AB55" s="355"/>
      <c r="AC55" s="355"/>
      <c r="AD55" s="355"/>
      <c r="AE55" s="356" t="s">
        <v>204</v>
      </c>
      <c r="AF55" s="356"/>
      <c r="AG55" s="356"/>
      <c r="AH55" s="356"/>
      <c r="AI55" s="356"/>
      <c r="AJ55" s="356"/>
      <c r="AK55" s="356"/>
      <c r="AL55" s="356"/>
      <c r="AM55" s="356"/>
      <c r="AN55" s="356" t="s">
        <v>204</v>
      </c>
      <c r="AO55" s="356"/>
      <c r="AP55" s="356"/>
      <c r="AQ55" s="356"/>
      <c r="AR55" s="356"/>
      <c r="AS55" s="356"/>
      <c r="AT55" s="356"/>
      <c r="AU55" s="356"/>
      <c r="AV55" s="356"/>
      <c r="AW55" s="341">
        <v>0</v>
      </c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0">
        <v>-391280</v>
      </c>
      <c r="BI55" s="388"/>
      <c r="BJ55" s="388"/>
      <c r="BK55" s="388"/>
      <c r="BL55" s="388"/>
      <c r="BM55" s="388"/>
      <c r="BN55" s="388"/>
      <c r="BO55" s="389"/>
      <c r="BP55" s="341">
        <v>0</v>
      </c>
      <c r="BQ55" s="341"/>
      <c r="BR55" s="341"/>
      <c r="BS55" s="341"/>
      <c r="BT55" s="341"/>
      <c r="BU55" s="341"/>
      <c r="BV55" s="342">
        <v>-391280</v>
      </c>
    </row>
    <row r="56" spans="3:74" s="155" customFormat="1" ht="23.25" customHeight="1">
      <c r="C56" s="331" t="s">
        <v>127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75">
        <v>620</v>
      </c>
      <c r="V56" s="375"/>
      <c r="W56" s="387">
        <v>0</v>
      </c>
      <c r="X56" s="387"/>
      <c r="Y56" s="387"/>
      <c r="Z56" s="387"/>
      <c r="AA56" s="387"/>
      <c r="AB56" s="387"/>
      <c r="AC56" s="387"/>
      <c r="AD56" s="387"/>
      <c r="AE56" s="390" t="s">
        <v>204</v>
      </c>
      <c r="AF56" s="390"/>
      <c r="AG56" s="390"/>
      <c r="AH56" s="390"/>
      <c r="AI56" s="390"/>
      <c r="AJ56" s="390"/>
      <c r="AK56" s="390"/>
      <c r="AL56" s="390"/>
      <c r="AM56" s="390"/>
      <c r="AN56" s="390" t="s">
        <v>204</v>
      </c>
      <c r="AO56" s="390"/>
      <c r="AP56" s="390"/>
      <c r="AQ56" s="390"/>
      <c r="AR56" s="390"/>
      <c r="AS56" s="390"/>
      <c r="AT56" s="390"/>
      <c r="AU56" s="390"/>
      <c r="AV56" s="390"/>
      <c r="AW56" s="347">
        <v>0</v>
      </c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87">
        <v>-391280</v>
      </c>
      <c r="BI56" s="387"/>
      <c r="BJ56" s="387"/>
      <c r="BK56" s="387"/>
      <c r="BL56" s="387"/>
      <c r="BM56" s="387"/>
      <c r="BN56" s="387"/>
      <c r="BO56" s="387"/>
      <c r="BP56" s="362">
        <v>0</v>
      </c>
      <c r="BQ56" s="362"/>
      <c r="BR56" s="362"/>
      <c r="BS56" s="362"/>
      <c r="BT56" s="362"/>
      <c r="BU56" s="362"/>
      <c r="BV56" s="342">
        <v>-391280</v>
      </c>
    </row>
    <row r="57" spans="3:74" s="164" customFormat="1" ht="12" customHeight="1">
      <c r="C57" s="343" t="s">
        <v>231</v>
      </c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91"/>
      <c r="V57" s="392"/>
      <c r="W57" s="393"/>
      <c r="X57" s="394"/>
      <c r="Y57" s="394"/>
      <c r="Z57" s="394"/>
      <c r="AA57" s="394"/>
      <c r="AB57" s="394"/>
      <c r="AC57" s="394"/>
      <c r="AD57" s="395"/>
      <c r="AE57" s="393"/>
      <c r="AF57" s="394"/>
      <c r="AG57" s="394"/>
      <c r="AH57" s="394"/>
      <c r="AI57" s="394"/>
      <c r="AJ57" s="394"/>
      <c r="AK57" s="394"/>
      <c r="AL57" s="394"/>
      <c r="AM57" s="394"/>
      <c r="AN57" s="393"/>
      <c r="AO57" s="394"/>
      <c r="AP57" s="394"/>
      <c r="AQ57" s="394"/>
      <c r="AR57" s="394"/>
      <c r="AS57" s="394"/>
      <c r="AT57" s="394"/>
      <c r="AU57" s="394"/>
      <c r="AV57" s="394"/>
      <c r="AW57" s="360">
        <v>0</v>
      </c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>
        <v>0</v>
      </c>
      <c r="BI57" s="360"/>
      <c r="BJ57" s="360"/>
      <c r="BK57" s="360"/>
      <c r="BL57" s="360"/>
      <c r="BM57" s="360"/>
      <c r="BN57" s="360"/>
      <c r="BO57" s="360"/>
      <c r="BP57" s="360">
        <v>0</v>
      </c>
      <c r="BQ57" s="360"/>
      <c r="BR57" s="360"/>
      <c r="BS57" s="360"/>
      <c r="BT57" s="360"/>
      <c r="BU57" s="360"/>
      <c r="BV57" s="361">
        <v>0</v>
      </c>
    </row>
    <row r="58" spans="3:74" s="155" customFormat="1" ht="23.25" customHeight="1">
      <c r="C58" s="343" t="s">
        <v>117</v>
      </c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54">
        <v>621</v>
      </c>
      <c r="V58" s="354"/>
      <c r="W58" s="355" t="s">
        <v>204</v>
      </c>
      <c r="X58" s="355"/>
      <c r="Y58" s="355"/>
      <c r="Z58" s="355"/>
      <c r="AA58" s="355"/>
      <c r="AB58" s="355"/>
      <c r="AC58" s="355"/>
      <c r="AD58" s="355"/>
      <c r="AE58" s="356" t="s">
        <v>204</v>
      </c>
      <c r="AF58" s="356"/>
      <c r="AG58" s="356"/>
      <c r="AH58" s="356"/>
      <c r="AI58" s="356"/>
      <c r="AJ58" s="356"/>
      <c r="AK58" s="356"/>
      <c r="AL58" s="356"/>
      <c r="AM58" s="356"/>
      <c r="AN58" s="356" t="s">
        <v>204</v>
      </c>
      <c r="AO58" s="356"/>
      <c r="AP58" s="356"/>
      <c r="AQ58" s="356"/>
      <c r="AR58" s="356"/>
      <c r="AS58" s="356"/>
      <c r="AT58" s="356"/>
      <c r="AU58" s="356"/>
      <c r="AV58" s="356"/>
      <c r="AW58" s="341">
        <v>0</v>
      </c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>
        <v>0</v>
      </c>
      <c r="BI58" s="341"/>
      <c r="BJ58" s="341"/>
      <c r="BK58" s="341"/>
      <c r="BL58" s="341"/>
      <c r="BM58" s="341"/>
      <c r="BN58" s="341"/>
      <c r="BO58" s="341"/>
      <c r="BP58" s="341">
        <v>0</v>
      </c>
      <c r="BQ58" s="341"/>
      <c r="BR58" s="341"/>
      <c r="BS58" s="341"/>
      <c r="BT58" s="341"/>
      <c r="BU58" s="341"/>
      <c r="BV58" s="342">
        <v>0</v>
      </c>
    </row>
    <row r="59" spans="3:74" s="164" customFormat="1" ht="23.25" customHeight="1">
      <c r="C59" s="343" t="s">
        <v>118</v>
      </c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57">
        <v>622</v>
      </c>
      <c r="V59" s="357"/>
      <c r="W59" s="358" t="s">
        <v>204</v>
      </c>
      <c r="X59" s="358"/>
      <c r="Y59" s="358"/>
      <c r="Z59" s="358"/>
      <c r="AA59" s="358"/>
      <c r="AB59" s="358"/>
      <c r="AC59" s="358"/>
      <c r="AD59" s="358"/>
      <c r="AE59" s="359" t="s">
        <v>204</v>
      </c>
      <c r="AF59" s="359"/>
      <c r="AG59" s="359"/>
      <c r="AH59" s="359"/>
      <c r="AI59" s="359"/>
      <c r="AJ59" s="359"/>
      <c r="AK59" s="359"/>
      <c r="AL59" s="359"/>
      <c r="AM59" s="359"/>
      <c r="AN59" s="359" t="s">
        <v>204</v>
      </c>
      <c r="AO59" s="359"/>
      <c r="AP59" s="359"/>
      <c r="AQ59" s="359"/>
      <c r="AR59" s="359"/>
      <c r="AS59" s="359"/>
      <c r="AT59" s="359"/>
      <c r="AU59" s="359"/>
      <c r="AV59" s="359"/>
      <c r="AW59" s="360">
        <v>0</v>
      </c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>
        <v>0</v>
      </c>
      <c r="BI59" s="360"/>
      <c r="BJ59" s="360"/>
      <c r="BK59" s="360"/>
      <c r="BL59" s="360"/>
      <c r="BM59" s="360"/>
      <c r="BN59" s="360"/>
      <c r="BO59" s="360"/>
      <c r="BP59" s="360">
        <v>0</v>
      </c>
      <c r="BQ59" s="360"/>
      <c r="BR59" s="360"/>
      <c r="BS59" s="360"/>
      <c r="BT59" s="360"/>
      <c r="BU59" s="360"/>
      <c r="BV59" s="361">
        <v>0</v>
      </c>
    </row>
    <row r="60" spans="3:74" s="164" customFormat="1" ht="34.5" customHeight="1" thickBot="1">
      <c r="C60" s="343" t="s">
        <v>119</v>
      </c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96">
        <v>623</v>
      </c>
      <c r="V60" s="396"/>
      <c r="W60" s="364">
        <v>0</v>
      </c>
      <c r="X60" s="364"/>
      <c r="Y60" s="364"/>
      <c r="Z60" s="364"/>
      <c r="AA60" s="364"/>
      <c r="AB60" s="364"/>
      <c r="AC60" s="364"/>
      <c r="AD60" s="364"/>
      <c r="AE60" s="364">
        <v>0</v>
      </c>
      <c r="AF60" s="364"/>
      <c r="AG60" s="364"/>
      <c r="AH60" s="364"/>
      <c r="AI60" s="364"/>
      <c r="AJ60" s="364"/>
      <c r="AK60" s="364"/>
      <c r="AL60" s="364"/>
      <c r="AM60" s="364"/>
      <c r="AN60" s="364">
        <v>0</v>
      </c>
      <c r="AO60" s="364"/>
      <c r="AP60" s="364"/>
      <c r="AQ60" s="364"/>
      <c r="AR60" s="364"/>
      <c r="AS60" s="364"/>
      <c r="AT60" s="364"/>
      <c r="AU60" s="364"/>
      <c r="AV60" s="364"/>
      <c r="AW60" s="364">
        <v>0</v>
      </c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>
        <v>0</v>
      </c>
      <c r="BI60" s="364"/>
      <c r="BJ60" s="364"/>
      <c r="BK60" s="364"/>
      <c r="BL60" s="364"/>
      <c r="BM60" s="364"/>
      <c r="BN60" s="364"/>
      <c r="BO60" s="364"/>
      <c r="BP60" s="364">
        <v>0</v>
      </c>
      <c r="BQ60" s="364"/>
      <c r="BR60" s="364"/>
      <c r="BS60" s="364"/>
      <c r="BT60" s="364"/>
      <c r="BU60" s="364"/>
      <c r="BV60" s="397">
        <v>0</v>
      </c>
    </row>
    <row r="61" spans="3:74" s="155" customFormat="1" ht="12" customHeight="1"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366"/>
      <c r="X61" s="366"/>
      <c r="Y61" s="398"/>
      <c r="Z61" s="398"/>
      <c r="AA61" s="398"/>
      <c r="AB61" s="398"/>
      <c r="AC61" s="398"/>
      <c r="AD61" s="398"/>
      <c r="AE61" s="398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</row>
    <row r="62" spans="3:74" ht="12.75"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7" t="s">
        <v>291</v>
      </c>
    </row>
    <row r="63" spans="3:74" s="155" customFormat="1" ht="12.75" customHeight="1"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322" t="s">
        <v>202</v>
      </c>
      <c r="V63" s="322"/>
      <c r="W63" s="368" t="s">
        <v>130</v>
      </c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9" t="s">
        <v>79</v>
      </c>
      <c r="BQ63" s="369"/>
      <c r="BR63" s="369"/>
      <c r="BS63" s="369"/>
      <c r="BT63" s="369"/>
      <c r="BU63" s="369"/>
      <c r="BV63" s="370" t="s">
        <v>129</v>
      </c>
    </row>
    <row r="64" spans="3:74" s="164" customFormat="1" ht="45.75" customHeight="1"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322"/>
      <c r="V64" s="322"/>
      <c r="W64" s="369" t="s">
        <v>75</v>
      </c>
      <c r="X64" s="369"/>
      <c r="Y64" s="369"/>
      <c r="Z64" s="369"/>
      <c r="AA64" s="369"/>
      <c r="AB64" s="369"/>
      <c r="AC64" s="369"/>
      <c r="AD64" s="369"/>
      <c r="AE64" s="369" t="s">
        <v>76</v>
      </c>
      <c r="AF64" s="369"/>
      <c r="AG64" s="369"/>
      <c r="AH64" s="369"/>
      <c r="AI64" s="369"/>
      <c r="AJ64" s="369"/>
      <c r="AK64" s="369"/>
      <c r="AL64" s="369"/>
      <c r="AM64" s="369"/>
      <c r="AN64" s="369" t="s">
        <v>292</v>
      </c>
      <c r="AO64" s="369"/>
      <c r="AP64" s="369"/>
      <c r="AQ64" s="369"/>
      <c r="AR64" s="369"/>
      <c r="AS64" s="369"/>
      <c r="AT64" s="369"/>
      <c r="AU64" s="369"/>
      <c r="AV64" s="369"/>
      <c r="AW64" s="371" t="s">
        <v>32</v>
      </c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69" t="s">
        <v>128</v>
      </c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70"/>
    </row>
    <row r="65" spans="3:74" s="155" customFormat="1" ht="11.25" customHeight="1">
      <c r="C65" s="327">
        <v>1</v>
      </c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8">
        <v>2</v>
      </c>
      <c r="V65" s="328"/>
      <c r="W65" s="372">
        <v>3</v>
      </c>
      <c r="X65" s="372"/>
      <c r="Y65" s="372"/>
      <c r="Z65" s="372"/>
      <c r="AA65" s="372"/>
      <c r="AB65" s="372"/>
      <c r="AC65" s="372"/>
      <c r="AD65" s="372"/>
      <c r="AE65" s="372">
        <v>4</v>
      </c>
      <c r="AF65" s="372"/>
      <c r="AG65" s="372"/>
      <c r="AH65" s="372"/>
      <c r="AI65" s="372"/>
      <c r="AJ65" s="372"/>
      <c r="AK65" s="372"/>
      <c r="AL65" s="372"/>
      <c r="AM65" s="372"/>
      <c r="AN65" s="373">
        <v>5</v>
      </c>
      <c r="AO65" s="373"/>
      <c r="AP65" s="373"/>
      <c r="AQ65" s="373"/>
      <c r="AR65" s="373"/>
      <c r="AS65" s="373"/>
      <c r="AT65" s="373"/>
      <c r="AU65" s="373"/>
      <c r="AV65" s="373"/>
      <c r="AW65" s="373">
        <v>6</v>
      </c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>
        <v>7</v>
      </c>
      <c r="BI65" s="373"/>
      <c r="BJ65" s="373"/>
      <c r="BK65" s="373"/>
      <c r="BL65" s="373"/>
      <c r="BM65" s="373"/>
      <c r="BN65" s="373"/>
      <c r="BO65" s="373"/>
      <c r="BP65" s="373">
        <v>8</v>
      </c>
      <c r="BQ65" s="373"/>
      <c r="BR65" s="373"/>
      <c r="BS65" s="373"/>
      <c r="BT65" s="373"/>
      <c r="BU65" s="373"/>
      <c r="BV65" s="374">
        <v>9</v>
      </c>
    </row>
    <row r="66" spans="3:74" s="155" customFormat="1" ht="45.75" customHeight="1">
      <c r="C66" s="343" t="s">
        <v>93</v>
      </c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54">
        <v>624</v>
      </c>
      <c r="V66" s="354"/>
      <c r="W66" s="355" t="s">
        <v>204</v>
      </c>
      <c r="X66" s="355"/>
      <c r="Y66" s="355"/>
      <c r="Z66" s="355"/>
      <c r="AA66" s="355"/>
      <c r="AB66" s="355"/>
      <c r="AC66" s="355"/>
      <c r="AD66" s="355"/>
      <c r="AE66" s="356" t="s">
        <v>204</v>
      </c>
      <c r="AF66" s="356"/>
      <c r="AG66" s="356"/>
      <c r="AH66" s="356"/>
      <c r="AI66" s="356"/>
      <c r="AJ66" s="356"/>
      <c r="AK66" s="356"/>
      <c r="AL66" s="356"/>
      <c r="AM66" s="356"/>
      <c r="AN66" s="356" t="s">
        <v>204</v>
      </c>
      <c r="AO66" s="356"/>
      <c r="AP66" s="356"/>
      <c r="AQ66" s="356"/>
      <c r="AR66" s="356"/>
      <c r="AS66" s="356"/>
      <c r="AT66" s="356"/>
      <c r="AU66" s="356"/>
      <c r="AV66" s="356"/>
      <c r="AW66" s="341" t="s">
        <v>204</v>
      </c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 t="s">
        <v>204</v>
      </c>
      <c r="BI66" s="341"/>
      <c r="BJ66" s="341"/>
      <c r="BK66" s="341"/>
      <c r="BL66" s="341"/>
      <c r="BM66" s="341"/>
      <c r="BN66" s="341"/>
      <c r="BO66" s="341"/>
      <c r="BP66" s="341" t="s">
        <v>204</v>
      </c>
      <c r="BQ66" s="341"/>
      <c r="BR66" s="341"/>
      <c r="BS66" s="341"/>
      <c r="BT66" s="341"/>
      <c r="BU66" s="341"/>
      <c r="BV66" s="342" t="s">
        <v>204</v>
      </c>
    </row>
    <row r="67" spans="3:74" s="155" customFormat="1" ht="23.25" customHeight="1">
      <c r="C67" s="343" t="s">
        <v>94</v>
      </c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54">
        <v>625</v>
      </c>
      <c r="V67" s="354"/>
      <c r="W67" s="355" t="s">
        <v>204</v>
      </c>
      <c r="X67" s="355"/>
      <c r="Y67" s="355"/>
      <c r="Z67" s="355"/>
      <c r="AA67" s="355"/>
      <c r="AB67" s="355"/>
      <c r="AC67" s="355"/>
      <c r="AD67" s="355"/>
      <c r="AE67" s="356" t="s">
        <v>204</v>
      </c>
      <c r="AF67" s="356"/>
      <c r="AG67" s="356"/>
      <c r="AH67" s="356"/>
      <c r="AI67" s="356"/>
      <c r="AJ67" s="356"/>
      <c r="AK67" s="356"/>
      <c r="AL67" s="356"/>
      <c r="AM67" s="356"/>
      <c r="AN67" s="356" t="s">
        <v>204</v>
      </c>
      <c r="AO67" s="356"/>
      <c r="AP67" s="356"/>
      <c r="AQ67" s="356"/>
      <c r="AR67" s="356"/>
      <c r="AS67" s="356"/>
      <c r="AT67" s="356"/>
      <c r="AU67" s="356"/>
      <c r="AV67" s="356"/>
      <c r="AW67" s="341" t="s">
        <v>204</v>
      </c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 t="s">
        <v>204</v>
      </c>
      <c r="BI67" s="341"/>
      <c r="BJ67" s="341"/>
      <c r="BK67" s="341"/>
      <c r="BL67" s="341"/>
      <c r="BM67" s="341"/>
      <c r="BN67" s="341"/>
      <c r="BO67" s="341"/>
      <c r="BP67" s="341" t="s">
        <v>204</v>
      </c>
      <c r="BQ67" s="341"/>
      <c r="BR67" s="341"/>
      <c r="BS67" s="341"/>
      <c r="BT67" s="341"/>
      <c r="BU67" s="341"/>
      <c r="BV67" s="342" t="s">
        <v>204</v>
      </c>
    </row>
    <row r="68" spans="3:74" s="155" customFormat="1" ht="23.25" customHeight="1">
      <c r="C68" s="343" t="s">
        <v>308</v>
      </c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54">
        <v>626</v>
      </c>
      <c r="V68" s="354"/>
      <c r="W68" s="355" t="s">
        <v>204</v>
      </c>
      <c r="X68" s="355"/>
      <c r="Y68" s="355"/>
      <c r="Z68" s="355"/>
      <c r="AA68" s="355"/>
      <c r="AB68" s="355"/>
      <c r="AC68" s="355"/>
      <c r="AD68" s="355"/>
      <c r="AE68" s="356" t="s">
        <v>204</v>
      </c>
      <c r="AF68" s="356"/>
      <c r="AG68" s="356"/>
      <c r="AH68" s="356"/>
      <c r="AI68" s="356"/>
      <c r="AJ68" s="356"/>
      <c r="AK68" s="356"/>
      <c r="AL68" s="356"/>
      <c r="AM68" s="356"/>
      <c r="AN68" s="356" t="s">
        <v>204</v>
      </c>
      <c r="AO68" s="356"/>
      <c r="AP68" s="356"/>
      <c r="AQ68" s="356"/>
      <c r="AR68" s="356"/>
      <c r="AS68" s="356"/>
      <c r="AT68" s="356"/>
      <c r="AU68" s="356"/>
      <c r="AV68" s="356"/>
      <c r="AW68" s="341" t="s">
        <v>204</v>
      </c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 t="s">
        <v>204</v>
      </c>
      <c r="BI68" s="341"/>
      <c r="BJ68" s="341"/>
      <c r="BK68" s="341"/>
      <c r="BL68" s="341"/>
      <c r="BM68" s="341"/>
      <c r="BN68" s="341"/>
      <c r="BO68" s="341"/>
      <c r="BP68" s="341" t="s">
        <v>204</v>
      </c>
      <c r="BQ68" s="341"/>
      <c r="BR68" s="341"/>
      <c r="BS68" s="341"/>
      <c r="BT68" s="341"/>
      <c r="BU68" s="341"/>
      <c r="BV68" s="342" t="s">
        <v>204</v>
      </c>
    </row>
    <row r="69" spans="3:74" s="155" customFormat="1" ht="23.25" customHeight="1">
      <c r="C69" s="343" t="s">
        <v>299</v>
      </c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54">
        <v>627</v>
      </c>
      <c r="V69" s="354"/>
      <c r="W69" s="355" t="s">
        <v>204</v>
      </c>
      <c r="X69" s="355"/>
      <c r="Y69" s="355"/>
      <c r="Z69" s="355"/>
      <c r="AA69" s="355"/>
      <c r="AB69" s="355"/>
      <c r="AC69" s="355"/>
      <c r="AD69" s="355"/>
      <c r="AE69" s="356" t="s">
        <v>204</v>
      </c>
      <c r="AF69" s="356"/>
      <c r="AG69" s="356"/>
      <c r="AH69" s="356"/>
      <c r="AI69" s="356"/>
      <c r="AJ69" s="356"/>
      <c r="AK69" s="356"/>
      <c r="AL69" s="356"/>
      <c r="AM69" s="356"/>
      <c r="AN69" s="356" t="s">
        <v>204</v>
      </c>
      <c r="AO69" s="356"/>
      <c r="AP69" s="356"/>
      <c r="AQ69" s="356"/>
      <c r="AR69" s="356"/>
      <c r="AS69" s="356"/>
      <c r="AT69" s="356"/>
      <c r="AU69" s="356"/>
      <c r="AV69" s="356"/>
      <c r="AW69" s="341" t="s">
        <v>204</v>
      </c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 t="s">
        <v>204</v>
      </c>
      <c r="BI69" s="341"/>
      <c r="BJ69" s="341"/>
      <c r="BK69" s="341"/>
      <c r="BL69" s="341"/>
      <c r="BM69" s="341"/>
      <c r="BN69" s="341"/>
      <c r="BO69" s="341"/>
      <c r="BP69" s="341" t="s">
        <v>204</v>
      </c>
      <c r="BQ69" s="341"/>
      <c r="BR69" s="341"/>
      <c r="BS69" s="341"/>
      <c r="BT69" s="341"/>
      <c r="BU69" s="341"/>
      <c r="BV69" s="342" t="s">
        <v>204</v>
      </c>
    </row>
    <row r="70" spans="3:74" s="155" customFormat="1" ht="23.25" customHeight="1">
      <c r="C70" s="385" t="s">
        <v>309</v>
      </c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54">
        <v>628</v>
      </c>
      <c r="V70" s="354"/>
      <c r="W70" s="355" t="s">
        <v>204</v>
      </c>
      <c r="X70" s="355"/>
      <c r="Y70" s="355"/>
      <c r="Z70" s="355"/>
      <c r="AA70" s="355"/>
      <c r="AB70" s="355"/>
      <c r="AC70" s="355"/>
      <c r="AD70" s="355"/>
      <c r="AE70" s="356" t="s">
        <v>204</v>
      </c>
      <c r="AF70" s="356"/>
      <c r="AG70" s="356"/>
      <c r="AH70" s="356"/>
      <c r="AI70" s="356"/>
      <c r="AJ70" s="356"/>
      <c r="AK70" s="356"/>
      <c r="AL70" s="356"/>
      <c r="AM70" s="356"/>
      <c r="AN70" s="356" t="s">
        <v>204</v>
      </c>
      <c r="AO70" s="356"/>
      <c r="AP70" s="356"/>
      <c r="AQ70" s="356"/>
      <c r="AR70" s="356"/>
      <c r="AS70" s="356"/>
      <c r="AT70" s="356"/>
      <c r="AU70" s="356"/>
      <c r="AV70" s="356"/>
      <c r="AW70" s="341" t="s">
        <v>204</v>
      </c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 t="s">
        <v>204</v>
      </c>
      <c r="BI70" s="341"/>
      <c r="BJ70" s="341"/>
      <c r="BK70" s="341"/>
      <c r="BL70" s="341"/>
      <c r="BM70" s="341"/>
      <c r="BN70" s="341"/>
      <c r="BO70" s="341"/>
      <c r="BP70" s="341" t="s">
        <v>204</v>
      </c>
      <c r="BQ70" s="341"/>
      <c r="BR70" s="341"/>
      <c r="BS70" s="341"/>
      <c r="BT70" s="341"/>
      <c r="BU70" s="341"/>
      <c r="BV70" s="342" t="s">
        <v>204</v>
      </c>
    </row>
    <row r="71" spans="3:74" s="155" customFormat="1" ht="23.25" customHeight="1">
      <c r="C71" s="385" t="s">
        <v>98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54">
        <v>629</v>
      </c>
      <c r="V71" s="354"/>
      <c r="W71" s="355" t="s">
        <v>204</v>
      </c>
      <c r="X71" s="355"/>
      <c r="Y71" s="355"/>
      <c r="Z71" s="355"/>
      <c r="AA71" s="355"/>
      <c r="AB71" s="355"/>
      <c r="AC71" s="355"/>
      <c r="AD71" s="355"/>
      <c r="AE71" s="356" t="s">
        <v>204</v>
      </c>
      <c r="AF71" s="356"/>
      <c r="AG71" s="356"/>
      <c r="AH71" s="356"/>
      <c r="AI71" s="356"/>
      <c r="AJ71" s="356"/>
      <c r="AK71" s="356"/>
      <c r="AL71" s="356"/>
      <c r="AM71" s="356"/>
      <c r="AN71" s="356" t="s">
        <v>204</v>
      </c>
      <c r="AO71" s="356"/>
      <c r="AP71" s="356"/>
      <c r="AQ71" s="356"/>
      <c r="AR71" s="356"/>
      <c r="AS71" s="356"/>
      <c r="AT71" s="356"/>
      <c r="AU71" s="356"/>
      <c r="AV71" s="356"/>
      <c r="AW71" s="341" t="s">
        <v>204</v>
      </c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 t="s">
        <v>204</v>
      </c>
      <c r="BI71" s="341"/>
      <c r="BJ71" s="341"/>
      <c r="BK71" s="341"/>
      <c r="BL71" s="341"/>
      <c r="BM71" s="341"/>
      <c r="BN71" s="341"/>
      <c r="BO71" s="341"/>
      <c r="BP71" s="341" t="s">
        <v>204</v>
      </c>
      <c r="BQ71" s="341"/>
      <c r="BR71" s="341"/>
      <c r="BS71" s="341"/>
      <c r="BT71" s="341"/>
      <c r="BU71" s="341"/>
      <c r="BV71" s="342" t="s">
        <v>204</v>
      </c>
    </row>
    <row r="72" spans="3:74" s="155" customFormat="1" ht="23.25" customHeight="1">
      <c r="C72" s="331" t="s">
        <v>310</v>
      </c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75">
        <v>700</v>
      </c>
      <c r="V72" s="375"/>
      <c r="W72" s="387">
        <v>0</v>
      </c>
      <c r="X72" s="387"/>
      <c r="Y72" s="387"/>
      <c r="Z72" s="387"/>
      <c r="AA72" s="387"/>
      <c r="AB72" s="387"/>
      <c r="AC72" s="387"/>
      <c r="AD72" s="387"/>
      <c r="AE72" s="387">
        <v>0</v>
      </c>
      <c r="AF72" s="387"/>
      <c r="AG72" s="387"/>
      <c r="AH72" s="387"/>
      <c r="AI72" s="387"/>
      <c r="AJ72" s="387"/>
      <c r="AK72" s="387"/>
      <c r="AL72" s="387"/>
      <c r="AM72" s="387"/>
      <c r="AN72" s="387">
        <v>0</v>
      </c>
      <c r="AO72" s="387"/>
      <c r="AP72" s="387"/>
      <c r="AQ72" s="387"/>
      <c r="AR72" s="387"/>
      <c r="AS72" s="387"/>
      <c r="AT72" s="387"/>
      <c r="AU72" s="387"/>
      <c r="AV72" s="387"/>
      <c r="AW72" s="387">
        <v>0</v>
      </c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>
        <v>0</v>
      </c>
      <c r="BI72" s="387"/>
      <c r="BJ72" s="387"/>
      <c r="BK72" s="387"/>
      <c r="BL72" s="387"/>
      <c r="BM72" s="387"/>
      <c r="BN72" s="387"/>
      <c r="BO72" s="387"/>
      <c r="BP72" s="387">
        <v>0</v>
      </c>
      <c r="BQ72" s="387"/>
      <c r="BR72" s="387"/>
      <c r="BS72" s="387"/>
      <c r="BT72" s="387"/>
      <c r="BU72" s="387"/>
      <c r="BV72" s="342" t="s">
        <v>204</v>
      </c>
    </row>
    <row r="73" spans="3:74" s="155" customFormat="1" ht="12" customHeight="1">
      <c r="C73" s="343" t="s">
        <v>231</v>
      </c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77"/>
      <c r="V73" s="378"/>
      <c r="W73" s="379"/>
      <c r="X73" s="380"/>
      <c r="Y73" s="380"/>
      <c r="Z73" s="380"/>
      <c r="AA73" s="380"/>
      <c r="AB73" s="380"/>
      <c r="AC73" s="380"/>
      <c r="AD73" s="381"/>
      <c r="AE73" s="379"/>
      <c r="AF73" s="380"/>
      <c r="AG73" s="380"/>
      <c r="AH73" s="380"/>
      <c r="AI73" s="380"/>
      <c r="AJ73" s="380"/>
      <c r="AK73" s="380"/>
      <c r="AL73" s="380"/>
      <c r="AM73" s="380"/>
      <c r="AN73" s="379"/>
      <c r="AO73" s="380"/>
      <c r="AP73" s="380"/>
      <c r="AQ73" s="380"/>
      <c r="AR73" s="380"/>
      <c r="AS73" s="380"/>
      <c r="AT73" s="380"/>
      <c r="AU73" s="380"/>
      <c r="AV73" s="380"/>
      <c r="AW73" s="382"/>
      <c r="AX73" s="383"/>
      <c r="AY73" s="383"/>
      <c r="AZ73" s="383"/>
      <c r="BA73" s="383"/>
      <c r="BB73" s="383"/>
      <c r="BC73" s="383"/>
      <c r="BD73" s="383"/>
      <c r="BE73" s="383"/>
      <c r="BF73" s="383"/>
      <c r="BG73" s="384"/>
      <c r="BH73" s="382"/>
      <c r="BI73" s="383"/>
      <c r="BJ73" s="383"/>
      <c r="BK73" s="383"/>
      <c r="BL73" s="383"/>
      <c r="BM73" s="383"/>
      <c r="BN73" s="383"/>
      <c r="BO73" s="384"/>
      <c r="BP73" s="382"/>
      <c r="BQ73" s="383"/>
      <c r="BR73" s="383"/>
      <c r="BS73" s="383"/>
      <c r="BT73" s="383"/>
      <c r="BU73" s="384"/>
      <c r="BV73" s="342"/>
    </row>
    <row r="74" spans="3:74" s="155" customFormat="1" ht="23.25" customHeight="1">
      <c r="C74" s="343" t="s">
        <v>311</v>
      </c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54">
        <v>710</v>
      </c>
      <c r="V74" s="354"/>
      <c r="W74" s="355" t="s">
        <v>204</v>
      </c>
      <c r="X74" s="355"/>
      <c r="Y74" s="355"/>
      <c r="Z74" s="355"/>
      <c r="AA74" s="355"/>
      <c r="AB74" s="355"/>
      <c r="AC74" s="355"/>
      <c r="AD74" s="355"/>
      <c r="AE74" s="356" t="s">
        <v>204</v>
      </c>
      <c r="AF74" s="356"/>
      <c r="AG74" s="356"/>
      <c r="AH74" s="356"/>
      <c r="AI74" s="356"/>
      <c r="AJ74" s="356"/>
      <c r="AK74" s="356"/>
      <c r="AL74" s="356"/>
      <c r="AM74" s="356"/>
      <c r="AN74" s="356" t="s">
        <v>204</v>
      </c>
      <c r="AO74" s="356"/>
      <c r="AP74" s="356"/>
      <c r="AQ74" s="356"/>
      <c r="AR74" s="356"/>
      <c r="AS74" s="356"/>
      <c r="AT74" s="356"/>
      <c r="AU74" s="356"/>
      <c r="AV74" s="356"/>
      <c r="AW74" s="341" t="s">
        <v>204</v>
      </c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 t="s">
        <v>204</v>
      </c>
      <c r="BI74" s="341"/>
      <c r="BJ74" s="341"/>
      <c r="BK74" s="341"/>
      <c r="BL74" s="341"/>
      <c r="BM74" s="341"/>
      <c r="BN74" s="341"/>
      <c r="BO74" s="341"/>
      <c r="BP74" s="341" t="s">
        <v>204</v>
      </c>
      <c r="BQ74" s="341"/>
      <c r="BR74" s="341"/>
      <c r="BS74" s="341"/>
      <c r="BT74" s="341"/>
      <c r="BU74" s="341"/>
      <c r="BV74" s="342" t="s">
        <v>204</v>
      </c>
    </row>
    <row r="75" spans="3:74" s="155" customFormat="1" ht="12" customHeight="1">
      <c r="C75" s="343" t="s">
        <v>120</v>
      </c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77"/>
      <c r="V75" s="378"/>
      <c r="W75" s="355" t="s">
        <v>204</v>
      </c>
      <c r="X75" s="355"/>
      <c r="Y75" s="355"/>
      <c r="Z75" s="355"/>
      <c r="AA75" s="355"/>
      <c r="AB75" s="355"/>
      <c r="AC75" s="355"/>
      <c r="AD75" s="355"/>
      <c r="AE75" s="356" t="s">
        <v>204</v>
      </c>
      <c r="AF75" s="356"/>
      <c r="AG75" s="356"/>
      <c r="AH75" s="356"/>
      <c r="AI75" s="356"/>
      <c r="AJ75" s="356"/>
      <c r="AK75" s="356"/>
      <c r="AL75" s="356"/>
      <c r="AM75" s="356"/>
      <c r="AN75" s="356" t="s">
        <v>204</v>
      </c>
      <c r="AO75" s="356"/>
      <c r="AP75" s="356"/>
      <c r="AQ75" s="356"/>
      <c r="AR75" s="356"/>
      <c r="AS75" s="356"/>
      <c r="AT75" s="356"/>
      <c r="AU75" s="356"/>
      <c r="AV75" s="356"/>
      <c r="AW75" s="341" t="s">
        <v>204</v>
      </c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 t="s">
        <v>204</v>
      </c>
      <c r="BI75" s="341"/>
      <c r="BJ75" s="341"/>
      <c r="BK75" s="341"/>
      <c r="BL75" s="341"/>
      <c r="BM75" s="341"/>
      <c r="BN75" s="341"/>
      <c r="BO75" s="341"/>
      <c r="BP75" s="341" t="s">
        <v>204</v>
      </c>
      <c r="BQ75" s="341"/>
      <c r="BR75" s="341"/>
      <c r="BS75" s="341"/>
      <c r="BT75" s="341"/>
      <c r="BU75" s="341"/>
      <c r="BV75" s="342" t="s">
        <v>204</v>
      </c>
    </row>
    <row r="76" spans="3:74" s="155" customFormat="1" ht="23.25" customHeight="1">
      <c r="C76" s="343" t="s">
        <v>302</v>
      </c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77"/>
      <c r="V76" s="378"/>
      <c r="W76" s="355" t="s">
        <v>204</v>
      </c>
      <c r="X76" s="355"/>
      <c r="Y76" s="355"/>
      <c r="Z76" s="355"/>
      <c r="AA76" s="355"/>
      <c r="AB76" s="355"/>
      <c r="AC76" s="355"/>
      <c r="AD76" s="355"/>
      <c r="AE76" s="356" t="s">
        <v>204</v>
      </c>
      <c r="AF76" s="356"/>
      <c r="AG76" s="356"/>
      <c r="AH76" s="356"/>
      <c r="AI76" s="356"/>
      <c r="AJ76" s="356"/>
      <c r="AK76" s="356"/>
      <c r="AL76" s="356"/>
      <c r="AM76" s="356"/>
      <c r="AN76" s="356" t="s">
        <v>204</v>
      </c>
      <c r="AO76" s="356"/>
      <c r="AP76" s="356"/>
      <c r="AQ76" s="356"/>
      <c r="AR76" s="356"/>
      <c r="AS76" s="356"/>
      <c r="AT76" s="356"/>
      <c r="AU76" s="356"/>
      <c r="AV76" s="356"/>
      <c r="AW76" s="341" t="s">
        <v>204</v>
      </c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 t="s">
        <v>204</v>
      </c>
      <c r="BI76" s="341"/>
      <c r="BJ76" s="341"/>
      <c r="BK76" s="341"/>
      <c r="BL76" s="341"/>
      <c r="BM76" s="341"/>
      <c r="BN76" s="341"/>
      <c r="BO76" s="341"/>
      <c r="BP76" s="341" t="s">
        <v>204</v>
      </c>
      <c r="BQ76" s="341"/>
      <c r="BR76" s="341"/>
      <c r="BS76" s="341"/>
      <c r="BT76" s="341"/>
      <c r="BU76" s="341"/>
      <c r="BV76" s="342" t="s">
        <v>204</v>
      </c>
    </row>
    <row r="77" spans="3:74" s="155" customFormat="1" ht="23.25" customHeight="1">
      <c r="C77" s="343" t="s">
        <v>303</v>
      </c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77"/>
      <c r="V77" s="378"/>
      <c r="W77" s="355" t="s">
        <v>204</v>
      </c>
      <c r="X77" s="355"/>
      <c r="Y77" s="355"/>
      <c r="Z77" s="355"/>
      <c r="AA77" s="355"/>
      <c r="AB77" s="355"/>
      <c r="AC77" s="355"/>
      <c r="AD77" s="355"/>
      <c r="AE77" s="356" t="s">
        <v>204</v>
      </c>
      <c r="AF77" s="356"/>
      <c r="AG77" s="356"/>
      <c r="AH77" s="356"/>
      <c r="AI77" s="356"/>
      <c r="AJ77" s="356"/>
      <c r="AK77" s="356"/>
      <c r="AL77" s="356"/>
      <c r="AM77" s="356"/>
      <c r="AN77" s="356" t="s">
        <v>204</v>
      </c>
      <c r="AO77" s="356"/>
      <c r="AP77" s="356"/>
      <c r="AQ77" s="356"/>
      <c r="AR77" s="356"/>
      <c r="AS77" s="356"/>
      <c r="AT77" s="356"/>
      <c r="AU77" s="356"/>
      <c r="AV77" s="356"/>
      <c r="AW77" s="341" t="s">
        <v>204</v>
      </c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 t="s">
        <v>204</v>
      </c>
      <c r="BI77" s="341"/>
      <c r="BJ77" s="341"/>
      <c r="BK77" s="341"/>
      <c r="BL77" s="341"/>
      <c r="BM77" s="341"/>
      <c r="BN77" s="341"/>
      <c r="BO77" s="341"/>
      <c r="BP77" s="341" t="s">
        <v>204</v>
      </c>
      <c r="BQ77" s="341"/>
      <c r="BR77" s="341"/>
      <c r="BS77" s="341"/>
      <c r="BT77" s="341"/>
      <c r="BU77" s="341"/>
      <c r="BV77" s="342" t="s">
        <v>204</v>
      </c>
    </row>
    <row r="78" spans="3:74" s="155" customFormat="1" ht="12" customHeight="1">
      <c r="C78" s="385" t="s">
        <v>121</v>
      </c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54">
        <v>711</v>
      </c>
      <c r="V78" s="354"/>
      <c r="W78" s="355" t="s">
        <v>204</v>
      </c>
      <c r="X78" s="355"/>
      <c r="Y78" s="355"/>
      <c r="Z78" s="355"/>
      <c r="AA78" s="355"/>
      <c r="AB78" s="355"/>
      <c r="AC78" s="355"/>
      <c r="AD78" s="355"/>
      <c r="AE78" s="356" t="s">
        <v>204</v>
      </c>
      <c r="AF78" s="356"/>
      <c r="AG78" s="356"/>
      <c r="AH78" s="356"/>
      <c r="AI78" s="356"/>
      <c r="AJ78" s="356"/>
      <c r="AK78" s="356"/>
      <c r="AL78" s="356"/>
      <c r="AM78" s="356"/>
      <c r="AN78" s="356" t="s">
        <v>204</v>
      </c>
      <c r="AO78" s="356"/>
      <c r="AP78" s="356"/>
      <c r="AQ78" s="356"/>
      <c r="AR78" s="356"/>
      <c r="AS78" s="356"/>
      <c r="AT78" s="356"/>
      <c r="AU78" s="356"/>
      <c r="AV78" s="356"/>
      <c r="AW78" s="341" t="s">
        <v>204</v>
      </c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 t="s">
        <v>204</v>
      </c>
      <c r="BI78" s="341"/>
      <c r="BJ78" s="341"/>
      <c r="BK78" s="341"/>
      <c r="BL78" s="341"/>
      <c r="BM78" s="341"/>
      <c r="BN78" s="341"/>
      <c r="BO78" s="341"/>
      <c r="BP78" s="341" t="s">
        <v>204</v>
      </c>
      <c r="BQ78" s="341"/>
      <c r="BR78" s="341"/>
      <c r="BS78" s="341"/>
      <c r="BT78" s="341"/>
      <c r="BU78" s="341"/>
      <c r="BV78" s="342" t="s">
        <v>204</v>
      </c>
    </row>
    <row r="79" spans="3:74" s="155" customFormat="1" ht="12" customHeight="1">
      <c r="C79" s="343" t="s">
        <v>122</v>
      </c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54">
        <v>712</v>
      </c>
      <c r="V79" s="354"/>
      <c r="W79" s="355" t="s">
        <v>204</v>
      </c>
      <c r="X79" s="355"/>
      <c r="Y79" s="355"/>
      <c r="Z79" s="355"/>
      <c r="AA79" s="355"/>
      <c r="AB79" s="355"/>
      <c r="AC79" s="355"/>
      <c r="AD79" s="355"/>
      <c r="AE79" s="356" t="s">
        <v>204</v>
      </c>
      <c r="AF79" s="356"/>
      <c r="AG79" s="356"/>
      <c r="AH79" s="356"/>
      <c r="AI79" s="356"/>
      <c r="AJ79" s="356"/>
      <c r="AK79" s="356"/>
      <c r="AL79" s="356"/>
      <c r="AM79" s="356"/>
      <c r="AN79" s="356" t="s">
        <v>204</v>
      </c>
      <c r="AO79" s="356"/>
      <c r="AP79" s="356"/>
      <c r="AQ79" s="356"/>
      <c r="AR79" s="356"/>
      <c r="AS79" s="356"/>
      <c r="AT79" s="356"/>
      <c r="AU79" s="356"/>
      <c r="AV79" s="356"/>
      <c r="AW79" s="341" t="s">
        <v>204</v>
      </c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 t="s">
        <v>204</v>
      </c>
      <c r="BI79" s="341"/>
      <c r="BJ79" s="341"/>
      <c r="BK79" s="341"/>
      <c r="BL79" s="341"/>
      <c r="BM79" s="341"/>
      <c r="BN79" s="341"/>
      <c r="BO79" s="341"/>
      <c r="BP79" s="341" t="s">
        <v>204</v>
      </c>
      <c r="BQ79" s="341"/>
      <c r="BR79" s="341"/>
      <c r="BS79" s="341"/>
      <c r="BT79" s="341"/>
      <c r="BU79" s="341"/>
      <c r="BV79" s="342" t="s">
        <v>204</v>
      </c>
    </row>
    <row r="80" spans="3:74" s="155" customFormat="1" ht="23.25" customHeight="1">
      <c r="C80" s="343" t="s">
        <v>304</v>
      </c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54">
        <v>713</v>
      </c>
      <c r="V80" s="354"/>
      <c r="W80" s="355" t="s">
        <v>204</v>
      </c>
      <c r="X80" s="355"/>
      <c r="Y80" s="355"/>
      <c r="Z80" s="355"/>
      <c r="AA80" s="355"/>
      <c r="AB80" s="355"/>
      <c r="AC80" s="355"/>
      <c r="AD80" s="355"/>
      <c r="AE80" s="356" t="s">
        <v>204</v>
      </c>
      <c r="AF80" s="356"/>
      <c r="AG80" s="356"/>
      <c r="AH80" s="356"/>
      <c r="AI80" s="356"/>
      <c r="AJ80" s="356"/>
      <c r="AK80" s="356"/>
      <c r="AL80" s="356"/>
      <c r="AM80" s="356"/>
      <c r="AN80" s="356" t="s">
        <v>204</v>
      </c>
      <c r="AO80" s="356"/>
      <c r="AP80" s="356"/>
      <c r="AQ80" s="356"/>
      <c r="AR80" s="356"/>
      <c r="AS80" s="356"/>
      <c r="AT80" s="356"/>
      <c r="AU80" s="356"/>
      <c r="AV80" s="356"/>
      <c r="AW80" s="341" t="s">
        <v>204</v>
      </c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 t="s">
        <v>204</v>
      </c>
      <c r="BI80" s="341"/>
      <c r="BJ80" s="341"/>
      <c r="BK80" s="341"/>
      <c r="BL80" s="341"/>
      <c r="BM80" s="341"/>
      <c r="BN80" s="341"/>
      <c r="BO80" s="341"/>
      <c r="BP80" s="341" t="s">
        <v>204</v>
      </c>
      <c r="BQ80" s="341"/>
      <c r="BR80" s="341"/>
      <c r="BS80" s="341"/>
      <c r="BT80" s="341"/>
      <c r="BU80" s="341"/>
      <c r="BV80" s="342" t="s">
        <v>204</v>
      </c>
    </row>
    <row r="81" spans="3:74" s="155" customFormat="1" ht="23.25" customHeight="1">
      <c r="C81" s="343" t="s">
        <v>123</v>
      </c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54">
        <v>714</v>
      </c>
      <c r="V81" s="354"/>
      <c r="W81" s="355" t="s">
        <v>204</v>
      </c>
      <c r="X81" s="355"/>
      <c r="Y81" s="355"/>
      <c r="Z81" s="355"/>
      <c r="AA81" s="355"/>
      <c r="AB81" s="355"/>
      <c r="AC81" s="355"/>
      <c r="AD81" s="355"/>
      <c r="AE81" s="356" t="s">
        <v>204</v>
      </c>
      <c r="AF81" s="356"/>
      <c r="AG81" s="356"/>
      <c r="AH81" s="356"/>
      <c r="AI81" s="356"/>
      <c r="AJ81" s="356"/>
      <c r="AK81" s="356"/>
      <c r="AL81" s="356"/>
      <c r="AM81" s="356"/>
      <c r="AN81" s="356" t="s">
        <v>204</v>
      </c>
      <c r="AO81" s="356"/>
      <c r="AP81" s="356"/>
      <c r="AQ81" s="356"/>
      <c r="AR81" s="356"/>
      <c r="AS81" s="356"/>
      <c r="AT81" s="356"/>
      <c r="AU81" s="356"/>
      <c r="AV81" s="356"/>
      <c r="AW81" s="341" t="s">
        <v>204</v>
      </c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 t="s">
        <v>204</v>
      </c>
      <c r="BI81" s="341"/>
      <c r="BJ81" s="341"/>
      <c r="BK81" s="341"/>
      <c r="BL81" s="341"/>
      <c r="BM81" s="341"/>
      <c r="BN81" s="341"/>
      <c r="BO81" s="341"/>
      <c r="BP81" s="341" t="s">
        <v>204</v>
      </c>
      <c r="BQ81" s="341"/>
      <c r="BR81" s="341"/>
      <c r="BS81" s="341"/>
      <c r="BT81" s="341"/>
      <c r="BU81" s="341"/>
      <c r="BV81" s="342" t="s">
        <v>204</v>
      </c>
    </row>
    <row r="82" spans="3:74" s="155" customFormat="1" ht="12" customHeight="1">
      <c r="C82" s="385" t="s">
        <v>2</v>
      </c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54">
        <v>715</v>
      </c>
      <c r="V82" s="354"/>
      <c r="W82" s="355" t="s">
        <v>204</v>
      </c>
      <c r="X82" s="355"/>
      <c r="Y82" s="355"/>
      <c r="Z82" s="355"/>
      <c r="AA82" s="355"/>
      <c r="AB82" s="355"/>
      <c r="AC82" s="355"/>
      <c r="AD82" s="355"/>
      <c r="AE82" s="356" t="s">
        <v>204</v>
      </c>
      <c r="AF82" s="356"/>
      <c r="AG82" s="356"/>
      <c r="AH82" s="356"/>
      <c r="AI82" s="356"/>
      <c r="AJ82" s="356"/>
      <c r="AK82" s="356"/>
      <c r="AL82" s="356"/>
      <c r="AM82" s="356"/>
      <c r="AN82" s="356" t="s">
        <v>204</v>
      </c>
      <c r="AO82" s="356"/>
      <c r="AP82" s="356"/>
      <c r="AQ82" s="356"/>
      <c r="AR82" s="356"/>
      <c r="AS82" s="356"/>
      <c r="AT82" s="356"/>
      <c r="AU82" s="356"/>
      <c r="AV82" s="356"/>
      <c r="AW82" s="341" t="s">
        <v>204</v>
      </c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 t="s">
        <v>204</v>
      </c>
      <c r="BI82" s="341"/>
      <c r="BJ82" s="341"/>
      <c r="BK82" s="341"/>
      <c r="BL82" s="341"/>
      <c r="BM82" s="341"/>
      <c r="BN82" s="341"/>
      <c r="BO82" s="341"/>
      <c r="BP82" s="341" t="s">
        <v>204</v>
      </c>
      <c r="BQ82" s="341"/>
      <c r="BR82" s="341"/>
      <c r="BS82" s="341"/>
      <c r="BT82" s="341"/>
      <c r="BU82" s="341"/>
      <c r="BV82" s="342" t="s">
        <v>204</v>
      </c>
    </row>
    <row r="83" spans="3:74" s="155" customFormat="1" ht="12" customHeight="1">
      <c r="C83" s="343" t="s">
        <v>124</v>
      </c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54">
        <v>716</v>
      </c>
      <c r="V83" s="354"/>
      <c r="W83" s="355" t="s">
        <v>204</v>
      </c>
      <c r="X83" s="355"/>
      <c r="Y83" s="355"/>
      <c r="Z83" s="355"/>
      <c r="AA83" s="355"/>
      <c r="AB83" s="355"/>
      <c r="AC83" s="355"/>
      <c r="AD83" s="355"/>
      <c r="AE83" s="356" t="s">
        <v>204</v>
      </c>
      <c r="AF83" s="356"/>
      <c r="AG83" s="356"/>
      <c r="AH83" s="356"/>
      <c r="AI83" s="356"/>
      <c r="AJ83" s="356"/>
      <c r="AK83" s="356"/>
      <c r="AL83" s="356"/>
      <c r="AM83" s="356"/>
      <c r="AN83" s="356" t="s">
        <v>204</v>
      </c>
      <c r="AO83" s="356"/>
      <c r="AP83" s="356"/>
      <c r="AQ83" s="356"/>
      <c r="AR83" s="356"/>
      <c r="AS83" s="356"/>
      <c r="AT83" s="356"/>
      <c r="AU83" s="356"/>
      <c r="AV83" s="356"/>
      <c r="AW83" s="341" t="s">
        <v>204</v>
      </c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 t="s">
        <v>204</v>
      </c>
      <c r="BI83" s="341"/>
      <c r="BJ83" s="341"/>
      <c r="BK83" s="341"/>
      <c r="BL83" s="341"/>
      <c r="BM83" s="341"/>
      <c r="BN83" s="341"/>
      <c r="BO83" s="341"/>
      <c r="BP83" s="341" t="s">
        <v>204</v>
      </c>
      <c r="BQ83" s="341"/>
      <c r="BR83" s="341"/>
      <c r="BS83" s="341"/>
      <c r="BT83" s="341"/>
      <c r="BU83" s="341"/>
      <c r="BV83" s="342" t="s">
        <v>204</v>
      </c>
    </row>
    <row r="84" spans="3:74" s="155" customFormat="1" ht="12" customHeight="1">
      <c r="C84" s="343" t="s">
        <v>305</v>
      </c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54">
        <v>717</v>
      </c>
      <c r="V84" s="354"/>
      <c r="W84" s="355" t="s">
        <v>204</v>
      </c>
      <c r="X84" s="355"/>
      <c r="Y84" s="355"/>
      <c r="Z84" s="355"/>
      <c r="AA84" s="355"/>
      <c r="AB84" s="355"/>
      <c r="AC84" s="355"/>
      <c r="AD84" s="355"/>
      <c r="AE84" s="356" t="s">
        <v>204</v>
      </c>
      <c r="AF84" s="356"/>
      <c r="AG84" s="356"/>
      <c r="AH84" s="356"/>
      <c r="AI84" s="356"/>
      <c r="AJ84" s="356"/>
      <c r="AK84" s="356"/>
      <c r="AL84" s="356"/>
      <c r="AM84" s="356"/>
      <c r="AN84" s="356" t="s">
        <v>204</v>
      </c>
      <c r="AO84" s="356"/>
      <c r="AP84" s="356"/>
      <c r="AQ84" s="356"/>
      <c r="AR84" s="356"/>
      <c r="AS84" s="356"/>
      <c r="AT84" s="356"/>
      <c r="AU84" s="356"/>
      <c r="AV84" s="356"/>
      <c r="AW84" s="341" t="s">
        <v>204</v>
      </c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 t="s">
        <v>204</v>
      </c>
      <c r="BI84" s="341"/>
      <c r="BJ84" s="341"/>
      <c r="BK84" s="341"/>
      <c r="BL84" s="341"/>
      <c r="BM84" s="341"/>
      <c r="BN84" s="341"/>
      <c r="BO84" s="341"/>
      <c r="BP84" s="341" t="s">
        <v>204</v>
      </c>
      <c r="BQ84" s="341"/>
      <c r="BR84" s="341"/>
      <c r="BS84" s="341"/>
      <c r="BT84" s="341"/>
      <c r="BU84" s="341"/>
      <c r="BV84" s="342" t="s">
        <v>204</v>
      </c>
    </row>
    <row r="85" spans="3:74" s="155" customFormat="1" ht="12" customHeight="1"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366"/>
      <c r="X85" s="366"/>
      <c r="Y85" s="398"/>
      <c r="Z85" s="398"/>
      <c r="AA85" s="398"/>
      <c r="AB85" s="398"/>
      <c r="AC85" s="398"/>
      <c r="AD85" s="398"/>
      <c r="AE85" s="398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  <c r="BC85" s="366"/>
      <c r="BD85" s="366"/>
      <c r="BE85" s="366"/>
      <c r="BF85" s="366"/>
      <c r="BG85" s="366"/>
      <c r="BH85" s="366"/>
      <c r="BI85" s="366"/>
      <c r="BJ85" s="366"/>
      <c r="BK85" s="366"/>
      <c r="BL85" s="366"/>
      <c r="BM85" s="366"/>
      <c r="BN85" s="367"/>
      <c r="BO85" s="367"/>
      <c r="BP85" s="367"/>
      <c r="BQ85" s="367"/>
      <c r="BR85" s="367" t="s">
        <v>291</v>
      </c>
      <c r="BS85" s="366"/>
      <c r="BT85" s="366"/>
      <c r="BU85" s="366"/>
      <c r="BV85" s="366"/>
    </row>
    <row r="86" spans="3:74" s="155" customFormat="1" ht="12.75" customHeight="1"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322" t="s">
        <v>202</v>
      </c>
      <c r="V86" s="322"/>
      <c r="W86" s="368" t="s">
        <v>130</v>
      </c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9" t="s">
        <v>79</v>
      </c>
      <c r="BQ86" s="369"/>
      <c r="BR86" s="369"/>
      <c r="BS86" s="369"/>
      <c r="BT86" s="369"/>
      <c r="BU86" s="369"/>
      <c r="BV86" s="370" t="s">
        <v>129</v>
      </c>
    </row>
    <row r="87" spans="3:74" s="164" customFormat="1" ht="45.75" customHeight="1"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322"/>
      <c r="V87" s="322"/>
      <c r="W87" s="369" t="s">
        <v>75</v>
      </c>
      <c r="X87" s="369"/>
      <c r="Y87" s="369"/>
      <c r="Z87" s="369"/>
      <c r="AA87" s="369"/>
      <c r="AB87" s="369"/>
      <c r="AC87" s="369"/>
      <c r="AD87" s="369"/>
      <c r="AE87" s="369" t="s">
        <v>76</v>
      </c>
      <c r="AF87" s="369"/>
      <c r="AG87" s="369"/>
      <c r="AH87" s="369"/>
      <c r="AI87" s="369"/>
      <c r="AJ87" s="369"/>
      <c r="AK87" s="369"/>
      <c r="AL87" s="369"/>
      <c r="AM87" s="369"/>
      <c r="AN87" s="369" t="s">
        <v>292</v>
      </c>
      <c r="AO87" s="369"/>
      <c r="AP87" s="369"/>
      <c r="AQ87" s="369"/>
      <c r="AR87" s="369"/>
      <c r="AS87" s="369"/>
      <c r="AT87" s="369"/>
      <c r="AU87" s="369"/>
      <c r="AV87" s="369"/>
      <c r="AW87" s="371" t="s">
        <v>32</v>
      </c>
      <c r="AX87" s="371"/>
      <c r="AY87" s="371"/>
      <c r="AZ87" s="371"/>
      <c r="BA87" s="371"/>
      <c r="BB87" s="371"/>
      <c r="BC87" s="371"/>
      <c r="BD87" s="371"/>
      <c r="BE87" s="371"/>
      <c r="BF87" s="371"/>
      <c r="BG87" s="371"/>
      <c r="BH87" s="369" t="s">
        <v>128</v>
      </c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70"/>
    </row>
    <row r="88" spans="3:74" s="155" customFormat="1" ht="11.25" customHeight="1">
      <c r="C88" s="327">
        <v>1</v>
      </c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8">
        <v>2</v>
      </c>
      <c r="V88" s="328"/>
      <c r="W88" s="372">
        <v>3</v>
      </c>
      <c r="X88" s="372"/>
      <c r="Y88" s="372"/>
      <c r="Z88" s="372"/>
      <c r="AA88" s="372"/>
      <c r="AB88" s="372"/>
      <c r="AC88" s="372"/>
      <c r="AD88" s="372"/>
      <c r="AE88" s="372">
        <v>4</v>
      </c>
      <c r="AF88" s="372"/>
      <c r="AG88" s="372"/>
      <c r="AH88" s="372"/>
      <c r="AI88" s="372"/>
      <c r="AJ88" s="372"/>
      <c r="AK88" s="372"/>
      <c r="AL88" s="372"/>
      <c r="AM88" s="372"/>
      <c r="AN88" s="373">
        <v>5</v>
      </c>
      <c r="AO88" s="373"/>
      <c r="AP88" s="373"/>
      <c r="AQ88" s="373"/>
      <c r="AR88" s="373"/>
      <c r="AS88" s="373"/>
      <c r="AT88" s="373"/>
      <c r="AU88" s="373"/>
      <c r="AV88" s="373"/>
      <c r="AW88" s="373">
        <v>6</v>
      </c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>
        <v>7</v>
      </c>
      <c r="BI88" s="373"/>
      <c r="BJ88" s="373"/>
      <c r="BK88" s="373"/>
      <c r="BL88" s="373"/>
      <c r="BM88" s="373"/>
      <c r="BN88" s="373"/>
      <c r="BO88" s="373"/>
      <c r="BP88" s="373">
        <v>8</v>
      </c>
      <c r="BQ88" s="373"/>
      <c r="BR88" s="373"/>
      <c r="BS88" s="373"/>
      <c r="BT88" s="373"/>
      <c r="BU88" s="373"/>
      <c r="BV88" s="374">
        <v>9</v>
      </c>
    </row>
    <row r="89" spans="3:74" s="155" customFormat="1" ht="48" customHeight="1">
      <c r="C89" s="343" t="s">
        <v>125</v>
      </c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54">
        <v>718</v>
      </c>
      <c r="V89" s="354"/>
      <c r="W89" s="355" t="s">
        <v>204</v>
      </c>
      <c r="X89" s="355"/>
      <c r="Y89" s="355"/>
      <c r="Z89" s="355"/>
      <c r="AA89" s="355"/>
      <c r="AB89" s="355"/>
      <c r="AC89" s="355"/>
      <c r="AD89" s="355"/>
      <c r="AE89" s="356" t="s">
        <v>204</v>
      </c>
      <c r="AF89" s="356"/>
      <c r="AG89" s="356"/>
      <c r="AH89" s="356"/>
      <c r="AI89" s="356"/>
      <c r="AJ89" s="356"/>
      <c r="AK89" s="356"/>
      <c r="AL89" s="356"/>
      <c r="AM89" s="356"/>
      <c r="AN89" s="356" t="s">
        <v>204</v>
      </c>
      <c r="AO89" s="356"/>
      <c r="AP89" s="356"/>
      <c r="AQ89" s="356"/>
      <c r="AR89" s="356"/>
      <c r="AS89" s="356"/>
      <c r="AT89" s="356"/>
      <c r="AU89" s="356"/>
      <c r="AV89" s="356"/>
      <c r="AW89" s="341" t="s">
        <v>204</v>
      </c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341" t="s">
        <v>204</v>
      </c>
      <c r="BI89" s="341"/>
      <c r="BJ89" s="341"/>
      <c r="BK89" s="341"/>
      <c r="BL89" s="341"/>
      <c r="BM89" s="341"/>
      <c r="BN89" s="341"/>
      <c r="BO89" s="341"/>
      <c r="BP89" s="341" t="s">
        <v>204</v>
      </c>
      <c r="BQ89" s="341"/>
      <c r="BR89" s="341"/>
      <c r="BS89" s="341"/>
      <c r="BT89" s="341"/>
      <c r="BU89" s="341"/>
      <c r="BV89" s="342" t="s">
        <v>204</v>
      </c>
    </row>
    <row r="90" spans="3:74" s="155" customFormat="1" ht="24.75" customHeight="1">
      <c r="C90" s="331" t="s">
        <v>312</v>
      </c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75">
        <v>800</v>
      </c>
      <c r="V90" s="375"/>
      <c r="W90" s="387">
        <v>2734100</v>
      </c>
      <c r="X90" s="387"/>
      <c r="Y90" s="387"/>
      <c r="Z90" s="387"/>
      <c r="AA90" s="387"/>
      <c r="AB90" s="387"/>
      <c r="AC90" s="387"/>
      <c r="AD90" s="387"/>
      <c r="AE90" s="387">
        <v>0</v>
      </c>
      <c r="AF90" s="387"/>
      <c r="AG90" s="387"/>
      <c r="AH90" s="387"/>
      <c r="AI90" s="387"/>
      <c r="AJ90" s="387"/>
      <c r="AK90" s="387"/>
      <c r="AL90" s="387"/>
      <c r="AM90" s="387"/>
      <c r="AN90" s="387">
        <v>0</v>
      </c>
      <c r="AO90" s="387"/>
      <c r="AP90" s="387"/>
      <c r="AQ90" s="387"/>
      <c r="AR90" s="387"/>
      <c r="AS90" s="387"/>
      <c r="AT90" s="387"/>
      <c r="AU90" s="387"/>
      <c r="AV90" s="387"/>
      <c r="AW90" s="387">
        <v>0</v>
      </c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>
        <v>-3062914</v>
      </c>
      <c r="BI90" s="387"/>
      <c r="BJ90" s="387"/>
      <c r="BK90" s="387"/>
      <c r="BL90" s="387"/>
      <c r="BM90" s="387"/>
      <c r="BN90" s="387"/>
      <c r="BO90" s="387"/>
      <c r="BP90" s="387">
        <v>0</v>
      </c>
      <c r="BQ90" s="387"/>
      <c r="BR90" s="387"/>
      <c r="BS90" s="387"/>
      <c r="BT90" s="387"/>
      <c r="BU90" s="387"/>
      <c r="BV90" s="342">
        <v>-328814</v>
      </c>
    </row>
    <row r="91" spans="3:74" s="155" customFormat="1" ht="12" customHeight="1"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399"/>
      <c r="Z91" s="399"/>
      <c r="AA91" s="399"/>
      <c r="AB91" s="399"/>
      <c r="AC91" s="399"/>
      <c r="AD91" s="399"/>
      <c r="AE91" s="399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</row>
    <row r="92" spans="3:74" s="155" customFormat="1" ht="12" customHeight="1"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399"/>
      <c r="Z92" s="399"/>
      <c r="AA92" s="399"/>
      <c r="AB92" s="399"/>
      <c r="AC92" s="399"/>
      <c r="AD92" s="399"/>
      <c r="AE92" s="399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</row>
    <row r="93" spans="3:74" s="155" customFormat="1" ht="33.75" customHeight="1">
      <c r="C93" s="237" t="s">
        <v>211</v>
      </c>
      <c r="D93" s="237"/>
      <c r="E93" s="237"/>
      <c r="F93" s="237"/>
      <c r="G93" s="237"/>
      <c r="H93" s="237"/>
      <c r="I93" s="237"/>
      <c r="J93" s="190"/>
      <c r="K93" s="190"/>
      <c r="L93" s="189" t="s">
        <v>286</v>
      </c>
      <c r="M93" s="189"/>
      <c r="N93" s="189"/>
      <c r="O93" s="189"/>
      <c r="P93" s="189"/>
      <c r="Q93" s="189"/>
      <c r="R93" s="189"/>
      <c r="S93" s="189"/>
      <c r="T93" s="189"/>
      <c r="U93" s="189"/>
      <c r="V93" s="190"/>
      <c r="W93" s="190"/>
      <c r="X93" s="190"/>
      <c r="Y93" s="238"/>
      <c r="Z93" s="238"/>
      <c r="AA93" s="238"/>
      <c r="AB93" s="238"/>
      <c r="AC93" s="238"/>
      <c r="AD93" s="238"/>
      <c r="AE93" s="238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</row>
    <row r="94" spans="3:74" s="155" customFormat="1" ht="11.25" customHeight="1">
      <c r="C94" s="190"/>
      <c r="D94" s="190"/>
      <c r="E94" s="190"/>
      <c r="F94" s="190"/>
      <c r="G94" s="190"/>
      <c r="H94" s="190"/>
      <c r="I94" s="190"/>
      <c r="J94" s="190"/>
      <c r="K94" s="190"/>
      <c r="L94" s="241" t="s">
        <v>212</v>
      </c>
      <c r="M94" s="241"/>
      <c r="N94" s="241"/>
      <c r="O94" s="241"/>
      <c r="P94" s="241"/>
      <c r="Q94" s="241"/>
      <c r="R94" s="241"/>
      <c r="S94" s="241"/>
      <c r="T94" s="241"/>
      <c r="U94" s="241"/>
      <c r="V94" s="190"/>
      <c r="W94" s="190"/>
      <c r="X94" s="190"/>
      <c r="Y94" s="400" t="s">
        <v>213</v>
      </c>
      <c r="Z94" s="400"/>
      <c r="AA94" s="400"/>
      <c r="AB94" s="400"/>
      <c r="AC94" s="400"/>
      <c r="AD94" s="400"/>
      <c r="AE94" s="40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</row>
    <row r="95" spans="3:74" s="155" customFormat="1" ht="11.25" customHeight="1"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</row>
    <row r="96" spans="3:74" s="155" customFormat="1" ht="11.25" customHeight="1"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</row>
    <row r="97" spans="3:74" s="155" customFormat="1" ht="39" customHeight="1">
      <c r="C97" s="401"/>
      <c r="D97" s="401"/>
      <c r="E97" s="401"/>
      <c r="F97" s="401"/>
      <c r="G97" s="401"/>
      <c r="H97" s="401"/>
      <c r="I97" s="401" t="s">
        <v>193</v>
      </c>
      <c r="J97" s="190"/>
      <c r="K97" s="190"/>
      <c r="L97" s="189" t="s">
        <v>287</v>
      </c>
      <c r="M97" s="189"/>
      <c r="N97" s="189"/>
      <c r="O97" s="189"/>
      <c r="P97" s="189"/>
      <c r="Q97" s="189"/>
      <c r="R97" s="189"/>
      <c r="S97" s="189"/>
      <c r="T97" s="189"/>
      <c r="U97" s="189"/>
      <c r="V97" s="190"/>
      <c r="W97" s="190"/>
      <c r="X97" s="190"/>
      <c r="Y97" s="238"/>
      <c r="Z97" s="238"/>
      <c r="AA97" s="238"/>
      <c r="AB97" s="238"/>
      <c r="AC97" s="238"/>
      <c r="AD97" s="238"/>
      <c r="AE97" s="238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</row>
    <row r="98" spans="12:31" s="155" customFormat="1" ht="11.25" customHeight="1">
      <c r="L98" s="168" t="s">
        <v>212</v>
      </c>
      <c r="M98" s="168"/>
      <c r="N98" s="168"/>
      <c r="O98" s="168"/>
      <c r="P98" s="168"/>
      <c r="Q98" s="168"/>
      <c r="R98" s="168"/>
      <c r="S98" s="168"/>
      <c r="T98" s="168"/>
      <c r="U98" s="168"/>
      <c r="Y98" s="166" t="s">
        <v>213</v>
      </c>
      <c r="Z98" s="166"/>
      <c r="AA98" s="166"/>
      <c r="AB98" s="166"/>
      <c r="AC98" s="166"/>
      <c r="AD98" s="166"/>
      <c r="AE98" s="166"/>
    </row>
    <row r="99" s="155" customFormat="1" ht="11.25" customHeight="1"/>
    <row r="100" s="155" customFormat="1" ht="11.25" customHeight="1"/>
    <row r="101" s="155" customFormat="1" ht="11.25" customHeight="1">
      <c r="C101" s="155" t="s">
        <v>214</v>
      </c>
    </row>
    <row r="102" s="155" customFormat="1" ht="11.25" customHeight="1"/>
    <row r="103" s="155" customFormat="1" ht="11.25" customHeight="1"/>
    <row r="104" s="155" customFormat="1" ht="11.25" customHeight="1"/>
    <row r="105" s="155" customFormat="1" ht="11.25" customHeight="1"/>
    <row r="106" s="155" customFormat="1" ht="11.25" customHeight="1"/>
    <row r="107" s="155" customFormat="1" ht="11.25" customHeight="1"/>
    <row r="108" s="155" customFormat="1" ht="11.25" customHeight="1"/>
    <row r="109" s="155" customFormat="1" ht="11.25" customHeight="1"/>
  </sheetData>
  <sheetProtection/>
  <mergeCells count="540">
    <mergeCell ref="BH90:BO90"/>
    <mergeCell ref="BP90:BU90"/>
    <mergeCell ref="L93:U93"/>
    <mergeCell ref="L94:U94"/>
    <mergeCell ref="L97:U97"/>
    <mergeCell ref="L98:U98"/>
    <mergeCell ref="C90:T90"/>
    <mergeCell ref="U90:V90"/>
    <mergeCell ref="W90:AD90"/>
    <mergeCell ref="AE90:AM90"/>
    <mergeCell ref="AN90:AV90"/>
    <mergeCell ref="AW90:BG90"/>
    <mergeCell ref="BH88:BO88"/>
    <mergeCell ref="BP88:BU88"/>
    <mergeCell ref="C89:T89"/>
    <mergeCell ref="U89:V89"/>
    <mergeCell ref="W89:AD89"/>
    <mergeCell ref="AE89:AM89"/>
    <mergeCell ref="AN89:AV89"/>
    <mergeCell ref="AW89:BG89"/>
    <mergeCell ref="BH89:BO89"/>
    <mergeCell ref="BP89:BU89"/>
    <mergeCell ref="C88:T88"/>
    <mergeCell ref="U88:V88"/>
    <mergeCell ref="W88:AD88"/>
    <mergeCell ref="AE88:AM88"/>
    <mergeCell ref="AN88:AV88"/>
    <mergeCell ref="AW88:BG88"/>
    <mergeCell ref="BV86:BV87"/>
    <mergeCell ref="W87:AD87"/>
    <mergeCell ref="AE87:AM87"/>
    <mergeCell ref="AN87:AV87"/>
    <mergeCell ref="AW87:BG87"/>
    <mergeCell ref="BH87:BO87"/>
    <mergeCell ref="BH84:BO84"/>
    <mergeCell ref="BP84:BU84"/>
    <mergeCell ref="C86:T87"/>
    <mergeCell ref="U86:V87"/>
    <mergeCell ref="W86:BO86"/>
    <mergeCell ref="BP86:BU87"/>
    <mergeCell ref="C84:T84"/>
    <mergeCell ref="U84:V84"/>
    <mergeCell ref="W84:AD84"/>
    <mergeCell ref="AE84:AM84"/>
    <mergeCell ref="AN84:AV84"/>
    <mergeCell ref="AW84:BG84"/>
    <mergeCell ref="BH82:BO82"/>
    <mergeCell ref="BP82:BU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0:BO80"/>
    <mergeCell ref="BP80:BU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C80:T80"/>
    <mergeCell ref="U80:V80"/>
    <mergeCell ref="W80:AD80"/>
    <mergeCell ref="AE80:AM80"/>
    <mergeCell ref="AN80:AV80"/>
    <mergeCell ref="AW80:BG80"/>
    <mergeCell ref="BH78:BO78"/>
    <mergeCell ref="BP78:BU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U78:V78"/>
    <mergeCell ref="W78:AD78"/>
    <mergeCell ref="AE78:AM78"/>
    <mergeCell ref="AN78:AV78"/>
    <mergeCell ref="AW78:BG78"/>
    <mergeCell ref="BP76:BU76"/>
    <mergeCell ref="C77:T77"/>
    <mergeCell ref="W77:AD77"/>
    <mergeCell ref="AE77:AM77"/>
    <mergeCell ref="AN77:AV77"/>
    <mergeCell ref="AW77:BG77"/>
    <mergeCell ref="BH77:BO77"/>
    <mergeCell ref="BP77:BU77"/>
    <mergeCell ref="C76:T76"/>
    <mergeCell ref="W76:AD76"/>
    <mergeCell ref="AE76:AM76"/>
    <mergeCell ref="AN76:AV76"/>
    <mergeCell ref="AW76:BG76"/>
    <mergeCell ref="BH76:BO76"/>
    <mergeCell ref="AW74:BG74"/>
    <mergeCell ref="BH74:BO74"/>
    <mergeCell ref="BP74:BU74"/>
    <mergeCell ref="C75:T75"/>
    <mergeCell ref="W75:AD75"/>
    <mergeCell ref="AE75:AM75"/>
    <mergeCell ref="AN75:AV75"/>
    <mergeCell ref="AW75:BG75"/>
    <mergeCell ref="BH75:BO75"/>
    <mergeCell ref="BP75:BU75"/>
    <mergeCell ref="C73:T73"/>
    <mergeCell ref="C74:T74"/>
    <mergeCell ref="U74:V74"/>
    <mergeCell ref="W74:AD74"/>
    <mergeCell ref="AE74:AM74"/>
    <mergeCell ref="AN74:AV74"/>
    <mergeCell ref="BH71:BO71"/>
    <mergeCell ref="BP71:BU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C71:T71"/>
    <mergeCell ref="U71:V71"/>
    <mergeCell ref="W71:AD71"/>
    <mergeCell ref="AE71:AM71"/>
    <mergeCell ref="AN71:AV71"/>
    <mergeCell ref="AW71:BG71"/>
    <mergeCell ref="BH69:BO69"/>
    <mergeCell ref="BP69:BU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C69:T69"/>
    <mergeCell ref="U69:V69"/>
    <mergeCell ref="W69:AD69"/>
    <mergeCell ref="AE69:AM69"/>
    <mergeCell ref="AN69:AV69"/>
    <mergeCell ref="AW69:BG69"/>
    <mergeCell ref="BH67:BO67"/>
    <mergeCell ref="BP67:BU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C67:T67"/>
    <mergeCell ref="U67:V67"/>
    <mergeCell ref="W67:AD67"/>
    <mergeCell ref="AE67:AM67"/>
    <mergeCell ref="AN67:AV67"/>
    <mergeCell ref="AW67:BG67"/>
    <mergeCell ref="BH65:BO65"/>
    <mergeCell ref="BP65:BU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U65:V65"/>
    <mergeCell ref="W65:AD65"/>
    <mergeCell ref="AE65:AM65"/>
    <mergeCell ref="AN65:AV65"/>
    <mergeCell ref="AW65:BG65"/>
    <mergeCell ref="BV63:BV64"/>
    <mergeCell ref="W64:AD64"/>
    <mergeCell ref="AE64:AM64"/>
    <mergeCell ref="AN64:AV64"/>
    <mergeCell ref="AW64:BG64"/>
    <mergeCell ref="BH64:BO64"/>
    <mergeCell ref="BH60:BO60"/>
    <mergeCell ref="BP60:BU60"/>
    <mergeCell ref="C63:T64"/>
    <mergeCell ref="U63:V64"/>
    <mergeCell ref="W63:BO63"/>
    <mergeCell ref="BP63:BU64"/>
    <mergeCell ref="C60:T60"/>
    <mergeCell ref="U60:V60"/>
    <mergeCell ref="W60:AD60"/>
    <mergeCell ref="AE60:AM60"/>
    <mergeCell ref="AN60:AV60"/>
    <mergeCell ref="AW60:BG60"/>
    <mergeCell ref="BH58:BO58"/>
    <mergeCell ref="BP58:BU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C58:T58"/>
    <mergeCell ref="U58:V58"/>
    <mergeCell ref="W58:AD58"/>
    <mergeCell ref="AE58:AM58"/>
    <mergeCell ref="AN58:AV58"/>
    <mergeCell ref="AW58:BG58"/>
    <mergeCell ref="BH56:BO56"/>
    <mergeCell ref="BP56:BU56"/>
    <mergeCell ref="C57:T57"/>
    <mergeCell ref="AW57:BG57"/>
    <mergeCell ref="BH57:BO57"/>
    <mergeCell ref="BP57:BU57"/>
    <mergeCell ref="C56:T56"/>
    <mergeCell ref="U56:V56"/>
    <mergeCell ref="W56:AD56"/>
    <mergeCell ref="AE56:AM56"/>
    <mergeCell ref="AN56:AV56"/>
    <mergeCell ref="AW56:BG56"/>
    <mergeCell ref="BH54:BO54"/>
    <mergeCell ref="BP54:BU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C54:T54"/>
    <mergeCell ref="U54:V54"/>
    <mergeCell ref="W54:AD54"/>
    <mergeCell ref="AE54:AM54"/>
    <mergeCell ref="AN54:AV54"/>
    <mergeCell ref="AW54:BG54"/>
    <mergeCell ref="BH52:BO52"/>
    <mergeCell ref="BP52:BU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C52:T52"/>
    <mergeCell ref="U52:V52"/>
    <mergeCell ref="W52:AD52"/>
    <mergeCell ref="AE52:AM52"/>
    <mergeCell ref="AN52:AV52"/>
    <mergeCell ref="AW52:BG52"/>
    <mergeCell ref="BH50:BO50"/>
    <mergeCell ref="BP50:BU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C50:T50"/>
    <mergeCell ref="U50:V50"/>
    <mergeCell ref="W50:AD50"/>
    <mergeCell ref="AE50:AM50"/>
    <mergeCell ref="AN50:AV50"/>
    <mergeCell ref="AW50:BG50"/>
    <mergeCell ref="BH48:BO48"/>
    <mergeCell ref="BP48:BU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C48:T48"/>
    <mergeCell ref="U48:V48"/>
    <mergeCell ref="W48:AD48"/>
    <mergeCell ref="AE48:AM48"/>
    <mergeCell ref="AN48:AV48"/>
    <mergeCell ref="AW48:BG48"/>
    <mergeCell ref="BH46:BO46"/>
    <mergeCell ref="BP46:BU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C46:T46"/>
    <mergeCell ref="U46:V46"/>
    <mergeCell ref="W46:AD46"/>
    <mergeCell ref="AE46:AM46"/>
    <mergeCell ref="AN46:AV46"/>
    <mergeCell ref="AW46:BG46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H43:BO43"/>
    <mergeCell ref="BP43:BU43"/>
    <mergeCell ref="C42:T42"/>
    <mergeCell ref="C44:T44"/>
    <mergeCell ref="U44:V44"/>
    <mergeCell ref="W44:AD44"/>
    <mergeCell ref="AE44:AM44"/>
    <mergeCell ref="AN44:AV44"/>
    <mergeCell ref="AW44:BG44"/>
    <mergeCell ref="BH44:BO44"/>
    <mergeCell ref="C43:T43"/>
    <mergeCell ref="U43:V43"/>
    <mergeCell ref="W43:AD43"/>
    <mergeCell ref="AE43:AM43"/>
    <mergeCell ref="AN43:AV43"/>
    <mergeCell ref="AW43:BG43"/>
    <mergeCell ref="W42:AD42"/>
    <mergeCell ref="AE42:AM42"/>
    <mergeCell ref="AN42:AV42"/>
    <mergeCell ref="AW42:BG42"/>
    <mergeCell ref="BH42:BO42"/>
    <mergeCell ref="BP40:BU40"/>
    <mergeCell ref="BP41:BU41"/>
    <mergeCell ref="BP42:BU42"/>
    <mergeCell ref="C41:T41"/>
    <mergeCell ref="W41:AD41"/>
    <mergeCell ref="AE41:AM41"/>
    <mergeCell ref="AN41:AV41"/>
    <mergeCell ref="AW41:BG41"/>
    <mergeCell ref="BH41:BO41"/>
    <mergeCell ref="AW38:BG38"/>
    <mergeCell ref="BH38:BO38"/>
    <mergeCell ref="BP38:BU38"/>
    <mergeCell ref="C39:T39"/>
    <mergeCell ref="C40:T40"/>
    <mergeCell ref="W40:AD40"/>
    <mergeCell ref="AE40:AM40"/>
    <mergeCell ref="AN40:AV40"/>
    <mergeCell ref="AW40:BG40"/>
    <mergeCell ref="BH40:BO40"/>
    <mergeCell ref="C37:T37"/>
    <mergeCell ref="C38:T38"/>
    <mergeCell ref="U38:V38"/>
    <mergeCell ref="W38:AD38"/>
    <mergeCell ref="AE38:AM38"/>
    <mergeCell ref="AN38:AV38"/>
    <mergeCell ref="BH35:BO35"/>
    <mergeCell ref="BP35:BU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C35:T35"/>
    <mergeCell ref="U35:V35"/>
    <mergeCell ref="W35:AD35"/>
    <mergeCell ref="AE35:AM35"/>
    <mergeCell ref="AN35:AV35"/>
    <mergeCell ref="AW35:BG35"/>
    <mergeCell ref="BV33:BV34"/>
    <mergeCell ref="W34:AD34"/>
    <mergeCell ref="AE34:AM34"/>
    <mergeCell ref="AN34:AV34"/>
    <mergeCell ref="AW34:BG34"/>
    <mergeCell ref="BH34:BO34"/>
    <mergeCell ref="BH31:BO31"/>
    <mergeCell ref="BP31:BU31"/>
    <mergeCell ref="C33:T34"/>
    <mergeCell ref="U33:V34"/>
    <mergeCell ref="W33:BO33"/>
    <mergeCell ref="BP33:BU34"/>
    <mergeCell ref="C31:T31"/>
    <mergeCell ref="U31:V31"/>
    <mergeCell ref="W31:AD31"/>
    <mergeCell ref="AE31:AM31"/>
    <mergeCell ref="AN31:AV31"/>
    <mergeCell ref="AW31:BG31"/>
    <mergeCell ref="BH29:BO29"/>
    <mergeCell ref="BP29:BU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7:BO27"/>
    <mergeCell ref="BP27:BU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C27:T27"/>
    <mergeCell ref="U27:V27"/>
    <mergeCell ref="W27:AD27"/>
    <mergeCell ref="AE27:AM27"/>
    <mergeCell ref="AN27:AV27"/>
    <mergeCell ref="AW27:BG27"/>
    <mergeCell ref="BH25:BO25"/>
    <mergeCell ref="BP25:BU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C25:T25"/>
    <mergeCell ref="U25:V25"/>
    <mergeCell ref="W25:AD25"/>
    <mergeCell ref="AE25:AM25"/>
    <mergeCell ref="AN25:AV25"/>
    <mergeCell ref="AW25:BG25"/>
    <mergeCell ref="BH23:BO23"/>
    <mergeCell ref="BP23:BU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H21:BO21"/>
    <mergeCell ref="BP21:BU21"/>
    <mergeCell ref="C22:V22"/>
    <mergeCell ref="BH22:BO22"/>
    <mergeCell ref="C23:T23"/>
    <mergeCell ref="U23:V23"/>
    <mergeCell ref="W23:AD23"/>
    <mergeCell ref="AE23:AM23"/>
    <mergeCell ref="AN23:AV23"/>
    <mergeCell ref="AW23:BG23"/>
    <mergeCell ref="C21:T21"/>
    <mergeCell ref="U21:V21"/>
    <mergeCell ref="W21:AD21"/>
    <mergeCell ref="AE21:AM21"/>
    <mergeCell ref="AN21:AV21"/>
    <mergeCell ref="AW21:BG21"/>
    <mergeCell ref="BH19:BO19"/>
    <mergeCell ref="BP19:BU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C19:T19"/>
    <mergeCell ref="U19:V19"/>
    <mergeCell ref="W19:AD19"/>
    <mergeCell ref="AE19:AM19"/>
    <mergeCell ref="AN19:AV19"/>
    <mergeCell ref="AW19:BG19"/>
    <mergeCell ref="BH17:BO17"/>
    <mergeCell ref="BP17:BU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C17:T17"/>
    <mergeCell ref="U17:V17"/>
    <mergeCell ref="W17:AD17"/>
    <mergeCell ref="AE17:AM17"/>
    <mergeCell ref="AN17:AV17"/>
    <mergeCell ref="AW17:BG17"/>
    <mergeCell ref="BH15:BO15"/>
    <mergeCell ref="BP15:BU15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C15:T15"/>
    <mergeCell ref="U15:V15"/>
    <mergeCell ref="W15:AD15"/>
    <mergeCell ref="AE15:AM15"/>
    <mergeCell ref="AN15:AV15"/>
    <mergeCell ref="AW15:BG15"/>
    <mergeCell ref="BV13:BV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rintOptions/>
  <pageMargins left="0.03937007874015748" right="0.03937007874015748" top="0.15748031496062992" bottom="0.15748031496062992" header="0.31496062992125984" footer="0.31496062992125984"/>
  <pageSetup fitToHeight="2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zoomScale="80" zoomScaleNormal="80" zoomScalePageLayoutView="0" workbookViewId="0" topLeftCell="A1">
      <selection activeCell="A18" sqref="A18"/>
    </sheetView>
  </sheetViews>
  <sheetFormatPr defaultColWidth="9.00390625" defaultRowHeight="12.75"/>
  <cols>
    <col min="1" max="1" width="35.125" style="111" customWidth="1"/>
    <col min="2" max="2" width="13.125" style="111" customWidth="1"/>
    <col min="3" max="3" width="19.25390625" style="111" customWidth="1"/>
    <col min="4" max="4" width="19.75390625" style="111" customWidth="1"/>
    <col min="5" max="5" width="12.625" style="111" customWidth="1"/>
    <col min="6" max="6" width="12.625" style="124" customWidth="1"/>
    <col min="7" max="9" width="12.625" style="111" customWidth="1"/>
    <col min="10" max="11" width="10.875" style="111" customWidth="1"/>
    <col min="12" max="12" width="11.25390625" style="111" customWidth="1"/>
    <col min="13" max="16384" width="9.125" style="111" customWidth="1"/>
  </cols>
  <sheetData>
    <row r="1" spans="1:2" s="101" customFormat="1" ht="12.75">
      <c r="A1" s="100" t="s">
        <v>39</v>
      </c>
      <c r="B1" s="100"/>
    </row>
    <row r="2" spans="1:2" s="101" customFormat="1" ht="12.75">
      <c r="A2" s="100" t="s">
        <v>40</v>
      </c>
      <c r="B2" s="100"/>
    </row>
    <row r="3" spans="1:6" s="101" customFormat="1" ht="12.75">
      <c r="A3" s="104"/>
      <c r="B3" s="104"/>
      <c r="F3" s="106"/>
    </row>
    <row r="4" spans="1:6" ht="12.75">
      <c r="A4" s="114" t="s">
        <v>140</v>
      </c>
      <c r="B4" s="114"/>
      <c r="C4" s="115"/>
      <c r="F4" s="121"/>
    </row>
    <row r="5" spans="1:6" ht="12.75">
      <c r="A5" s="174"/>
      <c r="B5" s="174"/>
      <c r="C5" s="174"/>
      <c r="F5" s="121"/>
    </row>
    <row r="6" spans="1:8" ht="33.75" customHeight="1">
      <c r="A6" s="118"/>
      <c r="B6" s="122" t="s">
        <v>133</v>
      </c>
      <c r="C6" s="123" t="s">
        <v>136</v>
      </c>
      <c r="D6" s="117" t="s">
        <v>8</v>
      </c>
      <c r="E6" s="112"/>
      <c r="F6" s="111"/>
      <c r="H6" s="124"/>
    </row>
    <row r="7" spans="1:8" ht="28.5" customHeight="1">
      <c r="A7" s="116" t="s">
        <v>142</v>
      </c>
      <c r="B7" s="116">
        <v>1140</v>
      </c>
      <c r="C7" s="125"/>
      <c r="D7" s="125"/>
      <c r="E7" s="112"/>
      <c r="F7" s="111"/>
      <c r="H7" s="124"/>
    </row>
    <row r="8" spans="1:8" ht="12.75">
      <c r="A8" s="118" t="s">
        <v>17</v>
      </c>
      <c r="B8" s="118"/>
      <c r="C8" s="125">
        <f>SUM(C7:C7)</f>
        <v>0</v>
      </c>
      <c r="D8" s="125">
        <f>SUM(D7:D7)</f>
        <v>0</v>
      </c>
      <c r="E8" s="112"/>
      <c r="F8" s="111"/>
      <c r="H8" s="124"/>
    </row>
    <row r="9" spans="1:4" ht="12.75">
      <c r="A9" s="126" t="s">
        <v>0</v>
      </c>
      <c r="B9" s="126"/>
      <c r="C9" s="127" t="e">
        <f>C8-'Ф1'!#REF!</f>
        <v>#REF!</v>
      </c>
      <c r="D9" s="127" t="e">
        <f>D8-'Ф1'!#REF!</f>
        <v>#REF!</v>
      </c>
    </row>
    <row r="10" spans="1:3" ht="12.75">
      <c r="A10" s="126"/>
      <c r="B10" s="126"/>
      <c r="C10" s="127"/>
    </row>
    <row r="11" ht="12.75">
      <c r="F11" s="124" t="s">
        <v>139</v>
      </c>
    </row>
    <row r="12" ht="12.75">
      <c r="D12" s="111" t="s">
        <v>139</v>
      </c>
    </row>
    <row r="14" spans="1:3" ht="12.75">
      <c r="A14" s="128"/>
      <c r="B14" s="128"/>
      <c r="C14" s="128"/>
    </row>
    <row r="15" spans="1:3" ht="12.75">
      <c r="A15" s="128"/>
      <c r="B15" s="128"/>
      <c r="C15" s="128"/>
    </row>
    <row r="16" spans="1:3" ht="12.75">
      <c r="A16" s="128"/>
      <c r="B16" s="128"/>
      <c r="C16" s="128" t="s">
        <v>139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35.125" style="111" customWidth="1"/>
    <col min="2" max="2" width="13.125" style="111" customWidth="1"/>
    <col min="3" max="3" width="23.75390625" style="111" customWidth="1"/>
    <col min="4" max="4" width="24.125" style="111" customWidth="1"/>
    <col min="5" max="5" width="12.625" style="111" customWidth="1"/>
    <col min="6" max="6" width="12.625" style="124" customWidth="1"/>
    <col min="7" max="9" width="12.625" style="111" customWidth="1"/>
    <col min="10" max="11" width="10.875" style="111" customWidth="1"/>
    <col min="12" max="12" width="11.25390625" style="111" customWidth="1"/>
    <col min="13" max="16384" width="9.125" style="111" customWidth="1"/>
  </cols>
  <sheetData>
    <row r="1" spans="1:2" s="101" customFormat="1" ht="12.75">
      <c r="A1" s="100" t="s">
        <v>39</v>
      </c>
      <c r="B1" s="100"/>
    </row>
    <row r="2" spans="1:2" s="101" customFormat="1" ht="12.75">
      <c r="A2" s="100" t="s">
        <v>40</v>
      </c>
      <c r="B2" s="100"/>
    </row>
    <row r="3" spans="1:6" s="101" customFormat="1" ht="12.75">
      <c r="A3" s="104"/>
      <c r="B3" s="104"/>
      <c r="F3" s="106"/>
    </row>
    <row r="4" spans="1:6" s="101" customFormat="1" ht="12.75">
      <c r="A4" s="104"/>
      <c r="B4" s="104"/>
      <c r="F4" s="106"/>
    </row>
    <row r="5" spans="1:6" s="101" customFormat="1" ht="12.75">
      <c r="A5" s="104"/>
      <c r="B5" s="104"/>
      <c r="F5" s="106"/>
    </row>
    <row r="6" spans="1:6" ht="12.75">
      <c r="A6" s="114" t="s">
        <v>141</v>
      </c>
      <c r="B6" s="114"/>
      <c r="C6" s="115"/>
      <c r="F6" s="121"/>
    </row>
    <row r="7" spans="1:6" ht="12.75">
      <c r="A7" s="174"/>
      <c r="B7" s="174"/>
      <c r="C7" s="174"/>
      <c r="F7" s="121"/>
    </row>
    <row r="8" spans="1:8" ht="33.75" customHeight="1">
      <c r="A8" s="118"/>
      <c r="B8" s="122" t="s">
        <v>133</v>
      </c>
      <c r="C8" s="123" t="s">
        <v>136</v>
      </c>
      <c r="D8" s="123" t="s">
        <v>8</v>
      </c>
      <c r="E8" s="112"/>
      <c r="F8" s="111"/>
      <c r="H8" s="124"/>
    </row>
    <row r="9" spans="1:8" ht="12.75">
      <c r="A9" s="116" t="s">
        <v>143</v>
      </c>
      <c r="B9" s="116">
        <v>1130</v>
      </c>
      <c r="C9" s="125"/>
      <c r="D9" s="125"/>
      <c r="E9" s="112"/>
      <c r="F9" s="111"/>
      <c r="H9" s="124"/>
    </row>
    <row r="10" spans="1:8" ht="12.75">
      <c r="A10" s="118" t="s">
        <v>17</v>
      </c>
      <c r="B10" s="118"/>
      <c r="C10" s="125">
        <f>SUM(C9:C9)</f>
        <v>0</v>
      </c>
      <c r="D10" s="125">
        <f>SUM(D9:D9)</f>
        <v>0</v>
      </c>
      <c r="E10" s="112"/>
      <c r="F10" s="111"/>
      <c r="H10" s="124"/>
    </row>
    <row r="11" spans="1:4" ht="12.75">
      <c r="A11" s="126" t="s">
        <v>0</v>
      </c>
      <c r="B11" s="126"/>
      <c r="C11" s="127" t="e">
        <f>C10-'Ф1'!#REF!</f>
        <v>#REF!</v>
      </c>
      <c r="D11" s="127" t="e">
        <f>D10-'Ф1'!#REF!</f>
        <v>#REF!</v>
      </c>
    </row>
    <row r="12" spans="1:3" ht="12.75">
      <c r="A12" s="126"/>
      <c r="B12" s="126"/>
      <c r="C12" s="127"/>
    </row>
    <row r="14" ht="12.75">
      <c r="D14" s="111" t="s">
        <v>139</v>
      </c>
    </row>
    <row r="16" spans="1:3" ht="12.75">
      <c r="A16" s="128"/>
      <c r="B16" s="128"/>
      <c r="C16" s="128"/>
    </row>
    <row r="17" spans="1:3" ht="12.75">
      <c r="A17" s="128"/>
      <c r="B17" s="128"/>
      <c r="C17" s="128"/>
    </row>
    <row r="18" spans="1:3" ht="12.75">
      <c r="A18" s="128"/>
      <c r="B18" s="128"/>
      <c r="C18" s="128" t="s">
        <v>139</v>
      </c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zoomScalePageLayoutView="0" workbookViewId="0" topLeftCell="A1">
      <selection activeCell="A7" sqref="A7"/>
    </sheetView>
  </sheetViews>
  <sheetFormatPr defaultColWidth="9.00390625" defaultRowHeight="12.75"/>
  <cols>
    <col min="1" max="1" width="45.875" style="111" customWidth="1"/>
    <col min="2" max="2" width="15.875" style="111" customWidth="1"/>
    <col min="3" max="3" width="14.25390625" style="111" customWidth="1"/>
    <col min="4" max="16384" width="9.125" style="111" customWidth="1"/>
  </cols>
  <sheetData>
    <row r="1" spans="1:7" s="101" customFormat="1" ht="12.75">
      <c r="A1" s="100" t="s">
        <v>39</v>
      </c>
      <c r="C1" s="102"/>
      <c r="D1" s="102"/>
      <c r="E1" s="102"/>
      <c r="F1" s="102"/>
      <c r="G1" s="103"/>
    </row>
    <row r="2" spans="1:7" s="101" customFormat="1" ht="12.75">
      <c r="A2" s="100" t="s">
        <v>40</v>
      </c>
      <c r="C2" s="102"/>
      <c r="D2" s="102"/>
      <c r="E2" s="102"/>
      <c r="F2" s="102"/>
      <c r="G2" s="103"/>
    </row>
    <row r="3" s="101" customFormat="1" ht="12.75">
      <c r="A3" s="104"/>
    </row>
    <row r="4" spans="1:2" ht="12.75">
      <c r="A4" s="114" t="s">
        <v>137</v>
      </c>
      <c r="B4" s="115"/>
    </row>
    <row r="5" spans="1:2" ht="12.75">
      <c r="A5" s="114"/>
      <c r="B5" s="115"/>
    </row>
    <row r="6" spans="1:3" ht="13.5" customHeight="1">
      <c r="A6" s="114" t="s">
        <v>33</v>
      </c>
      <c r="B6" s="133"/>
      <c r="C6" s="133"/>
    </row>
    <row r="7" spans="1:4" ht="43.5" customHeight="1">
      <c r="A7" s="113"/>
      <c r="B7" s="129" t="s">
        <v>7</v>
      </c>
      <c r="C7" s="120" t="s">
        <v>8</v>
      </c>
      <c r="D7" s="130"/>
    </row>
    <row r="8" spans="1:4" ht="25.5">
      <c r="A8" s="134" t="s">
        <v>146</v>
      </c>
      <c r="B8" s="129"/>
      <c r="C8" s="120"/>
      <c r="D8" s="130"/>
    </row>
    <row r="9" spans="1:4" ht="28.5" customHeight="1">
      <c r="A9" s="134" t="s">
        <v>20</v>
      </c>
      <c r="B9" s="132"/>
      <c r="C9" s="132"/>
      <c r="D9" s="130"/>
    </row>
    <row r="10" spans="1:4" ht="12.75">
      <c r="A10" s="135" t="s">
        <v>17</v>
      </c>
      <c r="B10" s="119">
        <f>SUM(B8:B9)</f>
        <v>0</v>
      </c>
      <c r="C10" s="119">
        <f>SUM(C8:C9)</f>
        <v>0</v>
      </c>
      <c r="D10" s="130"/>
    </row>
    <row r="11" spans="1:4" s="112" customFormat="1" ht="12.75">
      <c r="A11" s="136" t="s">
        <v>0</v>
      </c>
      <c r="B11" s="137" t="e">
        <f>B10-'Ф1'!#REF!</f>
        <v>#REF!</v>
      </c>
      <c r="C11" s="137" t="e">
        <f>C10-'Ф1'!#REF!</f>
        <v>#REF!</v>
      </c>
      <c r="D11" s="138"/>
    </row>
    <row r="12" spans="1:4" s="112" customFormat="1" ht="12.75">
      <c r="A12" s="139"/>
      <c r="B12" s="137"/>
      <c r="C12" s="137"/>
      <c r="D12" s="1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43.625" style="111" customWidth="1"/>
    <col min="2" max="2" width="19.25390625" style="111" customWidth="1"/>
    <col min="3" max="3" width="18.25390625" style="111" customWidth="1"/>
    <col min="4" max="4" width="16.625" style="111" customWidth="1"/>
    <col min="5" max="5" width="17.75390625" style="111" customWidth="1"/>
    <col min="6" max="16384" width="9.125" style="111" customWidth="1"/>
  </cols>
  <sheetData>
    <row r="1" spans="1:9" s="101" customFormat="1" ht="12.75">
      <c r="A1" s="100" t="s">
        <v>39</v>
      </c>
      <c r="C1" s="102"/>
      <c r="D1" s="102"/>
      <c r="E1" s="102"/>
      <c r="F1" s="102"/>
      <c r="G1" s="102"/>
      <c r="H1" s="102"/>
      <c r="I1" s="103"/>
    </row>
    <row r="2" spans="1:9" s="101" customFormat="1" ht="12.75">
      <c r="A2" s="100" t="s">
        <v>40</v>
      </c>
      <c r="C2" s="102"/>
      <c r="D2" s="102"/>
      <c r="E2" s="102"/>
      <c r="F2" s="102"/>
      <c r="G2" s="102"/>
      <c r="H2" s="102"/>
      <c r="I2" s="103"/>
    </row>
    <row r="3" spans="1:2" s="101" customFormat="1" ht="12.75">
      <c r="A3" s="104"/>
      <c r="B3" s="110"/>
    </row>
    <row r="4" spans="1:6" ht="12.75">
      <c r="A4" s="114" t="s">
        <v>138</v>
      </c>
      <c r="B4" s="140" t="s">
        <v>132</v>
      </c>
      <c r="C4" s="140"/>
      <c r="D4" s="140"/>
      <c r="E4" s="140"/>
      <c r="F4" s="130"/>
    </row>
    <row r="5" spans="1:6" ht="12.75">
      <c r="A5" s="141"/>
      <c r="B5" s="141"/>
      <c r="C5" s="141"/>
      <c r="D5" s="142"/>
      <c r="E5" s="142"/>
      <c r="F5" s="130"/>
    </row>
    <row r="7" spans="1:3" ht="38.25">
      <c r="A7" s="113"/>
      <c r="B7" s="129" t="s">
        <v>7</v>
      </c>
      <c r="C7" s="120" t="s">
        <v>8</v>
      </c>
    </row>
    <row r="8" spans="1:3" ht="25.5">
      <c r="A8" s="134" t="s">
        <v>147</v>
      </c>
      <c r="B8" s="132"/>
      <c r="C8" s="132"/>
    </row>
    <row r="9" spans="1:3" ht="12.75">
      <c r="A9" s="135" t="s">
        <v>17</v>
      </c>
      <c r="B9" s="131">
        <f>SUM(B8:B8)</f>
        <v>0</v>
      </c>
      <c r="C9" s="131">
        <f>SUM(C8:C8)</f>
        <v>0</v>
      </c>
    </row>
    <row r="10" spans="1:3" ht="12.75">
      <c r="A10" s="136" t="s">
        <v>0</v>
      </c>
      <c r="B10" s="137" t="e">
        <f>B9-'Ф1'!#REF!</f>
        <v>#REF!</v>
      </c>
      <c r="C10" s="137" t="e">
        <f>C9-'Ф1'!#REF!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46" customWidth="1"/>
    <col min="2" max="2" width="17.625" style="46" customWidth="1"/>
    <col min="3" max="3" width="17.125" style="46" customWidth="1"/>
    <col min="4" max="4" width="14.875" style="46" customWidth="1"/>
    <col min="5" max="5" width="15.125" style="46" customWidth="1"/>
    <col min="6" max="6" width="14.125" style="46" customWidth="1"/>
    <col min="7" max="7" width="10.875" style="46" customWidth="1"/>
    <col min="8" max="16384" width="9.125" style="46" customWidth="1"/>
  </cols>
  <sheetData>
    <row r="1" spans="1:9" ht="12.75">
      <c r="A1" s="33" t="s">
        <v>39</v>
      </c>
      <c r="C1" s="47"/>
      <c r="D1" s="47"/>
      <c r="E1" s="47"/>
      <c r="F1" s="47"/>
      <c r="G1" s="47"/>
      <c r="H1" s="47"/>
      <c r="I1" s="32"/>
    </row>
    <row r="2" spans="1:9" ht="12.75">
      <c r="A2" s="33" t="s">
        <v>40</v>
      </c>
      <c r="C2" s="47"/>
      <c r="D2" s="47"/>
      <c r="E2" s="47"/>
      <c r="F2" s="47"/>
      <c r="G2" s="47"/>
      <c r="H2" s="47"/>
      <c r="I2" s="32"/>
    </row>
    <row r="3" spans="1:7" ht="17.25" customHeight="1">
      <c r="A3" s="49"/>
      <c r="B3" s="50"/>
      <c r="C3" s="50"/>
      <c r="D3" s="50"/>
      <c r="E3" s="50"/>
      <c r="F3" s="50"/>
      <c r="G3" s="51"/>
    </row>
    <row r="4" spans="1:7" ht="12.75">
      <c r="A4" s="52" t="s">
        <v>135</v>
      </c>
      <c r="B4" s="53"/>
      <c r="C4" s="53"/>
      <c r="D4" s="53"/>
      <c r="E4" s="53"/>
      <c r="F4" s="53"/>
      <c r="G4" s="51"/>
    </row>
    <row r="5" spans="1:7" ht="12.75">
      <c r="A5" s="54"/>
      <c r="B5" s="54"/>
      <c r="C5" s="175" t="s">
        <v>7</v>
      </c>
      <c r="D5" s="176"/>
      <c r="E5" s="175" t="s">
        <v>8</v>
      </c>
      <c r="F5" s="176"/>
      <c r="G5" s="51"/>
    </row>
    <row r="6" spans="1:7" ht="30.75" customHeight="1">
      <c r="A6" s="54" t="s">
        <v>41</v>
      </c>
      <c r="B6" s="54" t="s">
        <v>13</v>
      </c>
      <c r="C6" s="54" t="s">
        <v>12</v>
      </c>
      <c r="D6" s="54" t="s">
        <v>15</v>
      </c>
      <c r="E6" s="54" t="s">
        <v>12</v>
      </c>
      <c r="F6" s="54" t="s">
        <v>15</v>
      </c>
      <c r="G6" s="51"/>
    </row>
    <row r="7" spans="1:7" ht="12.75">
      <c r="A7" s="55" t="s">
        <v>42</v>
      </c>
      <c r="B7" s="94" t="s">
        <v>145</v>
      </c>
      <c r="C7" s="55"/>
      <c r="D7" s="55"/>
      <c r="E7" s="55"/>
      <c r="F7" s="55"/>
      <c r="G7" s="51"/>
    </row>
    <row r="8" spans="1:7" ht="12.75">
      <c r="A8" s="55" t="s">
        <v>43</v>
      </c>
      <c r="B8" s="94" t="s">
        <v>145</v>
      </c>
      <c r="C8" s="55"/>
      <c r="D8" s="55"/>
      <c r="E8" s="55"/>
      <c r="F8" s="55"/>
      <c r="G8" s="51"/>
    </row>
    <row r="9" spans="1:7" ht="12.75">
      <c r="A9" s="55" t="s">
        <v>18</v>
      </c>
      <c r="B9" s="94" t="s">
        <v>145</v>
      </c>
      <c r="C9" s="55"/>
      <c r="D9" s="55"/>
      <c r="E9" s="55"/>
      <c r="F9" s="55"/>
      <c r="G9" s="51"/>
    </row>
    <row r="10" spans="1:7" ht="12.75">
      <c r="A10" s="54" t="s">
        <v>1</v>
      </c>
      <c r="B10" s="55"/>
      <c r="C10" s="56">
        <f>SUM(C7:C9)</f>
        <v>0</v>
      </c>
      <c r="D10" s="56"/>
      <c r="E10" s="56">
        <f>SUM(E7:E9)</f>
        <v>0</v>
      </c>
      <c r="F10" s="56"/>
      <c r="G10" s="51"/>
    </row>
    <row r="11" spans="1:7" s="59" customFormat="1" ht="12.75">
      <c r="A11" s="95" t="s">
        <v>0</v>
      </c>
      <c r="B11" s="57"/>
      <c r="C11" s="58">
        <f>C10-'Ф1'!C5</f>
        <v>0</v>
      </c>
      <c r="E11" s="58">
        <f>E10-'Ф1'!D5</f>
        <v>0</v>
      </c>
      <c r="F11" s="57"/>
      <c r="G11" s="60"/>
    </row>
    <row r="12" spans="1:7" s="59" customFormat="1" ht="12.75">
      <c r="A12" s="61"/>
      <c r="B12" s="61"/>
      <c r="C12" s="61"/>
      <c r="D12" s="61"/>
      <c r="E12" s="61"/>
      <c r="F12" s="61"/>
      <c r="G12" s="60"/>
    </row>
    <row r="13" spans="1:7" ht="12.75">
      <c r="A13" s="62" t="s">
        <v>148</v>
      </c>
      <c r="B13" s="48" t="s">
        <v>42</v>
      </c>
      <c r="C13" s="48" t="s">
        <v>43</v>
      </c>
      <c r="D13" s="48" t="s">
        <v>1</v>
      </c>
      <c r="E13" s="63"/>
      <c r="F13" s="59"/>
      <c r="G13" s="51"/>
    </row>
    <row r="14" spans="1:6" ht="12.75">
      <c r="A14" s="64"/>
      <c r="B14" s="65"/>
      <c r="C14" s="65"/>
      <c r="D14" s="65"/>
      <c r="E14" s="66"/>
      <c r="F14" s="61"/>
    </row>
    <row r="15" spans="1:6" ht="25.5">
      <c r="A15" s="55" t="s">
        <v>149</v>
      </c>
      <c r="B15" s="67"/>
      <c r="C15" s="68"/>
      <c r="D15" s="69">
        <f>SUM(B15:C15)</f>
        <v>0</v>
      </c>
      <c r="E15" s="70"/>
      <c r="F15" s="61"/>
    </row>
    <row r="16" spans="1:6" ht="12.75">
      <c r="A16" s="55" t="s">
        <v>150</v>
      </c>
      <c r="B16" s="67"/>
      <c r="C16" s="67"/>
      <c r="D16" s="69">
        <f aca="true" t="shared" si="0" ref="D16:D23">SUM(B16:C16)</f>
        <v>0</v>
      </c>
      <c r="E16" s="70"/>
      <c r="F16" s="61"/>
    </row>
    <row r="17" spans="1:6" ht="12.75">
      <c r="A17" s="55" t="s">
        <v>151</v>
      </c>
      <c r="B17" s="67"/>
      <c r="C17" s="67"/>
      <c r="D17" s="69">
        <f t="shared" si="0"/>
        <v>0</v>
      </c>
      <c r="E17" s="70"/>
      <c r="F17" s="61"/>
    </row>
    <row r="18" spans="1:6" ht="12.75">
      <c r="A18" s="55" t="s">
        <v>152</v>
      </c>
      <c r="B18" s="67"/>
      <c r="C18" s="67"/>
      <c r="D18" s="69">
        <f t="shared" si="0"/>
        <v>0</v>
      </c>
      <c r="E18" s="70"/>
      <c r="F18" s="61"/>
    </row>
    <row r="19" spans="1:6" ht="25.5">
      <c r="A19" s="55" t="s">
        <v>153</v>
      </c>
      <c r="B19" s="67"/>
      <c r="C19" s="67"/>
      <c r="D19" s="69">
        <f t="shared" si="0"/>
        <v>0</v>
      </c>
      <c r="E19" s="70"/>
      <c r="F19" s="61"/>
    </row>
    <row r="20" spans="1:6" ht="25.5">
      <c r="A20" s="55" t="s">
        <v>154</v>
      </c>
      <c r="B20" s="67"/>
      <c r="C20" s="67"/>
      <c r="D20" s="69">
        <f t="shared" si="0"/>
        <v>0</v>
      </c>
      <c r="E20" s="70"/>
      <c r="F20" s="61"/>
    </row>
    <row r="21" spans="1:6" ht="25.5">
      <c r="A21" s="55" t="s">
        <v>155</v>
      </c>
      <c r="B21" s="67"/>
      <c r="C21" s="67"/>
      <c r="D21" s="69">
        <f t="shared" si="0"/>
        <v>0</v>
      </c>
      <c r="E21" s="70"/>
      <c r="F21" s="61"/>
    </row>
    <row r="22" spans="1:6" ht="25.5">
      <c r="A22" s="55" t="s">
        <v>156</v>
      </c>
      <c r="B22" s="67"/>
      <c r="C22" s="67"/>
      <c r="D22" s="69">
        <f t="shared" si="0"/>
        <v>0</v>
      </c>
      <c r="E22" s="70"/>
      <c r="F22" s="61"/>
    </row>
    <row r="23" spans="1:6" ht="12.75">
      <c r="A23" s="55" t="s">
        <v>157</v>
      </c>
      <c r="B23" s="67"/>
      <c r="C23" s="67"/>
      <c r="D23" s="69">
        <f t="shared" si="0"/>
        <v>0</v>
      </c>
      <c r="E23" s="70"/>
      <c r="F23" s="61"/>
    </row>
    <row r="24" spans="1:6" ht="12.75">
      <c r="A24" s="71"/>
      <c r="B24" s="71"/>
      <c r="C24" s="71"/>
      <c r="D24" s="71"/>
      <c r="E24" s="10" t="s">
        <v>0</v>
      </c>
      <c r="F24" s="61"/>
    </row>
    <row r="25" spans="1:6" ht="12.75">
      <c r="A25" s="72" t="s">
        <v>12</v>
      </c>
      <c r="B25" s="73">
        <f>SUM(B15:B23)</f>
        <v>0</v>
      </c>
      <c r="C25" s="73">
        <f>SUM(C15:C23)</f>
        <v>0</v>
      </c>
      <c r="D25" s="73">
        <f>SUM(B25:C25)</f>
        <v>0</v>
      </c>
      <c r="E25" s="3">
        <f>D25-E10</f>
        <v>0</v>
      </c>
      <c r="F25" s="61"/>
    </row>
    <row r="26" spans="1:6" ht="12.75">
      <c r="A26" s="72" t="s">
        <v>158</v>
      </c>
      <c r="B26" s="74"/>
      <c r="C26" s="74"/>
      <c r="D26" s="74"/>
      <c r="E26" s="75"/>
      <c r="F26" s="61"/>
    </row>
    <row r="27" spans="1:6" ht="12.75">
      <c r="A27" s="55"/>
      <c r="B27" s="55"/>
      <c r="C27" s="55"/>
      <c r="D27" s="55"/>
      <c r="E27" s="61"/>
      <c r="F27" s="61"/>
    </row>
    <row r="28" spans="1:6" ht="12.75">
      <c r="A28" s="55" t="s">
        <v>150</v>
      </c>
      <c r="B28" s="67"/>
      <c r="C28" s="67"/>
      <c r="D28" s="69">
        <f aca="true" t="shared" si="1" ref="D28:D35">SUM(B28:C28)</f>
        <v>0</v>
      </c>
      <c r="E28" s="61"/>
      <c r="F28" s="61"/>
    </row>
    <row r="29" spans="1:6" ht="12.75">
      <c r="A29" s="55" t="s">
        <v>151</v>
      </c>
      <c r="B29" s="67"/>
      <c r="C29" s="67"/>
      <c r="D29" s="69">
        <f t="shared" si="1"/>
        <v>0</v>
      </c>
      <c r="E29" s="61"/>
      <c r="F29" s="61"/>
    </row>
    <row r="30" spans="1:6" ht="12.75">
      <c r="A30" s="55" t="s">
        <v>152</v>
      </c>
      <c r="B30" s="67"/>
      <c r="C30" s="67"/>
      <c r="D30" s="69">
        <f t="shared" si="1"/>
        <v>0</v>
      </c>
      <c r="E30" s="61"/>
      <c r="F30" s="61"/>
    </row>
    <row r="31" spans="1:6" ht="25.5">
      <c r="A31" s="55" t="s">
        <v>153</v>
      </c>
      <c r="B31" s="67"/>
      <c r="C31" s="67"/>
      <c r="D31" s="69">
        <f t="shared" si="1"/>
        <v>0</v>
      </c>
      <c r="E31" s="61"/>
      <c r="F31" s="61"/>
    </row>
    <row r="32" spans="1:6" ht="25.5">
      <c r="A32" s="55" t="s">
        <v>154</v>
      </c>
      <c r="B32" s="67"/>
      <c r="C32" s="67"/>
      <c r="D32" s="69">
        <f t="shared" si="1"/>
        <v>0</v>
      </c>
      <c r="E32" s="61"/>
      <c r="F32" s="61"/>
    </row>
    <row r="33" spans="1:6" ht="25.5">
      <c r="A33" s="55" t="s">
        <v>155</v>
      </c>
      <c r="B33" s="67"/>
      <c r="C33" s="67"/>
      <c r="D33" s="69">
        <f t="shared" si="1"/>
        <v>0</v>
      </c>
      <c r="E33" s="61"/>
      <c r="F33" s="61"/>
    </row>
    <row r="34" spans="1:6" ht="25.5">
      <c r="A34" s="55" t="s">
        <v>156</v>
      </c>
      <c r="B34" s="67"/>
      <c r="C34" s="67"/>
      <c r="D34" s="69">
        <f t="shared" si="1"/>
        <v>0</v>
      </c>
      <c r="E34" s="61"/>
      <c r="F34" s="61"/>
    </row>
    <row r="35" spans="1:6" ht="12.75">
      <c r="A35" s="55" t="s">
        <v>157</v>
      </c>
      <c r="B35" s="67"/>
      <c r="C35" s="67"/>
      <c r="D35" s="69">
        <f t="shared" si="1"/>
        <v>0</v>
      </c>
      <c r="E35" s="61"/>
      <c r="F35" s="61"/>
    </row>
    <row r="36" spans="1:6" ht="12.75">
      <c r="A36" s="71"/>
      <c r="B36" s="71"/>
      <c r="C36" s="71"/>
      <c r="D36" s="71"/>
      <c r="E36" s="10" t="s">
        <v>0</v>
      </c>
      <c r="F36" s="61"/>
    </row>
    <row r="37" spans="1:6" ht="12.75">
      <c r="A37" s="72" t="s">
        <v>12</v>
      </c>
      <c r="B37" s="73">
        <f>SUM(B25:B35)</f>
        <v>0</v>
      </c>
      <c r="C37" s="73">
        <f>SUM(C25:C35)</f>
        <v>0</v>
      </c>
      <c r="D37" s="73">
        <f>SUM(B37:C37)</f>
        <v>0</v>
      </c>
      <c r="E37" s="3">
        <f>D37-C10</f>
        <v>0</v>
      </c>
      <c r="F37" s="61"/>
    </row>
    <row r="38" spans="1:6" ht="12.75">
      <c r="A38" s="72" t="s">
        <v>159</v>
      </c>
      <c r="B38" s="74"/>
      <c r="C38" s="74"/>
      <c r="D38" s="74"/>
      <c r="E38" s="61"/>
      <c r="F38" s="61"/>
    </row>
    <row r="39" spans="1:6" ht="12.75">
      <c r="A39" s="76"/>
      <c r="B39" s="76"/>
      <c r="C39" s="76"/>
      <c r="D39" s="76"/>
      <c r="E39" s="61"/>
      <c r="F39" s="61"/>
    </row>
    <row r="40" spans="1:6" ht="12.75">
      <c r="A40" s="76"/>
      <c r="B40" s="76"/>
      <c r="C40" s="76"/>
      <c r="D40" s="76"/>
      <c r="E40" s="61"/>
      <c r="F40" s="61"/>
    </row>
    <row r="41" spans="1:6" ht="12.75">
      <c r="A41" s="177" t="s">
        <v>160</v>
      </c>
      <c r="B41" s="177"/>
      <c r="C41" s="177"/>
      <c r="D41" s="177"/>
      <c r="E41" s="177"/>
      <c r="F41" s="51"/>
    </row>
    <row r="42" spans="1:6" ht="38.25">
      <c r="A42" s="55"/>
      <c r="B42" s="77" t="s">
        <v>42</v>
      </c>
      <c r="C42" s="77" t="s">
        <v>43</v>
      </c>
      <c r="D42" s="77" t="s">
        <v>18</v>
      </c>
      <c r="E42" s="54" t="s">
        <v>7</v>
      </c>
      <c r="F42" s="51"/>
    </row>
    <row r="43" spans="1:6" ht="12.75">
      <c r="A43" s="55" t="s">
        <v>161</v>
      </c>
      <c r="B43" s="78"/>
      <c r="C43" s="77"/>
      <c r="D43" s="77"/>
      <c r="E43" s="56">
        <f>SUM(B43:D43)</f>
        <v>0</v>
      </c>
      <c r="F43" s="51"/>
    </row>
    <row r="44" spans="1:6" ht="12.75">
      <c r="A44" s="55" t="s">
        <v>162</v>
      </c>
      <c r="B44" s="78"/>
      <c r="C44" s="77"/>
      <c r="D44" s="77"/>
      <c r="E44" s="56">
        <f>SUM(B44:D44)</f>
        <v>0</v>
      </c>
      <c r="F44" s="51"/>
    </row>
    <row r="45" spans="1:6" ht="12.75">
      <c r="A45" s="72" t="s">
        <v>163</v>
      </c>
      <c r="B45" s="79">
        <f>SUM(B43:B44)</f>
        <v>0</v>
      </c>
      <c r="C45" s="79">
        <f>SUM(C43:C44)</f>
        <v>0</v>
      </c>
      <c r="D45" s="79">
        <f>SUM(D43:D44)</f>
        <v>0</v>
      </c>
      <c r="E45" s="73">
        <f>SUM(B45:D45)</f>
        <v>0</v>
      </c>
      <c r="F45" s="51"/>
    </row>
    <row r="46" spans="1:5" ht="12.75">
      <c r="A46" s="55" t="s">
        <v>164</v>
      </c>
      <c r="B46" s="80"/>
      <c r="C46" s="80"/>
      <c r="D46" s="80"/>
      <c r="E46" s="56">
        <f>+SUM(B46:D46)</f>
        <v>0</v>
      </c>
    </row>
    <row r="47" spans="1:6" ht="12.75">
      <c r="A47" s="55" t="s">
        <v>165</v>
      </c>
      <c r="B47" s="80"/>
      <c r="C47" s="80"/>
      <c r="D47" s="80"/>
      <c r="E47" s="56">
        <f>+SUM(B47:D47)</f>
        <v>0</v>
      </c>
      <c r="F47" s="58"/>
    </row>
    <row r="48" spans="1:6" ht="12.75">
      <c r="A48" s="72" t="s">
        <v>166</v>
      </c>
      <c r="B48" s="79">
        <f>SUM(B46:B47)</f>
        <v>0</v>
      </c>
      <c r="C48" s="79">
        <f>SUM(C46:C47)</f>
        <v>0</v>
      </c>
      <c r="D48" s="79">
        <f>SUM(D46:D47)</f>
        <v>0</v>
      </c>
      <c r="E48" s="73">
        <f>SUM(B48:D48)</f>
        <v>0</v>
      </c>
      <c r="F48" s="81"/>
    </row>
    <row r="49" spans="1:6" ht="12.75">
      <c r="A49" s="55" t="s">
        <v>167</v>
      </c>
      <c r="B49" s="56">
        <f>B45-B48</f>
        <v>0</v>
      </c>
      <c r="C49" s="56">
        <f>C45-C48</f>
        <v>0</v>
      </c>
      <c r="D49" s="56">
        <f>D45-D48</f>
        <v>0</v>
      </c>
      <c r="E49" s="56">
        <f>SUM(B49:D49)</f>
        <v>0</v>
      </c>
      <c r="F49" s="58"/>
    </row>
    <row r="50" spans="1:6" ht="12.75">
      <c r="A50" s="82"/>
      <c r="B50" s="83"/>
      <c r="C50" s="83"/>
      <c r="D50" s="83"/>
      <c r="E50" s="84"/>
      <c r="F50" s="58"/>
    </row>
    <row r="51" spans="1:6" ht="12.75">
      <c r="A51" s="85" t="s">
        <v>168</v>
      </c>
      <c r="B51" s="80"/>
      <c r="C51" s="80"/>
      <c r="D51" s="80"/>
      <c r="E51" s="56">
        <f aca="true" t="shared" si="2" ref="E51:E62">SUM(B51:D51)</f>
        <v>0</v>
      </c>
      <c r="F51" s="61"/>
    </row>
    <row r="52" spans="1:6" ht="12.75">
      <c r="A52" s="85" t="s">
        <v>169</v>
      </c>
      <c r="B52" s="80"/>
      <c r="C52" s="80"/>
      <c r="D52" s="80"/>
      <c r="E52" s="56">
        <f t="shared" si="2"/>
        <v>0</v>
      </c>
      <c r="F52" s="61"/>
    </row>
    <row r="53" spans="1:6" ht="12.75">
      <c r="A53" s="85" t="s">
        <v>170</v>
      </c>
      <c r="B53" s="80"/>
      <c r="C53" s="80"/>
      <c r="D53" s="80"/>
      <c r="E53" s="56">
        <f t="shared" si="2"/>
        <v>0</v>
      </c>
      <c r="F53" s="61"/>
    </row>
    <row r="54" spans="1:6" ht="12.75">
      <c r="A54" s="85" t="s">
        <v>171</v>
      </c>
      <c r="B54" s="80"/>
      <c r="C54" s="80"/>
      <c r="D54" s="80"/>
      <c r="E54" s="56">
        <f t="shared" si="2"/>
        <v>0</v>
      </c>
      <c r="F54" s="81" t="s">
        <v>0</v>
      </c>
    </row>
    <row r="55" spans="1:6" ht="12.75">
      <c r="A55" s="79" t="s">
        <v>172</v>
      </c>
      <c r="B55" s="73">
        <f>SUM(B51:B54)</f>
        <v>0</v>
      </c>
      <c r="C55" s="73">
        <f>SUM(C51:C54)</f>
        <v>0</v>
      </c>
      <c r="D55" s="73">
        <f>SUM(D51:D54)</f>
        <v>0</v>
      </c>
      <c r="E55" s="73">
        <f t="shared" si="2"/>
        <v>0</v>
      </c>
      <c r="F55" s="3">
        <f>E55-D29</f>
        <v>0</v>
      </c>
    </row>
    <row r="56" spans="1:6" ht="12.75">
      <c r="A56" s="79" t="s">
        <v>173</v>
      </c>
      <c r="B56" s="73">
        <f>SUM(B57:B61)</f>
        <v>0</v>
      </c>
      <c r="C56" s="73">
        <f>SUM(C57:C61)</f>
        <v>0</v>
      </c>
      <c r="D56" s="73">
        <f>SUM(D57:D61)</f>
        <v>0</v>
      </c>
      <c r="E56" s="73">
        <f t="shared" si="2"/>
        <v>0</v>
      </c>
      <c r="F56" s="3">
        <f>E56-D30</f>
        <v>0</v>
      </c>
    </row>
    <row r="57" spans="1:6" ht="25.5">
      <c r="A57" s="86" t="s">
        <v>174</v>
      </c>
      <c r="B57" s="80"/>
      <c r="C57" s="80"/>
      <c r="D57" s="80"/>
      <c r="E57" s="56">
        <f t="shared" si="2"/>
        <v>0</v>
      </c>
      <c r="F57" s="61"/>
    </row>
    <row r="58" spans="1:6" ht="12.75">
      <c r="A58" s="86" t="s">
        <v>175</v>
      </c>
      <c r="B58" s="80"/>
      <c r="C58" s="80"/>
      <c r="D58" s="80"/>
      <c r="E58" s="56">
        <f t="shared" si="2"/>
        <v>0</v>
      </c>
      <c r="F58" s="61"/>
    </row>
    <row r="59" spans="1:6" ht="12.75">
      <c r="A59" s="86" t="s">
        <v>91</v>
      </c>
      <c r="B59" s="80"/>
      <c r="C59" s="80"/>
      <c r="D59" s="80"/>
      <c r="E59" s="56">
        <f t="shared" si="2"/>
        <v>0</v>
      </c>
      <c r="F59" s="61"/>
    </row>
    <row r="60" spans="1:6" ht="12.75">
      <c r="A60" s="86" t="s">
        <v>176</v>
      </c>
      <c r="B60" s="80"/>
      <c r="C60" s="80"/>
      <c r="D60" s="80"/>
      <c r="E60" s="56">
        <f t="shared" si="2"/>
        <v>0</v>
      </c>
      <c r="F60" s="61"/>
    </row>
    <row r="61" spans="1:6" ht="12.75">
      <c r="A61" s="86" t="s">
        <v>144</v>
      </c>
      <c r="B61" s="80"/>
      <c r="C61" s="80"/>
      <c r="D61" s="80"/>
      <c r="E61" s="56">
        <f t="shared" si="2"/>
        <v>0</v>
      </c>
      <c r="F61" s="61"/>
    </row>
    <row r="62" spans="1:6" ht="25.5">
      <c r="A62" s="79" t="s">
        <v>177</v>
      </c>
      <c r="B62" s="87"/>
      <c r="C62" s="87"/>
      <c r="D62" s="87"/>
      <c r="E62" s="73">
        <f t="shared" si="2"/>
        <v>0</v>
      </c>
      <c r="F62" s="3">
        <f>E62-D31</f>
        <v>0</v>
      </c>
    </row>
    <row r="63" spans="1:6" ht="12.75">
      <c r="A63" s="76"/>
      <c r="B63" s="76"/>
      <c r="C63" s="76"/>
      <c r="D63" s="76"/>
      <c r="E63" s="61"/>
      <c r="F63" s="61"/>
    </row>
    <row r="64" spans="1:6" ht="12.75">
      <c r="A64" s="61"/>
      <c r="B64" s="61"/>
      <c r="C64" s="61"/>
      <c r="D64" s="61"/>
      <c r="E64" s="61"/>
      <c r="F64" s="61"/>
    </row>
    <row r="65" spans="1:6" ht="12.75">
      <c r="A65" s="177" t="s">
        <v>178</v>
      </c>
      <c r="B65" s="177"/>
      <c r="C65" s="177"/>
      <c r="D65" s="177"/>
      <c r="E65" s="177"/>
      <c r="F65" s="61"/>
    </row>
    <row r="66" spans="1:6" ht="38.25">
      <c r="A66" s="54"/>
      <c r="B66" s="77" t="s">
        <v>42</v>
      </c>
      <c r="C66" s="77" t="s">
        <v>43</v>
      </c>
      <c r="D66" s="77" t="s">
        <v>18</v>
      </c>
      <c r="E66" s="54" t="s">
        <v>8</v>
      </c>
      <c r="F66" s="51"/>
    </row>
    <row r="67" spans="1:6" ht="12.75">
      <c r="A67" s="55" t="s">
        <v>161</v>
      </c>
      <c r="B67" s="78"/>
      <c r="C67" s="77"/>
      <c r="D67" s="77"/>
      <c r="E67" s="56">
        <f>SUM(B67:D67)</f>
        <v>0</v>
      </c>
      <c r="F67" s="51"/>
    </row>
    <row r="68" spans="1:6" ht="12.75">
      <c r="A68" s="55" t="s">
        <v>162</v>
      </c>
      <c r="B68" s="78"/>
      <c r="C68" s="77"/>
      <c r="D68" s="77"/>
      <c r="E68" s="56">
        <f>SUM(B68:D68)</f>
        <v>0</v>
      </c>
      <c r="F68" s="51"/>
    </row>
    <row r="69" spans="1:6" ht="12.75">
      <c r="A69" s="72" t="s">
        <v>163</v>
      </c>
      <c r="B69" s="79">
        <f>SUM(B67:B68)</f>
        <v>0</v>
      </c>
      <c r="C69" s="79">
        <f>SUM(C67:C68)</f>
        <v>0</v>
      </c>
      <c r="D69" s="79">
        <f>SUM(D67:D68)</f>
        <v>0</v>
      </c>
      <c r="E69" s="73">
        <f>SUM(B69:D69)</f>
        <v>0</v>
      </c>
      <c r="F69" s="51"/>
    </row>
    <row r="70" spans="1:6" ht="12.75">
      <c r="A70" s="55" t="s">
        <v>164</v>
      </c>
      <c r="B70" s="80"/>
      <c r="C70" s="80"/>
      <c r="D70" s="80"/>
      <c r="E70" s="56">
        <f>+SUM(B70:D70)</f>
        <v>0</v>
      </c>
      <c r="F70" s="51"/>
    </row>
    <row r="71" spans="1:6" ht="12.75">
      <c r="A71" s="55" t="s">
        <v>165</v>
      </c>
      <c r="B71" s="80"/>
      <c r="C71" s="80"/>
      <c r="D71" s="80"/>
      <c r="E71" s="56">
        <f>+SUM(B71:D71)</f>
        <v>0</v>
      </c>
      <c r="F71" s="81"/>
    </row>
    <row r="72" spans="1:6" ht="12.75">
      <c r="A72" s="72" t="s">
        <v>166</v>
      </c>
      <c r="B72" s="79">
        <f>SUM(B70:B71)</f>
        <v>0</v>
      </c>
      <c r="C72" s="79">
        <f>SUM(C70:C71)</f>
        <v>0</v>
      </c>
      <c r="D72" s="79">
        <f>SUM(D70:D71)</f>
        <v>0</v>
      </c>
      <c r="E72" s="73">
        <f>SUM(B72:D72)</f>
        <v>0</v>
      </c>
      <c r="F72" s="81"/>
    </row>
    <row r="73" spans="1:6" ht="12.75">
      <c r="A73" s="55" t="s">
        <v>167</v>
      </c>
      <c r="B73" s="56">
        <f>B69-B72</f>
        <v>0</v>
      </c>
      <c r="C73" s="56">
        <f>C69-C72</f>
        <v>0</v>
      </c>
      <c r="D73" s="56">
        <f>D69-D72</f>
        <v>0</v>
      </c>
      <c r="E73" s="56">
        <f>SUM(B73:D73)</f>
        <v>0</v>
      </c>
      <c r="F73" s="58"/>
    </row>
    <row r="74" spans="1:6" ht="12.75">
      <c r="A74" s="82"/>
      <c r="B74" s="83"/>
      <c r="C74" s="83"/>
      <c r="D74" s="83"/>
      <c r="E74" s="84"/>
      <c r="F74" s="81"/>
    </row>
    <row r="75" spans="1:6" ht="12.75">
      <c r="A75" s="85" t="s">
        <v>168</v>
      </c>
      <c r="B75" s="80"/>
      <c r="C75" s="80"/>
      <c r="D75" s="80"/>
      <c r="E75" s="56">
        <f>SUM(B75:D75)</f>
        <v>0</v>
      </c>
      <c r="F75" s="81"/>
    </row>
    <row r="76" spans="1:6" ht="12.75">
      <c r="A76" s="85" t="s">
        <v>169</v>
      </c>
      <c r="B76" s="80"/>
      <c r="C76" s="80"/>
      <c r="D76" s="80"/>
      <c r="E76" s="56">
        <f aca="true" t="shared" si="3" ref="E76:E85">SUM(B76:D76)</f>
        <v>0</v>
      </c>
      <c r="F76" s="81"/>
    </row>
    <row r="77" spans="1:6" ht="12.75">
      <c r="A77" s="85" t="s">
        <v>170</v>
      </c>
      <c r="B77" s="80"/>
      <c r="C77" s="80"/>
      <c r="D77" s="80"/>
      <c r="E77" s="56">
        <f t="shared" si="3"/>
        <v>0</v>
      </c>
      <c r="F77" s="81"/>
    </row>
    <row r="78" spans="1:6" ht="12.75">
      <c r="A78" s="85" t="s">
        <v>171</v>
      </c>
      <c r="B78" s="80"/>
      <c r="C78" s="80"/>
      <c r="D78" s="80"/>
      <c r="E78" s="56">
        <f t="shared" si="3"/>
        <v>0</v>
      </c>
      <c r="F78" s="81" t="s">
        <v>0</v>
      </c>
    </row>
    <row r="79" spans="1:6" ht="12.75">
      <c r="A79" s="78" t="s">
        <v>179</v>
      </c>
      <c r="B79" s="88">
        <f>SUM(B75:B78)</f>
        <v>0</v>
      </c>
      <c r="C79" s="88">
        <f>SUM(C75:C78)</f>
        <v>0</v>
      </c>
      <c r="D79" s="88">
        <f>SUM(D75:D78)</f>
        <v>0</v>
      </c>
      <c r="E79" s="88">
        <f t="shared" si="3"/>
        <v>0</v>
      </c>
      <c r="F79" s="89">
        <f>E79-D17</f>
        <v>0</v>
      </c>
    </row>
    <row r="80" spans="1:6" ht="12.75">
      <c r="A80" s="78" t="s">
        <v>173</v>
      </c>
      <c r="B80" s="88">
        <f>SUM(B81:B85)</f>
        <v>0</v>
      </c>
      <c r="C80" s="88">
        <f>SUM(C81:C85)</f>
        <v>0</v>
      </c>
      <c r="D80" s="88">
        <f>SUM(D81:D85)</f>
        <v>0</v>
      </c>
      <c r="E80" s="88">
        <f t="shared" si="3"/>
        <v>0</v>
      </c>
      <c r="F80" s="89">
        <f>E80-D18</f>
        <v>0</v>
      </c>
    </row>
    <row r="81" spans="1:6" ht="25.5">
      <c r="A81" s="86" t="s">
        <v>174</v>
      </c>
      <c r="B81" s="80"/>
      <c r="C81" s="80"/>
      <c r="D81" s="80"/>
      <c r="E81" s="56">
        <f t="shared" si="3"/>
        <v>0</v>
      </c>
      <c r="F81" s="81"/>
    </row>
    <row r="82" spans="1:6" ht="12.75">
      <c r="A82" s="86" t="s">
        <v>175</v>
      </c>
      <c r="B82" s="80"/>
      <c r="C82" s="80"/>
      <c r="D82" s="80"/>
      <c r="E82" s="56">
        <f t="shared" si="3"/>
        <v>0</v>
      </c>
      <c r="F82" s="81"/>
    </row>
    <row r="83" spans="1:6" ht="12.75">
      <c r="A83" s="86" t="s">
        <v>91</v>
      </c>
      <c r="B83" s="80"/>
      <c r="C83" s="80"/>
      <c r="D83" s="80"/>
      <c r="E83" s="56">
        <f t="shared" si="3"/>
        <v>0</v>
      </c>
      <c r="F83" s="81"/>
    </row>
    <row r="84" spans="1:6" ht="12.75">
      <c r="A84" s="86" t="s">
        <v>176</v>
      </c>
      <c r="B84" s="80"/>
      <c r="C84" s="80"/>
      <c r="D84" s="80"/>
      <c r="E84" s="56">
        <f t="shared" si="3"/>
        <v>0</v>
      </c>
      <c r="F84" s="81"/>
    </row>
    <row r="85" spans="1:6" ht="12.75">
      <c r="A85" s="86" t="s">
        <v>144</v>
      </c>
      <c r="B85" s="80"/>
      <c r="C85" s="80"/>
      <c r="D85" s="80"/>
      <c r="E85" s="56">
        <f t="shared" si="3"/>
        <v>0</v>
      </c>
      <c r="F85" s="58"/>
    </row>
    <row r="86" spans="1:6" ht="25.5">
      <c r="A86" s="78" t="s">
        <v>177</v>
      </c>
      <c r="B86" s="90"/>
      <c r="C86" s="90"/>
      <c r="D86" s="90"/>
      <c r="E86" s="88">
        <f>SUM(B86:D86)</f>
        <v>0</v>
      </c>
      <c r="F86" s="89">
        <f>E86-D19</f>
        <v>0</v>
      </c>
    </row>
    <row r="87" spans="1:6" ht="12.75">
      <c r="A87" s="91"/>
      <c r="B87" s="92"/>
      <c r="C87" s="92"/>
      <c r="D87" s="92"/>
      <c r="E87" s="93"/>
      <c r="F87" s="51"/>
    </row>
  </sheetData>
  <sheetProtection/>
  <mergeCells count="4">
    <mergeCell ref="C5:D5"/>
    <mergeCell ref="E5:F5"/>
    <mergeCell ref="A41:E41"/>
    <mergeCell ref="A65:E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Нечепуренко Ольга Евгеньевна</cp:lastModifiedBy>
  <cp:lastPrinted>2014-06-03T13:08:04Z</cp:lastPrinted>
  <dcterms:created xsi:type="dcterms:W3CDTF">2007-11-14T10:21:26Z</dcterms:created>
  <dcterms:modified xsi:type="dcterms:W3CDTF">2014-06-03T13:08:26Z</dcterms:modified>
  <cp:category/>
  <cp:version/>
  <cp:contentType/>
  <cp:contentStatus/>
</cp:coreProperties>
</file>