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45" windowWidth="9600" windowHeight="7770" tabRatio="675" activeTab="1"/>
  </bookViews>
  <sheets>
    <sheet name="ф1" sheetId="1" r:id="rId1"/>
    <sheet name="Ф2" sheetId="2" r:id="rId2"/>
    <sheet name="ф3" sheetId="3" r:id="rId3"/>
    <sheet name="ф4" sheetId="4" r:id="rId4"/>
  </sheets>
  <definedNames>
    <definedName name="__10_1">0</definedName>
    <definedName name="__10_2">0</definedName>
    <definedName name="__10_3">0</definedName>
    <definedName name="__10_4">2407000</definedName>
    <definedName name="__10pr_1">0</definedName>
    <definedName name="__10pr_2">0</definedName>
    <definedName name="__10pr_3">0</definedName>
    <definedName name="__10pr_4">0</definedName>
    <definedName name="__21_1">0</definedName>
    <definedName name="__21_2">0</definedName>
    <definedName name="__21_3">39120961.372</definedName>
    <definedName name="__21_4">95358598.2725</definedName>
    <definedName name="__21pr_1">0</definedName>
    <definedName name="__21pr_2">0</definedName>
    <definedName name="__21pr_3">1956048.0686</definedName>
    <definedName name="__21pr_4">4767929.9141</definedName>
    <definedName name="__22_1">0</definedName>
    <definedName name="__22_2">0</definedName>
    <definedName name="__22_3">62641756.699</definedName>
    <definedName name="__22_4">2897677.7815</definedName>
    <definedName name="__22pr_1">0</definedName>
    <definedName name="__22pr_2">0</definedName>
    <definedName name="__22pr_3">6264175.6699</definedName>
    <definedName name="__22pr_4">289767.7781</definedName>
    <definedName name="__31_1">0</definedName>
    <definedName name="__31_2">0</definedName>
    <definedName name="__31_3">5042390.9</definedName>
    <definedName name="__31_4">2759331.96</definedName>
    <definedName name="__31pr_1">0</definedName>
    <definedName name="__31pr_2">0</definedName>
    <definedName name="__31pr_3">1008478.18</definedName>
    <definedName name="__31pr_4">551866.392</definedName>
    <definedName name="__32_1">0</definedName>
    <definedName name="__32_2">0</definedName>
    <definedName name="__32_3">0</definedName>
    <definedName name="__32_4">0</definedName>
    <definedName name="__32pr_1">0</definedName>
    <definedName name="__32pr_2">0</definedName>
    <definedName name="__32pr_3">0</definedName>
    <definedName name="__32pr_4">0</definedName>
    <definedName name="__40_1">0</definedName>
    <definedName name="__40_2">0</definedName>
    <definedName name="__40_3">0</definedName>
    <definedName name="__40_4">0</definedName>
    <definedName name="__40pr_1">0</definedName>
    <definedName name="__40pr_2">0</definedName>
    <definedName name="__40pr_3">0</definedName>
    <definedName name="__40pr_4">0</definedName>
    <definedName name="__50_1">0</definedName>
    <definedName name="__50_2">0</definedName>
    <definedName name="__50_3">0</definedName>
    <definedName name="__50_4">0</definedName>
    <definedName name="__50pr_1">0</definedName>
    <definedName name="__50pr_2">0</definedName>
    <definedName name="__50pr_3">0</definedName>
    <definedName name="__50pr_4">0</definedName>
    <definedName name="_10_1">2407000</definedName>
    <definedName name="_10_2">5682.927</definedName>
    <definedName name="_10_3">0</definedName>
    <definedName name="_10_4">25102530</definedName>
    <definedName name="_1999">1393188.06</definedName>
    <definedName name="_1999do">1393188.06</definedName>
    <definedName name="_1999dofacti">1393188.06</definedName>
    <definedName name="_1999facti">0</definedName>
    <definedName name="_2000">0</definedName>
    <definedName name="_2000do">0</definedName>
    <definedName name="_2000dofacti">0</definedName>
    <definedName name="_2000facti">0</definedName>
    <definedName name="_2001">4062444.82</definedName>
    <definedName name="_2001facti">812488.964</definedName>
    <definedName name="_2002">3309331.96</definedName>
    <definedName name="_2002facti">579366.392</definedName>
    <definedName name="_21_1">134479559.6445</definedName>
    <definedName name="_21_2">1458609.81</definedName>
    <definedName name="_21_3">6723977.982225</definedName>
    <definedName name="_21_4">549209930.004</definedName>
    <definedName name="_22_1">65539434.4805</definedName>
    <definedName name="_22_2">805103.988</definedName>
    <definedName name="_22_3">6553943.44805</definedName>
    <definedName name="_22_4">86332493.002</definedName>
    <definedName name="_31_1">7801722.86</definedName>
    <definedName name="_31_2">156870.34</definedName>
    <definedName name="_31_3">1560344.572</definedName>
    <definedName name="_31_4">1422954.002</definedName>
    <definedName name="_32_1">0</definedName>
    <definedName name="_32_2">0</definedName>
    <definedName name="_32_3">0</definedName>
    <definedName name="_32_4">0</definedName>
    <definedName name="_40_1">0</definedName>
    <definedName name="_40_2">0</definedName>
    <definedName name="_40_3">0</definedName>
    <definedName name="_40_4">0</definedName>
    <definedName name="_50_1">0</definedName>
    <definedName name="_50_2">0</definedName>
    <definedName name="_50_3">0</definedName>
    <definedName name="_50_4">0</definedName>
    <definedName name="_s10_1">0</definedName>
    <definedName name="_s10_2">0</definedName>
    <definedName name="_s10_3">0</definedName>
    <definedName name="_s10_4">0</definedName>
    <definedName name="_s21_1">0</definedName>
    <definedName name="_s21_2">0</definedName>
    <definedName name="_s21_3">0</definedName>
    <definedName name="_s21_4">0</definedName>
    <definedName name="_s22_1">0</definedName>
    <definedName name="_s22_2">0</definedName>
    <definedName name="_s22_3">0</definedName>
    <definedName name="_s22_4">0</definedName>
    <definedName name="_s31_1">0</definedName>
    <definedName name="_s31_2">0</definedName>
    <definedName name="_s31_3">0</definedName>
    <definedName name="_s31_4">0</definedName>
    <definedName name="_s32_1">0</definedName>
    <definedName name="_s32_2">0</definedName>
    <definedName name="_s32_3">0</definedName>
    <definedName name="_s32_4">0</definedName>
    <definedName name="_s40_1">0</definedName>
    <definedName name="_s40_2">0</definedName>
    <definedName name="_s40_3">0</definedName>
    <definedName name="_s40_4">0</definedName>
    <definedName name="_s50_1">0</definedName>
    <definedName name="_s50_2">0</definedName>
    <definedName name="_s50_3">0</definedName>
    <definedName name="_s50_4">0</definedName>
    <definedName name="kredit1999">75463567.314</definedName>
    <definedName name="kredit1999do">292135473.97</definedName>
    <definedName name="kredit2000">0</definedName>
    <definedName name="kredit2000do">0</definedName>
    <definedName name="kredit2001">0</definedName>
    <definedName name="kredit2002">0</definedName>
    <definedName name="rate">#REF!</definedName>
    <definedName name="sss">129</definedName>
    <definedName name="wl_10_1">2407000</definedName>
    <definedName name="wl_10_3">0</definedName>
    <definedName name="wl_21_1">134479559.6445</definedName>
    <definedName name="wl_21_3">6723977.982225</definedName>
    <definedName name="wl_22_1">65539434.4805</definedName>
    <definedName name="wl_22_3">6553943.44805</definedName>
    <definedName name="wl_31_1">7801722.86</definedName>
    <definedName name="wl_31_3">1560344.572</definedName>
    <definedName name="wl_32_1">0</definedName>
    <definedName name="wl_32_3">0</definedName>
    <definedName name="wl_40_1">0</definedName>
    <definedName name="wl_40_3">0</definedName>
    <definedName name="wl_50_1">0</definedName>
    <definedName name="wl_50_3">0</definedName>
    <definedName name="wl_s10_1">0</definedName>
    <definedName name="wl_s10_3">0</definedName>
    <definedName name="wl_s21_1">0</definedName>
    <definedName name="wl_s21_3">0</definedName>
    <definedName name="wl_s22_1">0</definedName>
    <definedName name="wl_s22_3">0</definedName>
    <definedName name="wl_s31_1">0</definedName>
    <definedName name="wl_s31_3">0</definedName>
    <definedName name="wl_s32_1">0</definedName>
    <definedName name="wl_s32_3">0</definedName>
    <definedName name="wl_s40_1">0</definedName>
    <definedName name="wl_s40_3">0</definedName>
    <definedName name="wl_s50_1">0</definedName>
    <definedName name="wl_s50_3">0</definedName>
    <definedName name="ГР">"НАЧАЛО_ТАБЛИЦЫ"</definedName>
    <definedName name="КОНЕЦ_ТАБЛИЦЫ">#REF!</definedName>
    <definedName name="КОНЕЦ_ТАБЛИЦЫ1">#REF!</definedName>
    <definedName name="НАЧАЛО_ТАБЛИЦЫ">#REF!</definedName>
    <definedName name="НАЧАЛО_ТАБЛИЦЫ1">#REF!</definedName>
    <definedName name="_xlnm.Print_Area" localSheetId="0">'ф1'!$A$1:$E$66</definedName>
    <definedName name="_xlnm.Print_Area" localSheetId="1">'Ф2'!$A$1:$H$71</definedName>
    <definedName name="_xlnm.Print_Area" localSheetId="2">'ф3'!$A$1:$E$76</definedName>
    <definedName name="_xlnm.Print_Area" localSheetId="3">'ф4'!$A$1:$R$61</definedName>
    <definedName name="Стандартные">_s10_1</definedName>
  </definedNames>
  <calcPr fullCalcOnLoad="1"/>
</workbook>
</file>

<file path=xl/sharedStrings.xml><?xml version="1.0" encoding="utf-8"?>
<sst xmlns="http://schemas.openxmlformats.org/spreadsheetml/2006/main" count="201" uniqueCount="146">
  <si>
    <t>Прочие доходы</t>
  </si>
  <si>
    <t>Байсынов М.Б.</t>
  </si>
  <si>
    <t>Реклассификация обязательств по привилегированным акциям в капитал в соответствии с МСФО</t>
  </si>
  <si>
    <t>Отчет о финансовом положении</t>
  </si>
  <si>
    <t>Отчет о совокупном доходе</t>
  </si>
  <si>
    <t>Отчет о движении денежных средств</t>
  </si>
  <si>
    <t xml:space="preserve">Отчет об изменениях в капитале </t>
  </si>
  <si>
    <t>Корректировка провизий (резервов)</t>
  </si>
  <si>
    <t>Уставный капитал-простые акции</t>
  </si>
  <si>
    <t>Уставный капитал-привилегированные акции</t>
  </si>
  <si>
    <t>Выкупленные акции</t>
  </si>
  <si>
    <t>______________________________</t>
  </si>
  <si>
    <t>(в тысячах казахстанских  тенге)</t>
  </si>
  <si>
    <t>(в тысячах  казахстанских тенге)</t>
  </si>
  <si>
    <t xml:space="preserve">      Приобретение основных средств </t>
  </si>
  <si>
    <t>Активы</t>
  </si>
  <si>
    <t xml:space="preserve">      Приобретение нематериальных активов</t>
  </si>
  <si>
    <t xml:space="preserve">      Выручка от реализации основных средств </t>
  </si>
  <si>
    <t>31 декабря</t>
  </si>
  <si>
    <t>Уставный капитал</t>
  </si>
  <si>
    <t>Средства в кредитных учреждениях</t>
  </si>
  <si>
    <t>Административные и прочие операционные расходы</t>
  </si>
  <si>
    <t>Выпущенные долговые ценные бумаги</t>
  </si>
  <si>
    <t>Денежные средства и их эквиваленты</t>
  </si>
  <si>
    <t>Основные средства</t>
  </si>
  <si>
    <t>Средства кредитных учреждений</t>
  </si>
  <si>
    <t>Средства клиентов</t>
  </si>
  <si>
    <t>Итого</t>
  </si>
  <si>
    <t>проверка</t>
  </si>
  <si>
    <t xml:space="preserve">      Выпуск простых акций</t>
  </si>
  <si>
    <t>2012 года</t>
  </si>
  <si>
    <t>Займы клиентам</t>
  </si>
  <si>
    <t>-</t>
  </si>
  <si>
    <t>Переоценка инвестиций, , годных для торговли</t>
  </si>
  <si>
    <t>Период,</t>
  </si>
  <si>
    <t>закончившийся</t>
  </si>
  <si>
    <t>Саринова А.Ж.</t>
  </si>
  <si>
    <t>Главный бухгалтер</t>
  </si>
  <si>
    <t>Итого активы</t>
  </si>
  <si>
    <t>Председатель Правления</t>
  </si>
  <si>
    <t>Итого совокупный доход за период</t>
  </si>
  <si>
    <t>Переоценка инвестиций, годных для торговли</t>
  </si>
  <si>
    <t>Итого обязательства и капитал</t>
  </si>
  <si>
    <t>Торговые ценные бумаги</t>
  </si>
  <si>
    <t>Денежные средства от инвестиционной деятельности</t>
  </si>
  <si>
    <t>Итого капитал</t>
  </si>
  <si>
    <t xml:space="preserve">Требования  по  отсроченному корпоративному подоходному   налогу </t>
  </si>
  <si>
    <t>Обязательства</t>
  </si>
  <si>
    <t>Итого обязательства</t>
  </si>
  <si>
    <t>Капитал</t>
  </si>
  <si>
    <t xml:space="preserve"> -простые акции</t>
  </si>
  <si>
    <t xml:space="preserve"> -привилегированные акции</t>
  </si>
  <si>
    <t>Собственные выкупленные привилегированные акции</t>
  </si>
  <si>
    <t xml:space="preserve">Чистый  процентный доход </t>
  </si>
  <si>
    <t xml:space="preserve"> -дилинг</t>
  </si>
  <si>
    <t xml:space="preserve"> -курсовые разницы</t>
  </si>
  <si>
    <t>Прочие активы</t>
  </si>
  <si>
    <t xml:space="preserve">      Проценты полученные</t>
  </si>
  <si>
    <t xml:space="preserve">      Проценты уплаченные</t>
  </si>
  <si>
    <t>Производные финансовые инструменты</t>
  </si>
  <si>
    <t xml:space="preserve"> АО "Темiрбанк"</t>
  </si>
  <si>
    <t xml:space="preserve">  АО "Темiрбанк"</t>
  </si>
  <si>
    <t>АО "Темiрбанк"</t>
  </si>
  <si>
    <t xml:space="preserve">      Комиссионные  и сборы полученные</t>
  </si>
  <si>
    <t xml:space="preserve">      Прочие операционные доходы полученные</t>
  </si>
  <si>
    <t>Чистое (увеличение)/уменьшение операционных активов</t>
  </si>
  <si>
    <t xml:space="preserve">     Средства в кредитных учреждениях</t>
  </si>
  <si>
    <t xml:space="preserve">      Торговые ценные бумаги</t>
  </si>
  <si>
    <t xml:space="preserve">      Займы клиентам</t>
  </si>
  <si>
    <t xml:space="preserve">      Прочие активы</t>
  </si>
  <si>
    <t xml:space="preserve">      Средства кредитных учреждений</t>
  </si>
  <si>
    <t xml:space="preserve">      Средства клиентов</t>
  </si>
  <si>
    <t xml:space="preserve">      Прочие обязательства</t>
  </si>
  <si>
    <t>Движение денежных средств от операционной деятельности</t>
  </si>
  <si>
    <t xml:space="preserve">      Дивиденды полученные</t>
  </si>
  <si>
    <t>Денежные средства от операционной деятельности до изменений в  операционных активах  и обязательствах</t>
  </si>
  <si>
    <t>Денежные средства  от финансовой деятельности</t>
  </si>
  <si>
    <t>Чистое использование денежных средств и их эквивалентов</t>
  </si>
  <si>
    <t>Влияние изменений обменных курсов на денежные средства и их эквиваленты</t>
  </si>
  <si>
    <t>Денежные средства и их эквиваленты, конец периода</t>
  </si>
  <si>
    <t>Денежные средства и их эквиваленты, начало  периода</t>
  </si>
  <si>
    <r>
      <t>Резерв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переоценки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ценных бумаг, имеющихся в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наличии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для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продажи</t>
    </r>
  </si>
  <si>
    <t>Прочие обязательства</t>
  </si>
  <si>
    <t>Дополнительный оплаченный капитал</t>
  </si>
  <si>
    <t>Выпущенные еврооблигации</t>
  </si>
  <si>
    <t>Процентные доходы</t>
  </si>
  <si>
    <t>Процентные расходы</t>
  </si>
  <si>
    <t>Займы полученные от Правительства</t>
  </si>
  <si>
    <t>Доходы в виде комиссионных и сборов</t>
  </si>
  <si>
    <t>Расходы в виде комиссионных и сборов</t>
  </si>
  <si>
    <t>Непроцентные доходы</t>
  </si>
  <si>
    <t>Расходы по страхованию вкладов</t>
  </si>
  <si>
    <t>Износ и амортизация</t>
  </si>
  <si>
    <t>Прочие резервы</t>
  </si>
  <si>
    <t>Непроцентные расходы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</si>
  <si>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</si>
  <si>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(неаудировано)</t>
  </si>
  <si>
    <t>2013 года</t>
  </si>
  <si>
    <t xml:space="preserve">31 декабря 2011 года </t>
  </si>
  <si>
    <t>(аудировано)</t>
  </si>
  <si>
    <t>31 декабря 2012 года (аудировано)</t>
  </si>
  <si>
    <t>Удерживаемые  до погашения инвестиционные ценные бумаги</t>
  </si>
  <si>
    <t>Чистый   процентный доход после резерва под обесценение активов, приносящих процентный доход</t>
  </si>
  <si>
    <t xml:space="preserve">Комиссионные и сборы </t>
  </si>
  <si>
    <t>Чистые доходы, полученные при выкупе долговых ценных бумаг и еврооблигаций</t>
  </si>
  <si>
    <t>Чистый результат по  операциям с иностранной валютой:</t>
  </si>
  <si>
    <t>Дивидендный доход</t>
  </si>
  <si>
    <t>Налоги, помимо корпоративного подоходного налога</t>
  </si>
  <si>
    <t>Расходы на персонал</t>
  </si>
  <si>
    <t>Расходы по корпоративному подоходному налогу</t>
  </si>
  <si>
    <t xml:space="preserve">      Доходы, за минусом расходов по операциям с иностранной валютой</t>
  </si>
  <si>
    <t xml:space="preserve">      Комиссионные  и сборы выплаченные</t>
  </si>
  <si>
    <t xml:space="preserve">     Денежные средства, полученные от продажи кредитного портфеля</t>
  </si>
  <si>
    <t>Чистое (увеличение)/уменьшение операционных обязательств</t>
  </si>
  <si>
    <t>Корпоративный подоходный налог уплаченный</t>
  </si>
  <si>
    <t xml:space="preserve">      Выкуп привилегированных акций</t>
  </si>
  <si>
    <t xml:space="preserve">      Выкуп долговых ценных бумаг</t>
  </si>
  <si>
    <t xml:space="preserve">      Выкуп выпущенных еврооблигаций</t>
  </si>
  <si>
    <t xml:space="preserve">     Средства, выплаченные кредиторам</t>
  </si>
  <si>
    <t xml:space="preserve">Чистое расходование денежных средств  от финансовой   деятельности </t>
  </si>
  <si>
    <t>Чисто изменение денежных средств и их эквивалентов</t>
  </si>
  <si>
    <t>Собственные выкупленные акции</t>
  </si>
  <si>
    <t>Резерв переоценки ценных бумаг, имеющихся в наличии для продажи</t>
  </si>
  <si>
    <t>Требования  по корпоративному подоходному  налогу</t>
  </si>
  <si>
    <t xml:space="preserve">      Поступление средств от погашения удерживаемых до погашения  инвестиционных ценных бумаг</t>
  </si>
  <si>
    <t>(в тысячах казахстанских тенге)</t>
  </si>
  <si>
    <t>Чистый доход/убыток по операциям с торговыми ценными бумагами</t>
  </si>
  <si>
    <t>(Накопленный дефицит)/Нераспределенная прибыль</t>
  </si>
  <si>
    <t xml:space="preserve">      Операционные расходы уплаченные </t>
  </si>
  <si>
    <t>(Убыток)/прибыль до расходов по корпоративному подоходному налогу</t>
  </si>
  <si>
    <t>Итого совокупный (убыток)/доход за период</t>
  </si>
  <si>
    <t>Чистый (убыток)/прибыль</t>
  </si>
  <si>
    <t>Создание/восстановление резерва под обесценение активов, приносящих процентный доход</t>
  </si>
  <si>
    <t>Базовая и разводненная (убыток)/прибыль на акцию (в тенге)</t>
  </si>
  <si>
    <t>Чистое расходование денежных средств  от операционной деятельности до уплаты корпоративного подоходного налога</t>
  </si>
  <si>
    <t>Чистое расходование денежных средств  от операционной деятельности после уплаты корпоративного подоходного налога</t>
  </si>
  <si>
    <t xml:space="preserve">Чистое поступление/(расходование) денежных средств  от инвестиционной  деятельности </t>
  </si>
  <si>
    <t xml:space="preserve">      Поступления от размещения еврооблигаций</t>
  </si>
  <si>
    <t>Прочий совокупный (убыток)/доход</t>
  </si>
  <si>
    <t xml:space="preserve"> на 30 сентября 2013 года</t>
  </si>
  <si>
    <t>30 сентября</t>
  </si>
  <si>
    <t xml:space="preserve"> за период, закончившийся 30 сентября 2013 года </t>
  </si>
  <si>
    <t>за период, закончившийся 30 сентября 2013 года</t>
  </si>
  <si>
    <t xml:space="preserve">за период, закончившийся 30 сентября 2013 года  </t>
  </si>
  <si>
    <t>30 сентября 2012 года (неаудировано)</t>
  </si>
  <si>
    <t>30 сентября 2013 года (неаудировано)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</si>
</sst>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р_._-;\-* #,##0\ _р_._-;_-* &quot;-&quot;??\ _р_._-;_-@_-"/>
    <numFmt numFmtId="165" formatCode="#,##0_);\(#,##0\)"/>
    <numFmt numFmtId="166" formatCode="#,##0_ ;\-#,##0\ "/>
    <numFmt numFmtId="167" formatCode="#,##0_ ;\(#,##0\)\ "/>
    <numFmt numFmtId="168" formatCode="_-* #,##0_р_._-;\-* #,##0_р_._-;_-* &quot;-&quot;??_р_._-;_-@_-"/>
    <numFmt numFmtId="169" formatCode="#,##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);\(#,##0.00\)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-* #,##0.0_р_._-;\-* #,##0.0_р_._-;_-* &quot;-&quot;??_р_._-;_-@_-"/>
    <numFmt numFmtId="182" formatCode="0.0"/>
    <numFmt numFmtId="183" formatCode="_-* #,##0.0\ _р_._-;\-* #,##0.0\ _р_._-;_-* &quot;-&quot;??\ _р_._-;_-@_-"/>
    <numFmt numFmtId="184" formatCode="_-* #,##0.00\ _р_._-;\-* #,##0.00\ _р_._-;_-* &quot;-&quot;??\ _р_._-;_-@_-"/>
    <numFmt numFmtId="185" formatCode="_-* #,##0.000\ _р_._-;\-* #,##0.000\ _р_._-;_-* &quot;-&quot;??\ _р_._-;_-@_-"/>
    <numFmt numFmtId="186" formatCode="#,##0.0_);\(#,##0.0\)"/>
    <numFmt numFmtId="187" formatCode="_-* #,##0.0000\ _р_._-;\-* #,##0.0000\ _р_._-;_-* &quot;-&quot;??\ _р_._-;_-@_-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"/>
    <numFmt numFmtId="191" formatCode="_-* #,##0.0_р_._-;\-* #,##0.0_р_._-;_-* &quot;-&quot;?_р_._-;_-@_-"/>
    <numFmt numFmtId="192" formatCode="_(* #,##0.00_);_(* \(#,##0.00\);_(* &quot;-&quot;??_);_(@_)"/>
    <numFmt numFmtId="193" formatCode="#,##0.000"/>
    <numFmt numFmtId="194" formatCode="#,##0.000000"/>
    <numFmt numFmtId="195" formatCode="#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sz val="10"/>
      <name val="Arial"/>
      <family val="2"/>
    </font>
    <font>
      <u val="single"/>
      <sz val="10"/>
      <name val="Times New Roman CYR"/>
      <family val="1"/>
    </font>
    <font>
      <b/>
      <u val="single"/>
      <sz val="12"/>
      <name val="Times New Roman CYR"/>
      <family val="1"/>
    </font>
    <font>
      <b/>
      <u val="single"/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2"/>
    </font>
    <font>
      <sz val="12"/>
      <name val="Times New Roman"/>
      <family val="1"/>
    </font>
    <font>
      <b/>
      <sz val="12"/>
      <color indexed="10"/>
      <name val="Times New Roman Cyr"/>
      <family val="1"/>
    </font>
    <font>
      <sz val="9"/>
      <name val="Arial Cyr"/>
      <family val="0"/>
    </font>
    <font>
      <b/>
      <sz val="10"/>
      <color indexed="12"/>
      <name val="Times New Roman Cyr"/>
      <family val="0"/>
    </font>
    <font>
      <sz val="10"/>
      <color indexed="12"/>
      <name val="Times New Roman Cyr"/>
      <family val="1"/>
    </font>
    <font>
      <sz val="10"/>
      <color indexed="10"/>
      <name val="Times New Roman Cyr"/>
      <family val="1"/>
    </font>
    <font>
      <sz val="10"/>
      <color indexed="14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double"/>
    </border>
    <border>
      <left/>
      <right/>
      <top style="thin"/>
      <bottom style="thin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0" fillId="0" borderId="0">
      <alignment/>
      <protection/>
    </xf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1" borderId="7" applyNumberFormat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</cellStyleXfs>
  <cellXfs count="260">
    <xf numFmtId="0" fontId="0" fillId="0" borderId="0" xfId="0" applyAlignment="1">
      <alignment/>
    </xf>
    <xf numFmtId="0" fontId="2" fillId="0" borderId="0" xfId="84" applyFont="1" applyBorder="1">
      <alignment/>
      <protection/>
    </xf>
    <xf numFmtId="0" fontId="2" fillId="0" borderId="0" xfId="84" applyFont="1">
      <alignment/>
      <protection/>
    </xf>
    <xf numFmtId="0" fontId="2" fillId="0" borderId="0" xfId="84" applyFont="1" applyFill="1">
      <alignment/>
      <protection/>
    </xf>
    <xf numFmtId="0" fontId="4" fillId="0" borderId="0" xfId="84" applyFont="1">
      <alignment/>
      <protection/>
    </xf>
    <xf numFmtId="0" fontId="5" fillId="0" borderId="0" xfId="84" applyFont="1">
      <alignment/>
      <protection/>
    </xf>
    <xf numFmtId="0" fontId="5" fillId="0" borderId="0" xfId="84" applyFont="1">
      <alignment/>
      <protection/>
    </xf>
    <xf numFmtId="164" fontId="6" fillId="0" borderId="10" xfId="111" applyNumberFormat="1" applyFont="1" applyFill="1" applyBorder="1" applyAlignment="1">
      <alignment horizontal="center" wrapText="1"/>
    </xf>
    <xf numFmtId="164" fontId="6" fillId="0" borderId="0" xfId="111" applyNumberFormat="1" applyFont="1" applyAlignment="1">
      <alignment/>
    </xf>
    <xf numFmtId="0" fontId="6" fillId="0" borderId="0" xfId="84" applyFont="1" applyAlignment="1">
      <alignment vertical="top" wrapText="1"/>
      <protection/>
    </xf>
    <xf numFmtId="0" fontId="5" fillId="0" borderId="0" xfId="84" applyFont="1" applyAlignment="1">
      <alignment vertical="top" wrapText="1"/>
      <protection/>
    </xf>
    <xf numFmtId="0" fontId="5" fillId="0" borderId="0" xfId="84" applyFont="1" applyBorder="1" applyAlignment="1">
      <alignment vertical="top" wrapText="1"/>
      <protection/>
    </xf>
    <xf numFmtId="0" fontId="5" fillId="0" borderId="0" xfId="84" applyFont="1" applyBorder="1" applyAlignment="1">
      <alignment horizontal="center" vertical="top" wrapText="1"/>
      <protection/>
    </xf>
    <xf numFmtId="0" fontId="5" fillId="0" borderId="0" xfId="84" applyFont="1" applyAlignment="1">
      <alignment horizontal="left" indent="15"/>
      <protection/>
    </xf>
    <xf numFmtId="0" fontId="6" fillId="0" borderId="0" xfId="84" applyFont="1" applyBorder="1" applyAlignment="1">
      <alignment vertical="top" wrapText="1"/>
      <protection/>
    </xf>
    <xf numFmtId="3" fontId="2" fillId="0" borderId="0" xfId="84" applyNumberFormat="1" applyFont="1">
      <alignment/>
      <protection/>
    </xf>
    <xf numFmtId="164" fontId="5" fillId="0" borderId="0" xfId="111" applyNumberFormat="1" applyFont="1" applyFill="1" applyAlignment="1">
      <alignment horizontal="center"/>
    </xf>
    <xf numFmtId="164" fontId="6" fillId="0" borderId="0" xfId="111" applyNumberFormat="1" applyFont="1" applyFill="1" applyAlignment="1">
      <alignment horizontal="center"/>
    </xf>
    <xf numFmtId="0" fontId="6" fillId="0" borderId="0" xfId="84" applyFont="1" applyFill="1" applyAlignment="1">
      <alignment horizontal="center" vertical="top" wrapText="1"/>
      <protection/>
    </xf>
    <xf numFmtId="0" fontId="0" fillId="0" borderId="0" xfId="84" applyFont="1" applyFill="1" applyAlignment="1">
      <alignment horizontal="center"/>
      <protection/>
    </xf>
    <xf numFmtId="0" fontId="6" fillId="0" borderId="0" xfId="84" applyFont="1" applyBorder="1">
      <alignment/>
      <protection/>
    </xf>
    <xf numFmtId="0" fontId="6" fillId="0" borderId="0" xfId="84" applyFont="1" applyAlignment="1">
      <alignment vertical="top" wrapText="1"/>
      <protection/>
    </xf>
    <xf numFmtId="0" fontId="5" fillId="0" borderId="0" xfId="84" applyFont="1" applyBorder="1">
      <alignment/>
      <protection/>
    </xf>
    <xf numFmtId="0" fontId="3" fillId="0" borderId="0" xfId="84" applyFont="1">
      <alignment/>
      <protection/>
    </xf>
    <xf numFmtId="164" fontId="5" fillId="0" borderId="0" xfId="111" applyNumberFormat="1" applyFont="1" applyBorder="1" applyAlignment="1">
      <alignment/>
    </xf>
    <xf numFmtId="164" fontId="6" fillId="0" borderId="0" xfId="111" applyNumberFormat="1" applyFont="1" applyBorder="1" applyAlignment="1">
      <alignment horizontal="center" wrapText="1"/>
    </xf>
    <xf numFmtId="164" fontId="6" fillId="0" borderId="0" xfId="111" applyNumberFormat="1" applyFont="1" applyBorder="1" applyAlignment="1">
      <alignment/>
    </xf>
    <xf numFmtId="164" fontId="5" fillId="0" borderId="0" xfId="111" applyNumberFormat="1" applyFont="1" applyBorder="1" applyAlignment="1">
      <alignment horizontal="center"/>
    </xf>
    <xf numFmtId="164" fontId="6" fillId="0" borderId="0" xfId="111" applyNumberFormat="1" applyFont="1" applyBorder="1" applyAlignment="1">
      <alignment horizontal="center"/>
    </xf>
    <xf numFmtId="0" fontId="0" fillId="0" borderId="0" xfId="84" applyFont="1" applyBorder="1">
      <alignment/>
      <protection/>
    </xf>
    <xf numFmtId="0" fontId="4" fillId="0" borderId="0" xfId="84" applyFont="1" applyFill="1" applyBorder="1" applyAlignment="1">
      <alignment wrapText="1"/>
      <protection/>
    </xf>
    <xf numFmtId="0" fontId="5" fillId="0" borderId="0" xfId="84" applyFont="1" applyAlignment="1">
      <alignment vertical="top" wrapText="1"/>
      <protection/>
    </xf>
    <xf numFmtId="164" fontId="6" fillId="0" borderId="0" xfId="111" applyNumberFormat="1" applyFont="1" applyBorder="1" applyAlignment="1">
      <alignment horizontal="center"/>
    </xf>
    <xf numFmtId="3" fontId="2" fillId="0" borderId="0" xfId="84" applyNumberFormat="1" applyFont="1" applyFill="1">
      <alignment/>
      <protection/>
    </xf>
    <xf numFmtId="164" fontId="6" fillId="0" borderId="0" xfId="111" applyNumberFormat="1" applyFont="1" applyFill="1" applyAlignment="1">
      <alignment horizontal="center"/>
    </xf>
    <xf numFmtId="164" fontId="6" fillId="0" borderId="0" xfId="111" applyNumberFormat="1" applyFont="1" applyAlignment="1">
      <alignment/>
    </xf>
    <xf numFmtId="0" fontId="5" fillId="0" borderId="0" xfId="84" applyFont="1" applyFill="1">
      <alignment/>
      <protection/>
    </xf>
    <xf numFmtId="0" fontId="2" fillId="0" borderId="0" xfId="84" applyFont="1" applyFill="1" applyBorder="1" applyAlignment="1">
      <alignment wrapText="1"/>
      <protection/>
    </xf>
    <xf numFmtId="0" fontId="4" fillId="0" borderId="0" xfId="84" applyFont="1" applyFill="1" applyBorder="1">
      <alignment/>
      <protection/>
    </xf>
    <xf numFmtId="0" fontId="4" fillId="0" borderId="0" xfId="84" applyFont="1" applyFill="1">
      <alignment/>
      <protection/>
    </xf>
    <xf numFmtId="0" fontId="5" fillId="0" borderId="0" xfId="84" applyFont="1" applyFill="1" applyAlignment="1">
      <alignment wrapText="1"/>
      <protection/>
    </xf>
    <xf numFmtId="0" fontId="7" fillId="0" borderId="0" xfId="84" applyFont="1" applyBorder="1">
      <alignment/>
      <protection/>
    </xf>
    <xf numFmtId="0" fontId="6" fillId="0" borderId="0" xfId="84" applyFont="1" applyFill="1">
      <alignment/>
      <protection/>
    </xf>
    <xf numFmtId="164" fontId="6" fillId="0" borderId="0" xfId="111" applyNumberFormat="1" applyFont="1" applyFill="1" applyAlignment="1">
      <alignment/>
    </xf>
    <xf numFmtId="167" fontId="5" fillId="0" borderId="0" xfId="111" applyNumberFormat="1" applyFont="1" applyFill="1" applyAlignment="1">
      <alignment/>
    </xf>
    <xf numFmtId="0" fontId="12" fillId="0" borderId="0" xfId="84" applyFont="1">
      <alignment/>
      <protection/>
    </xf>
    <xf numFmtId="0" fontId="13" fillId="0" borderId="0" xfId="84" applyFont="1">
      <alignment/>
      <protection/>
    </xf>
    <xf numFmtId="0" fontId="14" fillId="0" borderId="0" xfId="84" applyFont="1">
      <alignment/>
      <protection/>
    </xf>
    <xf numFmtId="0" fontId="4" fillId="0" borderId="0" xfId="84" applyFont="1" applyAlignment="1">
      <alignment horizontal="center"/>
      <protection/>
    </xf>
    <xf numFmtId="0" fontId="4" fillId="0" borderId="0" xfId="84" applyFont="1" applyBorder="1" applyAlignment="1">
      <alignment vertical="top" wrapText="1"/>
      <protection/>
    </xf>
    <xf numFmtId="0" fontId="4" fillId="0" borderId="0" xfId="84" applyFont="1" applyAlignment="1">
      <alignment vertical="top" wrapText="1"/>
      <protection/>
    </xf>
    <xf numFmtId="0" fontId="2" fillId="0" borderId="0" xfId="84" applyFont="1" applyAlignment="1">
      <alignment vertical="top" wrapText="1"/>
      <protection/>
    </xf>
    <xf numFmtId="0" fontId="2" fillId="0" borderId="0" xfId="84" applyFont="1" applyBorder="1" applyAlignment="1">
      <alignment vertical="top" wrapText="1"/>
      <protection/>
    </xf>
    <xf numFmtId="3" fontId="2" fillId="0" borderId="0" xfId="84" applyNumberFormat="1" applyFont="1" applyFill="1" applyAlignment="1">
      <alignment vertical="top" wrapText="1"/>
      <protection/>
    </xf>
    <xf numFmtId="165" fontId="2" fillId="0" borderId="0" xfId="111" applyNumberFormat="1" applyFont="1" applyFill="1" applyAlignment="1">
      <alignment/>
    </xf>
    <xf numFmtId="165" fontId="4" fillId="0" borderId="11" xfId="111" applyNumberFormat="1" applyFont="1" applyFill="1" applyBorder="1" applyAlignment="1">
      <alignment/>
    </xf>
    <xf numFmtId="165" fontId="4" fillId="0" borderId="0" xfId="111" applyNumberFormat="1" applyFont="1" applyFill="1" applyAlignment="1">
      <alignment/>
    </xf>
    <xf numFmtId="165" fontId="2" fillId="0" borderId="11" xfId="111" applyNumberFormat="1" applyFont="1" applyFill="1" applyBorder="1" applyAlignment="1">
      <alignment/>
    </xf>
    <xf numFmtId="165" fontId="4" fillId="0" borderId="11" xfId="84" applyNumberFormat="1" applyFont="1" applyFill="1" applyBorder="1" applyAlignment="1">
      <alignment vertical="top" wrapText="1"/>
      <protection/>
    </xf>
    <xf numFmtId="165" fontId="2" fillId="0" borderId="0" xfId="111" applyNumberFormat="1" applyFont="1" applyFill="1" applyBorder="1" applyAlignment="1">
      <alignment/>
    </xf>
    <xf numFmtId="0" fontId="6" fillId="0" borderId="0" xfId="84" applyFont="1">
      <alignment/>
      <protection/>
    </xf>
    <xf numFmtId="165" fontId="4" fillId="0" borderId="0" xfId="84" applyNumberFormat="1" applyFont="1" applyFill="1" applyBorder="1" applyAlignment="1">
      <alignment vertical="top" wrapText="1"/>
      <protection/>
    </xf>
    <xf numFmtId="0" fontId="3" fillId="0" borderId="0" xfId="84" applyFont="1" applyFill="1">
      <alignment/>
      <protection/>
    </xf>
    <xf numFmtId="0" fontId="3" fillId="0" borderId="0" xfId="84" applyFont="1" applyFill="1" applyAlignment="1">
      <alignment wrapText="1"/>
      <protection/>
    </xf>
    <xf numFmtId="0" fontId="3" fillId="0" borderId="0" xfId="84" applyFont="1" applyFill="1" applyBorder="1" applyAlignment="1">
      <alignment wrapText="1"/>
      <protection/>
    </xf>
    <xf numFmtId="0" fontId="8" fillId="0" borderId="0" xfId="84" applyFont="1" applyFill="1" applyAlignment="1">
      <alignment wrapText="1"/>
      <protection/>
    </xf>
    <xf numFmtId="0" fontId="8" fillId="0" borderId="0" xfId="84" applyFont="1" applyFill="1" applyBorder="1" applyAlignment="1">
      <alignment wrapText="1"/>
      <protection/>
    </xf>
    <xf numFmtId="0" fontId="8" fillId="0" borderId="0" xfId="84" applyFont="1" applyFill="1">
      <alignment/>
      <protection/>
    </xf>
    <xf numFmtId="0" fontId="2" fillId="0" borderId="0" xfId="84" applyFont="1" applyFill="1" applyAlignment="1">
      <alignment wrapText="1"/>
      <protection/>
    </xf>
    <xf numFmtId="0" fontId="4" fillId="0" borderId="0" xfId="84" applyFont="1" applyFill="1" applyBorder="1" applyAlignment="1">
      <alignment/>
      <protection/>
    </xf>
    <xf numFmtId="0" fontId="2" fillId="0" borderId="0" xfId="84" applyFont="1" applyFill="1" applyBorder="1" applyAlignment="1">
      <alignment/>
      <protection/>
    </xf>
    <xf numFmtId="0" fontId="2" fillId="0" borderId="0" xfId="84" applyFont="1" applyFill="1" applyAlignment="1">
      <alignment/>
      <protection/>
    </xf>
    <xf numFmtId="0" fontId="4" fillId="0" borderId="0" xfId="84" applyFont="1" applyFill="1" applyAlignment="1">
      <alignment/>
      <protection/>
    </xf>
    <xf numFmtId="0" fontId="4" fillId="0" borderId="11" xfId="84" applyFont="1" applyFill="1" applyBorder="1" applyAlignment="1">
      <alignment horizontal="center" wrapText="1"/>
      <protection/>
    </xf>
    <xf numFmtId="0" fontId="4" fillId="0" borderId="0" xfId="84" applyFont="1" applyFill="1" applyAlignment="1">
      <alignment horizontal="center" wrapText="1"/>
      <protection/>
    </xf>
    <xf numFmtId="0" fontId="4" fillId="0" borderId="0" xfId="84" applyFont="1" applyFill="1" applyBorder="1" applyAlignment="1">
      <alignment horizontal="center" wrapText="1"/>
      <protection/>
    </xf>
    <xf numFmtId="0" fontId="4" fillId="0" borderId="0" xfId="84" applyFont="1" applyFill="1" applyAlignment="1">
      <alignment wrapText="1"/>
      <protection/>
    </xf>
    <xf numFmtId="3" fontId="4" fillId="0" borderId="0" xfId="84" applyNumberFormat="1" applyFont="1" applyFill="1" applyAlignment="1">
      <alignment wrapText="1"/>
      <protection/>
    </xf>
    <xf numFmtId="3" fontId="4" fillId="0" borderId="0" xfId="84" applyNumberFormat="1" applyFont="1" applyFill="1" applyBorder="1" applyAlignment="1">
      <alignment wrapText="1"/>
      <protection/>
    </xf>
    <xf numFmtId="167" fontId="4" fillId="0" borderId="0" xfId="84" applyNumberFormat="1" applyFont="1" applyFill="1" applyBorder="1" applyAlignment="1">
      <alignment wrapText="1"/>
      <protection/>
    </xf>
    <xf numFmtId="3" fontId="2" fillId="0" borderId="0" xfId="84" applyNumberFormat="1" applyFont="1" applyFill="1" applyAlignment="1">
      <alignment wrapText="1"/>
      <protection/>
    </xf>
    <xf numFmtId="3" fontId="2" fillId="0" borderId="0" xfId="84" applyNumberFormat="1" applyFont="1" applyFill="1" applyBorder="1" applyAlignment="1">
      <alignment wrapText="1"/>
      <protection/>
    </xf>
    <xf numFmtId="167" fontId="2" fillId="0" borderId="0" xfId="84" applyNumberFormat="1" applyFont="1" applyFill="1" applyAlignment="1">
      <alignment wrapText="1"/>
      <protection/>
    </xf>
    <xf numFmtId="167" fontId="2" fillId="0" borderId="0" xfId="84" applyNumberFormat="1" applyFont="1" applyFill="1" applyBorder="1" applyAlignment="1">
      <alignment wrapText="1"/>
      <protection/>
    </xf>
    <xf numFmtId="167" fontId="5" fillId="0" borderId="0" xfId="84" applyNumberFormat="1" applyFont="1" applyFill="1">
      <alignment/>
      <protection/>
    </xf>
    <xf numFmtId="167" fontId="5" fillId="0" borderId="0" xfId="84" applyNumberFormat="1" applyFont="1" applyFill="1" applyAlignment="1">
      <alignment horizontal="center"/>
      <protection/>
    </xf>
    <xf numFmtId="0" fontId="11" fillId="0" borderId="0" xfId="84" applyFont="1" applyFill="1">
      <alignment/>
      <protection/>
    </xf>
    <xf numFmtId="0" fontId="2" fillId="0" borderId="0" xfId="84" applyFont="1" applyFill="1" applyBorder="1">
      <alignment/>
      <protection/>
    </xf>
    <xf numFmtId="3" fontId="4" fillId="0" borderId="0" xfId="84" applyNumberFormat="1" applyFont="1" applyFill="1" applyAlignment="1">
      <alignment vertical="top" wrapText="1"/>
      <protection/>
    </xf>
    <xf numFmtId="167" fontId="11" fillId="0" borderId="0" xfId="84" applyNumberFormat="1" applyFont="1" applyFill="1">
      <alignment/>
      <protection/>
    </xf>
    <xf numFmtId="167" fontId="11" fillId="0" borderId="0" xfId="84" applyNumberFormat="1" applyFont="1" applyFill="1" applyBorder="1">
      <alignment/>
      <protection/>
    </xf>
    <xf numFmtId="3" fontId="11" fillId="0" borderId="0" xfId="84" applyNumberFormat="1" applyFont="1" applyFill="1" applyBorder="1">
      <alignment/>
      <protection/>
    </xf>
    <xf numFmtId="164" fontId="6" fillId="0" borderId="0" xfId="111" applyNumberFormat="1" applyFont="1" applyFill="1" applyBorder="1" applyAlignment="1">
      <alignment horizontal="center"/>
    </xf>
    <xf numFmtId="0" fontId="6" fillId="0" borderId="0" xfId="84" applyFont="1" applyFill="1" applyAlignment="1">
      <alignment horizontal="center"/>
      <protection/>
    </xf>
    <xf numFmtId="0" fontId="31" fillId="0" borderId="0" xfId="84" applyFont="1" applyFill="1">
      <alignment/>
      <protection/>
    </xf>
    <xf numFmtId="0" fontId="31" fillId="0" borderId="0" xfId="84" applyFont="1" applyFill="1" applyBorder="1">
      <alignment/>
      <protection/>
    </xf>
    <xf numFmtId="3" fontId="31" fillId="0" borderId="0" xfId="84" applyNumberFormat="1" applyFont="1" applyFill="1" applyBorder="1">
      <alignment/>
      <protection/>
    </xf>
    <xf numFmtId="0" fontId="6" fillId="0" borderId="0" xfId="84" applyFont="1" applyFill="1" applyAlignment="1">
      <alignment/>
      <protection/>
    </xf>
    <xf numFmtId="0" fontId="4" fillId="0" borderId="0" xfId="84" applyFont="1">
      <alignment/>
      <protection/>
    </xf>
    <xf numFmtId="0" fontId="4" fillId="0" borderId="0" xfId="84" applyFont="1" applyAlignment="1">
      <alignment/>
      <protection/>
    </xf>
    <xf numFmtId="0" fontId="6" fillId="0" borderId="0" xfId="84" applyFont="1">
      <alignment/>
      <protection/>
    </xf>
    <xf numFmtId="0" fontId="6" fillId="0" borderId="0" xfId="84" applyFont="1" applyBorder="1">
      <alignment/>
      <protection/>
    </xf>
    <xf numFmtId="0" fontId="9" fillId="0" borderId="0" xfId="84" applyFont="1">
      <alignment/>
      <protection/>
    </xf>
    <xf numFmtId="164" fontId="5" fillId="0" borderId="0" xfId="84" applyNumberFormat="1" applyFont="1">
      <alignment/>
      <protection/>
    </xf>
    <xf numFmtId="164" fontId="0" fillId="0" borderId="0" xfId="0" applyNumberFormat="1" applyAlignment="1">
      <alignment/>
    </xf>
    <xf numFmtId="3" fontId="8" fillId="0" borderId="0" xfId="84" applyNumberFormat="1" applyFont="1" applyFill="1" applyAlignment="1">
      <alignment wrapText="1"/>
      <protection/>
    </xf>
    <xf numFmtId="3" fontId="11" fillId="0" borderId="0" xfId="84" applyNumberFormat="1" applyFont="1" applyFill="1">
      <alignment/>
      <protection/>
    </xf>
    <xf numFmtId="3" fontId="31" fillId="0" borderId="0" xfId="84" applyNumberFormat="1" applyFont="1" applyFill="1">
      <alignment/>
      <protection/>
    </xf>
    <xf numFmtId="0" fontId="7" fillId="0" borderId="0" xfId="87" applyFont="1">
      <alignment/>
      <protection/>
    </xf>
    <xf numFmtId="0" fontId="0" fillId="0" borderId="0" xfId="87" applyFont="1" applyFill="1" applyBorder="1" applyAlignment="1">
      <alignment horizontal="center"/>
      <protection/>
    </xf>
    <xf numFmtId="3" fontId="0" fillId="0" borderId="0" xfId="87" applyNumberFormat="1" applyFont="1">
      <alignment/>
      <protection/>
    </xf>
    <xf numFmtId="0" fontId="0" fillId="0" borderId="0" xfId="87" applyFont="1">
      <alignment/>
      <protection/>
    </xf>
    <xf numFmtId="0" fontId="6" fillId="0" borderId="0" xfId="87" applyFont="1">
      <alignment/>
      <protection/>
    </xf>
    <xf numFmtId="0" fontId="6" fillId="0" borderId="0" xfId="87" applyFont="1" applyFill="1" applyBorder="1" applyAlignment="1">
      <alignment horizontal="center"/>
      <protection/>
    </xf>
    <xf numFmtId="0" fontId="5" fillId="0" borderId="0" xfId="87" applyFont="1" applyBorder="1" applyAlignment="1">
      <alignment horizontal="left" vertical="top" wrapText="1" indent="1"/>
      <protection/>
    </xf>
    <xf numFmtId="0" fontId="5" fillId="0" borderId="0" xfId="87" applyFont="1" applyBorder="1" applyAlignment="1">
      <alignment vertical="top" wrapText="1"/>
      <protection/>
    </xf>
    <xf numFmtId="0" fontId="5" fillId="0" borderId="0" xfId="87" applyFont="1" applyFill="1" applyBorder="1" applyAlignment="1">
      <alignment horizontal="center" wrapText="1"/>
      <protection/>
    </xf>
    <xf numFmtId="0" fontId="6" fillId="0" borderId="0" xfId="87" applyFont="1" applyBorder="1" applyAlignment="1">
      <alignment vertical="top" wrapText="1"/>
      <protection/>
    </xf>
    <xf numFmtId="167" fontId="5" fillId="0" borderId="0" xfId="87" applyNumberFormat="1" applyFont="1" applyFill="1">
      <alignment/>
      <protection/>
    </xf>
    <xf numFmtId="165" fontId="5" fillId="0" borderId="0" xfId="87" applyNumberFormat="1" applyFont="1" applyFill="1" applyBorder="1" applyAlignment="1">
      <alignment horizontal="center" wrapText="1"/>
      <protection/>
    </xf>
    <xf numFmtId="165" fontId="6" fillId="0" borderId="0" xfId="87" applyNumberFormat="1" applyFont="1" applyFill="1" applyBorder="1" applyAlignment="1">
      <alignment horizontal="center" wrapText="1"/>
      <protection/>
    </xf>
    <xf numFmtId="3" fontId="0" fillId="0" borderId="0" xfId="87" applyNumberFormat="1" applyFont="1">
      <alignment/>
      <protection/>
    </xf>
    <xf numFmtId="0" fontId="0" fillId="0" borderId="0" xfId="87" applyFont="1" applyBorder="1">
      <alignment/>
      <protection/>
    </xf>
    <xf numFmtId="165" fontId="34" fillId="0" borderId="0" xfId="87" applyNumberFormat="1" applyFont="1" applyFill="1" applyBorder="1" applyAlignment="1">
      <alignment horizontal="right"/>
      <protection/>
    </xf>
    <xf numFmtId="0" fontId="6" fillId="0" borderId="0" xfId="87" applyFont="1" applyBorder="1">
      <alignment/>
      <protection/>
    </xf>
    <xf numFmtId="0" fontId="5" fillId="0" borderId="0" xfId="87" applyFont="1">
      <alignment/>
      <protection/>
    </xf>
    <xf numFmtId="0" fontId="6" fillId="0" borderId="0" xfId="87" applyFont="1" applyBorder="1" applyAlignment="1">
      <alignment/>
      <protection/>
    </xf>
    <xf numFmtId="0" fontId="2" fillId="0" borderId="0" xfId="84" applyFont="1">
      <alignment/>
      <protection/>
    </xf>
    <xf numFmtId="164" fontId="6" fillId="0" borderId="0" xfId="111" applyNumberFormat="1" applyFont="1" applyFill="1" applyBorder="1" applyAlignment="1">
      <alignment horizontal="center" wrapText="1"/>
    </xf>
    <xf numFmtId="0" fontId="6" fillId="0" borderId="0" xfId="87" applyFont="1" applyBorder="1" applyAlignment="1">
      <alignment vertical="top" wrapText="1"/>
      <protection/>
    </xf>
    <xf numFmtId="165" fontId="6" fillId="0" borderId="0" xfId="87" applyNumberFormat="1" applyFont="1" applyFill="1" applyBorder="1" applyAlignment="1">
      <alignment horizontal="center" wrapText="1"/>
      <protection/>
    </xf>
    <xf numFmtId="0" fontId="36" fillId="0" borderId="0" xfId="84" applyFont="1" applyFill="1" applyAlignment="1">
      <alignment/>
      <protection/>
    </xf>
    <xf numFmtId="0" fontId="5" fillId="0" borderId="0" xfId="0" applyFont="1" applyAlignment="1">
      <alignment/>
    </xf>
    <xf numFmtId="167" fontId="31" fillId="0" borderId="0" xfId="84" applyNumberFormat="1" applyFont="1" applyFill="1">
      <alignment/>
      <protection/>
    </xf>
    <xf numFmtId="0" fontId="6" fillId="0" borderId="0" xfId="87" applyFont="1">
      <alignment/>
      <protection/>
    </xf>
    <xf numFmtId="0" fontId="6" fillId="0" borderId="0" xfId="87" applyFont="1" applyAlignment="1">
      <alignment/>
      <protection/>
    </xf>
    <xf numFmtId="165" fontId="0" fillId="0" borderId="0" xfId="0" applyNumberFormat="1" applyAlignment="1">
      <alignment/>
    </xf>
    <xf numFmtId="0" fontId="4" fillId="0" borderId="0" xfId="84" applyFont="1" applyFill="1" applyBorder="1" applyAlignment="1">
      <alignment horizontal="center" vertical="top" wrapText="1"/>
      <protection/>
    </xf>
    <xf numFmtId="0" fontId="2" fillId="0" borderId="0" xfId="87" applyFont="1" applyFill="1">
      <alignment/>
      <protection/>
    </xf>
    <xf numFmtId="165" fontId="2" fillId="0" borderId="0" xfId="111" applyNumberFormat="1" applyFont="1" applyFill="1" applyAlignment="1">
      <alignment horizontal="right"/>
    </xf>
    <xf numFmtId="0" fontId="5" fillId="0" borderId="11" xfId="84" applyFont="1" applyFill="1" applyBorder="1" applyAlignment="1">
      <alignment horizontal="center" vertical="top" wrapText="1"/>
      <protection/>
    </xf>
    <xf numFmtId="164" fontId="6" fillId="0" borderId="11" xfId="111" applyNumberFormat="1" applyFont="1" applyFill="1" applyBorder="1" applyAlignment="1">
      <alignment horizontal="center"/>
    </xf>
    <xf numFmtId="0" fontId="5" fillId="0" borderId="0" xfId="84" applyFont="1" applyFill="1" applyBorder="1" applyAlignment="1">
      <alignment horizontal="center" vertical="top" wrapText="1"/>
      <protection/>
    </xf>
    <xf numFmtId="0" fontId="5" fillId="0" borderId="0" xfId="84" applyFont="1" applyFill="1" applyAlignment="1">
      <alignment horizontal="center" vertical="top" wrapText="1"/>
      <protection/>
    </xf>
    <xf numFmtId="165" fontId="4" fillId="0" borderId="12" xfId="111" applyNumberFormat="1" applyFont="1" applyFill="1" applyBorder="1" applyAlignment="1">
      <alignment/>
    </xf>
    <xf numFmtId="164" fontId="6" fillId="0" borderId="0" xfId="111" applyNumberFormat="1" applyFont="1" applyFill="1" applyAlignment="1">
      <alignment/>
    </xf>
    <xf numFmtId="0" fontId="6" fillId="0" borderId="11" xfId="84" applyFont="1" applyFill="1" applyBorder="1" applyAlignment="1">
      <alignment horizontal="center" vertical="top" wrapText="1"/>
      <protection/>
    </xf>
    <xf numFmtId="164" fontId="6" fillId="0" borderId="11" xfId="111" applyNumberFormat="1" applyFont="1" applyFill="1" applyBorder="1" applyAlignment="1">
      <alignment/>
    </xf>
    <xf numFmtId="164" fontId="5" fillId="0" borderId="0" xfId="84" applyNumberFormat="1" applyFont="1" applyFill="1">
      <alignment/>
      <protection/>
    </xf>
    <xf numFmtId="165" fontId="2" fillId="0" borderId="0" xfId="111" applyNumberFormat="1" applyFont="1" applyFill="1" applyBorder="1" applyAlignment="1">
      <alignment/>
    </xf>
    <xf numFmtId="3" fontId="4" fillId="0" borderId="0" xfId="111" applyNumberFormat="1" applyFont="1" applyBorder="1" applyAlignment="1">
      <alignment/>
    </xf>
    <xf numFmtId="3" fontId="4" fillId="0" borderId="0" xfId="84" applyNumberFormat="1" applyFont="1">
      <alignment/>
      <protection/>
    </xf>
    <xf numFmtId="3" fontId="38" fillId="0" borderId="0" xfId="84" applyNumberFormat="1" applyFont="1" applyFill="1" applyAlignment="1">
      <alignment wrapText="1"/>
      <protection/>
    </xf>
    <xf numFmtId="0" fontId="13" fillId="0" borderId="0" xfId="87" applyFont="1">
      <alignment/>
      <protection/>
    </xf>
    <xf numFmtId="0" fontId="4" fillId="0" borderId="0" xfId="87" applyFont="1" applyFill="1" applyBorder="1" applyAlignment="1">
      <alignment horizontal="center" vertical="top" wrapText="1"/>
      <protection/>
    </xf>
    <xf numFmtId="3" fontId="0" fillId="0" borderId="0" xfId="0" applyNumberFormat="1" applyFont="1" applyBorder="1" applyAlignment="1">
      <alignment horizontal="right"/>
    </xf>
    <xf numFmtId="182" fontId="0" fillId="0" borderId="0" xfId="0" applyNumberFormat="1" applyAlignment="1">
      <alignment/>
    </xf>
    <xf numFmtId="185" fontId="0" fillId="0" borderId="0" xfId="0" applyNumberFormat="1" applyAlignment="1">
      <alignment/>
    </xf>
    <xf numFmtId="168" fontId="0" fillId="0" borderId="0" xfId="111" applyNumberFormat="1" applyFont="1" applyAlignment="1">
      <alignment/>
    </xf>
    <xf numFmtId="0" fontId="4" fillId="0" borderId="0" xfId="87" applyFont="1" applyFill="1" applyAlignment="1">
      <alignment horizontal="center"/>
      <protection/>
    </xf>
    <xf numFmtId="0" fontId="7" fillId="0" borderId="13" xfId="87" applyFont="1" applyBorder="1">
      <alignment/>
      <protection/>
    </xf>
    <xf numFmtId="0" fontId="6" fillId="0" borderId="0" xfId="87" applyFont="1" applyAlignment="1">
      <alignment horizontal="center"/>
      <protection/>
    </xf>
    <xf numFmtId="164" fontId="6" fillId="0" borderId="0" xfId="111" applyNumberFormat="1" applyFont="1" applyAlignment="1">
      <alignment horizontal="center"/>
    </xf>
    <xf numFmtId="0" fontId="2" fillId="24" borderId="0" xfId="84" applyFont="1" applyFill="1">
      <alignment/>
      <protection/>
    </xf>
    <xf numFmtId="0" fontId="4" fillId="24" borderId="0" xfId="84" applyFont="1" applyFill="1">
      <alignment/>
      <protection/>
    </xf>
    <xf numFmtId="3" fontId="4" fillId="24" borderId="0" xfId="84" applyNumberFormat="1" applyFont="1" applyFill="1" applyBorder="1" applyAlignment="1">
      <alignment wrapText="1"/>
      <protection/>
    </xf>
    <xf numFmtId="3" fontId="2" fillId="24" borderId="0" xfId="84" applyNumberFormat="1" applyFont="1" applyFill="1" applyAlignment="1">
      <alignment wrapText="1"/>
      <protection/>
    </xf>
    <xf numFmtId="3" fontId="4" fillId="24" borderId="0" xfId="84" applyNumberFormat="1" applyFont="1" applyFill="1" applyAlignment="1">
      <alignment wrapText="1"/>
      <protection/>
    </xf>
    <xf numFmtId="0" fontId="2" fillId="24" borderId="0" xfId="84" applyFont="1" applyFill="1" applyAlignment="1">
      <alignment wrapText="1"/>
      <protection/>
    </xf>
    <xf numFmtId="3" fontId="2" fillId="24" borderId="0" xfId="84" applyNumberFormat="1" applyFont="1" applyFill="1" applyBorder="1" applyAlignment="1">
      <alignment wrapText="1"/>
      <protection/>
    </xf>
    <xf numFmtId="0" fontId="2" fillId="24" borderId="0" xfId="87" applyFont="1" applyFill="1">
      <alignment/>
      <protection/>
    </xf>
    <xf numFmtId="3" fontId="2" fillId="24" borderId="0" xfId="87" applyNumberFormat="1" applyFont="1" applyFill="1" applyBorder="1" applyAlignment="1">
      <alignment wrapText="1"/>
      <protection/>
    </xf>
    <xf numFmtId="0" fontId="2" fillId="24" borderId="0" xfId="87" applyFont="1" applyFill="1" applyAlignment="1">
      <alignment wrapText="1"/>
      <protection/>
    </xf>
    <xf numFmtId="0" fontId="4" fillId="24" borderId="0" xfId="84" applyFont="1" applyFill="1" applyAlignment="1">
      <alignment wrapText="1"/>
      <protection/>
    </xf>
    <xf numFmtId="167" fontId="4" fillId="0" borderId="0" xfId="84" applyNumberFormat="1" applyFont="1" applyFill="1" applyAlignment="1">
      <alignment wrapText="1"/>
      <protection/>
    </xf>
    <xf numFmtId="167" fontId="4" fillId="0" borderId="0" xfId="87" applyNumberFormat="1" applyFont="1" applyFill="1" applyBorder="1" applyAlignment="1">
      <alignment wrapText="1"/>
      <protection/>
    </xf>
    <xf numFmtId="167" fontId="2" fillId="0" borderId="0" xfId="87" applyNumberFormat="1" applyFont="1" applyFill="1" applyAlignment="1">
      <alignment wrapText="1"/>
      <protection/>
    </xf>
    <xf numFmtId="167" fontId="2" fillId="0" borderId="0" xfId="87" applyNumberFormat="1" applyFont="1" applyFill="1" applyBorder="1" applyAlignment="1">
      <alignment wrapText="1"/>
      <protection/>
    </xf>
    <xf numFmtId="168" fontId="2" fillId="0" borderId="0" xfId="111" applyNumberFormat="1" applyFont="1" applyFill="1" applyAlignment="1">
      <alignment wrapText="1"/>
    </xf>
    <xf numFmtId="0" fontId="6" fillId="0" borderId="0" xfId="87" applyFont="1" applyAlignment="1">
      <alignment horizontal="left"/>
      <protection/>
    </xf>
    <xf numFmtId="0" fontId="5" fillId="0" borderId="0" xfId="87" applyFont="1" applyAlignment="1">
      <alignment vertical="top" wrapText="1"/>
      <protection/>
    </xf>
    <xf numFmtId="3" fontId="5" fillId="0" borderId="0" xfId="87" applyNumberFormat="1" applyFont="1" applyAlignment="1">
      <alignment horizontal="left"/>
      <protection/>
    </xf>
    <xf numFmtId="165" fontId="5" fillId="0" borderId="0" xfId="87" applyNumberFormat="1" applyFont="1" applyFill="1" applyBorder="1" applyAlignment="1">
      <alignment horizontal="left"/>
      <protection/>
    </xf>
    <xf numFmtId="167" fontId="39" fillId="0" borderId="0" xfId="87" applyNumberFormat="1" applyFont="1" applyFill="1" applyAlignment="1">
      <alignment wrapText="1"/>
      <protection/>
    </xf>
    <xf numFmtId="167" fontId="4" fillId="0" borderId="14" xfId="84" applyNumberFormat="1" applyFont="1" applyFill="1" applyBorder="1" applyAlignment="1">
      <alignment wrapText="1"/>
      <protection/>
    </xf>
    <xf numFmtId="0" fontId="4" fillId="0" borderId="11" xfId="87" applyFont="1" applyFill="1" applyBorder="1" applyAlignment="1">
      <alignment horizontal="center" wrapText="1"/>
      <protection/>
    </xf>
    <xf numFmtId="3" fontId="2" fillId="0" borderId="0" xfId="87" applyNumberFormat="1" applyFont="1" applyFill="1" applyAlignment="1">
      <alignment wrapText="1"/>
      <protection/>
    </xf>
    <xf numFmtId="3" fontId="0" fillId="0" borderId="0" xfId="87" applyNumberFormat="1" applyFont="1" applyAlignment="1">
      <alignment horizontal="left"/>
      <protection/>
    </xf>
    <xf numFmtId="0" fontId="5" fillId="0" borderId="0" xfId="87" applyFont="1" applyBorder="1">
      <alignment/>
      <protection/>
    </xf>
    <xf numFmtId="167" fontId="40" fillId="0" borderId="0" xfId="84" applyNumberFormat="1" applyFont="1" applyFill="1" applyBorder="1" applyAlignment="1">
      <alignment wrapText="1"/>
      <protection/>
    </xf>
    <xf numFmtId="0" fontId="5" fillId="0" borderId="0" xfId="87" applyFont="1" applyBorder="1" applyAlignment="1">
      <alignment wrapText="1"/>
      <protection/>
    </xf>
    <xf numFmtId="0" fontId="5" fillId="0" borderId="0" xfId="87" applyFont="1" applyBorder="1" applyAlignment="1">
      <alignment vertical="top" wrapText="1"/>
      <protection/>
    </xf>
    <xf numFmtId="0" fontId="5" fillId="0" borderId="0" xfId="87" applyFont="1" applyBorder="1" applyAlignment="1">
      <alignment horizontal="left" vertical="top" wrapText="1"/>
      <protection/>
    </xf>
    <xf numFmtId="0" fontId="6" fillId="0" borderId="0" xfId="87" applyFont="1" applyBorder="1">
      <alignment/>
      <protection/>
    </xf>
    <xf numFmtId="164" fontId="5" fillId="0" borderId="0" xfId="111" applyNumberFormat="1" applyFont="1" applyFill="1" applyAlignment="1">
      <alignment horizontal="right"/>
    </xf>
    <xf numFmtId="167" fontId="2" fillId="24" borderId="0" xfId="84" applyNumberFormat="1" applyFont="1" applyFill="1" applyAlignment="1">
      <alignment wrapText="1"/>
      <protection/>
    </xf>
    <xf numFmtId="164" fontId="6" fillId="0" borderId="11" xfId="111" applyNumberFormat="1" applyFont="1" applyFill="1" applyBorder="1" applyAlignment="1">
      <alignment horizontal="center" wrapText="1"/>
    </xf>
    <xf numFmtId="0" fontId="2" fillId="0" borderId="11" xfId="84" applyFont="1" applyFill="1" applyBorder="1" applyAlignment="1">
      <alignment vertical="top" wrapText="1"/>
      <protection/>
    </xf>
    <xf numFmtId="3" fontId="4" fillId="0" borderId="12" xfId="84" applyNumberFormat="1" applyFont="1" applyFill="1" applyBorder="1" applyAlignment="1">
      <alignment vertical="top" wrapText="1"/>
      <protection/>
    </xf>
    <xf numFmtId="0" fontId="2" fillId="0" borderId="0" xfId="84" applyFont="1" applyFill="1" applyBorder="1" applyAlignment="1">
      <alignment vertical="top" wrapText="1"/>
      <protection/>
    </xf>
    <xf numFmtId="165" fontId="4" fillId="0" borderId="0" xfId="84" applyNumberFormat="1" applyFont="1" applyFill="1">
      <alignment/>
      <protection/>
    </xf>
    <xf numFmtId="165" fontId="4" fillId="0" borderId="0" xfId="84" applyNumberFormat="1" applyFont="1" applyFill="1">
      <alignment/>
      <protection/>
    </xf>
    <xf numFmtId="0" fontId="2" fillId="0" borderId="0" xfId="84" applyFont="1" applyFill="1" applyAlignment="1">
      <alignment vertical="top" wrapText="1"/>
      <protection/>
    </xf>
    <xf numFmtId="0" fontId="12" fillId="0" borderId="0" xfId="84" applyFont="1" applyFill="1" applyBorder="1">
      <alignment/>
      <protection/>
    </xf>
    <xf numFmtId="0" fontId="4" fillId="0" borderId="0" xfId="84" applyFont="1" applyFill="1" applyBorder="1" applyAlignment="1">
      <alignment horizontal="center"/>
      <protection/>
    </xf>
    <xf numFmtId="0" fontId="4" fillId="0" borderId="0" xfId="87" applyFont="1" applyFill="1" applyBorder="1" applyAlignment="1">
      <alignment horizontal="center"/>
      <protection/>
    </xf>
    <xf numFmtId="0" fontId="4" fillId="0" borderId="0" xfId="87" applyFont="1" applyFill="1" applyAlignment="1">
      <alignment/>
      <protection/>
    </xf>
    <xf numFmtId="164" fontId="6" fillId="0" borderId="0" xfId="111" applyNumberFormat="1" applyFont="1" applyFill="1" applyAlignment="1">
      <alignment/>
    </xf>
    <xf numFmtId="0" fontId="4" fillId="0" borderId="0" xfId="84" applyFont="1" applyFill="1" applyBorder="1" applyAlignment="1">
      <alignment vertical="top" wrapText="1"/>
      <protection/>
    </xf>
    <xf numFmtId="165" fontId="4" fillId="0" borderId="0" xfId="111" applyNumberFormat="1" applyFont="1" applyFill="1" applyBorder="1" applyAlignment="1">
      <alignment/>
    </xf>
    <xf numFmtId="0" fontId="4" fillId="0" borderId="0" xfId="84" applyFont="1" applyFill="1" applyBorder="1">
      <alignment/>
      <protection/>
    </xf>
    <xf numFmtId="164" fontId="4" fillId="0" borderId="0" xfId="111" applyNumberFormat="1" applyFont="1" applyFill="1" applyBorder="1" applyAlignment="1">
      <alignment/>
    </xf>
    <xf numFmtId="0" fontId="5" fillId="0" borderId="0" xfId="87" applyFont="1" applyBorder="1" applyAlignment="1">
      <alignment horizontal="left" vertical="top" wrapText="1"/>
      <protection/>
    </xf>
    <xf numFmtId="0" fontId="2" fillId="0" borderId="0" xfId="87" applyFont="1" applyFill="1" applyAlignment="1">
      <alignment wrapText="1"/>
      <protection/>
    </xf>
    <xf numFmtId="0" fontId="2" fillId="0" borderId="0" xfId="87" applyFont="1" applyFill="1" applyBorder="1" applyAlignment="1">
      <alignment wrapText="1"/>
      <protection/>
    </xf>
    <xf numFmtId="0" fontId="6" fillId="0" borderId="0" xfId="84" applyFont="1" applyFill="1" applyAlignment="1">
      <alignment wrapText="1"/>
      <protection/>
    </xf>
    <xf numFmtId="0" fontId="6" fillId="0" borderId="0" xfId="87" applyFont="1" applyAlignment="1">
      <alignment wrapText="1"/>
      <protection/>
    </xf>
    <xf numFmtId="0" fontId="7" fillId="0" borderId="15" xfId="87" applyFont="1" applyBorder="1">
      <alignment/>
      <protection/>
    </xf>
    <xf numFmtId="0" fontId="3" fillId="0" borderId="0" xfId="87" applyFont="1" applyFill="1">
      <alignment/>
      <protection/>
    </xf>
    <xf numFmtId="167" fontId="41" fillId="0" borderId="0" xfId="87" applyNumberFormat="1" applyFont="1" applyFill="1" applyAlignment="1">
      <alignment wrapText="1"/>
      <protection/>
    </xf>
    <xf numFmtId="3" fontId="0" fillId="0" borderId="0" xfId="87" applyNumberFormat="1" applyFont="1" applyBorder="1">
      <alignment/>
      <protection/>
    </xf>
    <xf numFmtId="2" fontId="22" fillId="0" borderId="6" xfId="83" applyNumberFormat="1" applyAlignment="1">
      <alignment/>
    </xf>
    <xf numFmtId="4" fontId="2" fillId="0" borderId="0" xfId="84" applyNumberFormat="1" applyFont="1" applyFill="1" applyBorder="1">
      <alignment/>
      <protection/>
    </xf>
    <xf numFmtId="0" fontId="4" fillId="0" borderId="11" xfId="84" applyFont="1" applyFill="1" applyBorder="1" applyAlignment="1">
      <alignment horizontal="center" vertical="center" wrapText="1"/>
      <protection/>
    </xf>
    <xf numFmtId="0" fontId="4" fillId="0" borderId="0" xfId="86" applyFont="1" applyFill="1" applyAlignment="1">
      <alignment wrapText="1"/>
      <protection/>
    </xf>
    <xf numFmtId="167" fontId="2" fillId="0" borderId="0" xfId="84" applyNumberFormat="1" applyFont="1" applyFill="1" applyBorder="1">
      <alignment/>
      <protection/>
    </xf>
    <xf numFmtId="167" fontId="2" fillId="0" borderId="11" xfId="84" applyNumberFormat="1" applyFont="1" applyFill="1" applyBorder="1">
      <alignment/>
      <protection/>
    </xf>
    <xf numFmtId="165" fontId="4" fillId="0" borderId="12" xfId="111" applyNumberFormat="1" applyFont="1" applyFill="1" applyBorder="1" applyAlignment="1">
      <alignment/>
    </xf>
    <xf numFmtId="0" fontId="4" fillId="0" borderId="0" xfId="84" applyFont="1" applyFill="1" applyAlignment="1">
      <alignment horizontal="center"/>
      <protection/>
    </xf>
    <xf numFmtId="0" fontId="4" fillId="0" borderId="0" xfId="84" applyFont="1" applyFill="1" applyAlignment="1">
      <alignment horizontal="center"/>
      <protection/>
    </xf>
    <xf numFmtId="0" fontId="4" fillId="0" borderId="0" xfId="84" applyFont="1" applyFill="1">
      <alignment/>
      <protection/>
    </xf>
    <xf numFmtId="0" fontId="0" fillId="0" borderId="0" xfId="87" applyFont="1" applyFill="1" applyAlignment="1">
      <alignment horizontal="center"/>
      <protection/>
    </xf>
    <xf numFmtId="167" fontId="5" fillId="0" borderId="0" xfId="87" applyNumberFormat="1" applyFont="1" applyFill="1" applyAlignment="1">
      <alignment horizontal="center"/>
      <protection/>
    </xf>
    <xf numFmtId="167" fontId="6" fillId="0" borderId="11" xfId="87" applyNumberFormat="1" applyFont="1" applyFill="1" applyBorder="1" applyAlignment="1">
      <alignment horizontal="center"/>
      <protection/>
    </xf>
    <xf numFmtId="165" fontId="5" fillId="0" borderId="0" xfId="87" applyNumberFormat="1" applyFont="1" applyFill="1" applyBorder="1" applyAlignment="1">
      <alignment horizontal="center" wrapText="1"/>
      <protection/>
    </xf>
    <xf numFmtId="165" fontId="6" fillId="0" borderId="11" xfId="87" applyNumberFormat="1" applyFont="1" applyFill="1" applyBorder="1" applyAlignment="1">
      <alignment horizontal="center" wrapText="1"/>
      <protection/>
    </xf>
    <xf numFmtId="165" fontId="6" fillId="0" borderId="11" xfId="87" applyNumberFormat="1" applyFont="1" applyFill="1" applyBorder="1" applyAlignment="1">
      <alignment horizontal="center" wrapText="1"/>
      <protection/>
    </xf>
    <xf numFmtId="167" fontId="6" fillId="0" borderId="0" xfId="87" applyNumberFormat="1" applyFont="1" applyFill="1" applyAlignment="1">
      <alignment horizontal="center"/>
      <protection/>
    </xf>
    <xf numFmtId="189" fontId="34" fillId="0" borderId="0" xfId="87" applyNumberFormat="1" applyFont="1" applyFill="1" applyBorder="1" applyAlignment="1">
      <alignment horizontal="right"/>
      <protection/>
    </xf>
    <xf numFmtId="167" fontId="5" fillId="0" borderId="0" xfId="87" applyNumberFormat="1" applyFont="1" applyFill="1" applyAlignment="1">
      <alignment horizontal="center"/>
      <protection/>
    </xf>
    <xf numFmtId="0" fontId="0" fillId="0" borderId="0" xfId="87" applyFont="1" applyFill="1">
      <alignment/>
      <protection/>
    </xf>
    <xf numFmtId="0" fontId="5" fillId="0" borderId="0" xfId="84" applyFont="1" applyFill="1" applyAlignment="1">
      <alignment vertical="top" wrapText="1"/>
      <protection/>
    </xf>
    <xf numFmtId="0" fontId="4" fillId="0" borderId="0" xfId="84" applyFont="1" applyFill="1" applyAlignment="1">
      <alignment vertical="top" wrapText="1"/>
      <protection/>
    </xf>
    <xf numFmtId="0" fontId="6" fillId="0" borderId="0" xfId="84" applyFont="1" applyFill="1">
      <alignment/>
      <protection/>
    </xf>
    <xf numFmtId="0" fontId="5" fillId="0" borderId="0" xfId="87" applyFont="1" applyFill="1" applyAlignment="1">
      <alignment horizontal="left" vertical="top" wrapText="1"/>
      <protection/>
    </xf>
    <xf numFmtId="0" fontId="6" fillId="0" borderId="0" xfId="87" applyFont="1" applyFill="1" applyBorder="1" applyAlignment="1">
      <alignment vertical="top" wrapText="1"/>
      <protection/>
    </xf>
    <xf numFmtId="165" fontId="2" fillId="0" borderId="0" xfId="84" applyNumberFormat="1" applyFont="1" applyFill="1">
      <alignment/>
      <protection/>
    </xf>
    <xf numFmtId="0" fontId="10" fillId="0" borderId="0" xfId="87" applyFont="1" applyFill="1" applyAlignment="1">
      <alignment horizontal="center"/>
      <protection/>
    </xf>
    <xf numFmtId="0" fontId="4" fillId="0" borderId="0" xfId="86" applyFont="1" applyFill="1" applyBorder="1" applyAlignment="1">
      <alignment horizontal="center" vertical="top" wrapText="1"/>
      <protection/>
    </xf>
    <xf numFmtId="0" fontId="6" fillId="0" borderId="0" xfId="87" applyFont="1" applyFill="1" applyAlignment="1">
      <alignment horizontal="left"/>
      <protection/>
    </xf>
    <xf numFmtId="164" fontId="5" fillId="0" borderId="0" xfId="111" applyNumberFormat="1" applyFont="1" applyFill="1" applyAlignment="1">
      <alignment/>
    </xf>
    <xf numFmtId="164" fontId="5" fillId="0" borderId="0" xfId="84" applyNumberFormat="1" applyFont="1" applyFill="1" applyBorder="1" applyAlignment="1">
      <alignment horizontal="center" vertical="top" wrapText="1"/>
      <protection/>
    </xf>
    <xf numFmtId="164" fontId="5" fillId="0" borderId="0" xfId="84" applyNumberFormat="1" applyFont="1" applyFill="1" applyAlignment="1">
      <alignment horizontal="center" vertical="top" wrapText="1"/>
      <protection/>
    </xf>
    <xf numFmtId="0" fontId="5" fillId="0" borderId="0" xfId="84" applyFont="1" applyFill="1" applyBorder="1" applyAlignment="1">
      <alignment vertical="top" wrapText="1"/>
      <protection/>
    </xf>
    <xf numFmtId="0" fontId="5" fillId="0" borderId="11" xfId="84" applyFont="1" applyFill="1" applyBorder="1" applyAlignment="1">
      <alignment vertical="top" wrapText="1"/>
      <protection/>
    </xf>
    <xf numFmtId="0" fontId="6" fillId="0" borderId="11" xfId="84" applyFont="1" applyFill="1" applyBorder="1" applyAlignment="1">
      <alignment vertical="top" wrapText="1"/>
      <protection/>
    </xf>
    <xf numFmtId="0" fontId="6" fillId="0" borderId="0" xfId="84" applyFont="1" applyFill="1" applyAlignment="1">
      <alignment vertical="top" wrapText="1"/>
      <protection/>
    </xf>
    <xf numFmtId="0" fontId="5" fillId="0" borderId="0" xfId="84" applyFont="1" applyFill="1">
      <alignment/>
      <protection/>
    </xf>
    <xf numFmtId="0" fontId="0" fillId="0" borderId="0" xfId="0" applyFill="1" applyAlignment="1">
      <alignment/>
    </xf>
    <xf numFmtId="165" fontId="39" fillId="0" borderId="0" xfId="111" applyNumberFormat="1" applyFont="1" applyFill="1" applyBorder="1" applyAlignment="1">
      <alignment/>
    </xf>
  </cellXfs>
  <cellStyles count="10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_D.Securities 9m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Денежный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АНДАГАЧ тел3-33-96" xfId="84"/>
    <cellStyle name="КАНДАГАЧ тел3-33-96 2" xfId="85"/>
    <cellStyle name="КАНДАГАЧ тел3-33-96 2 2" xfId="86"/>
    <cellStyle name="КАНДАГАЧ тел3-33-96 3" xfId="87"/>
    <cellStyle name="Контрольная ячейка" xfId="88"/>
    <cellStyle name="Контрольная ячейка 2" xfId="89"/>
    <cellStyle name="Название" xfId="90"/>
    <cellStyle name="Название 2" xfId="91"/>
    <cellStyle name="Нейтральный" xfId="92"/>
    <cellStyle name="Нейтральный 2" xfId="93"/>
    <cellStyle name="Обычный 2" xfId="94"/>
    <cellStyle name="Обычный 2 2" xfId="95"/>
    <cellStyle name="Обычный 3" xfId="96"/>
    <cellStyle name="Обычный 4" xfId="97"/>
    <cellStyle name="Обычный 5" xfId="98"/>
    <cellStyle name="Followed Hyperlink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Связанная ячейка" xfId="107"/>
    <cellStyle name="Связанная ячейка 2" xfId="108"/>
    <cellStyle name="Текст предупреждения" xfId="109"/>
    <cellStyle name="Текст предупреждения 2" xfId="110"/>
    <cellStyle name="Comma" xfId="111"/>
    <cellStyle name="Comma [0]" xfId="112"/>
    <cellStyle name="Хороший" xfId="113"/>
    <cellStyle name="Хороший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view="pageBreakPreview" zoomScaleSheetLayoutView="100" workbookViewId="0" topLeftCell="A37">
      <selection activeCell="B57" sqref="B57"/>
    </sheetView>
  </sheetViews>
  <sheetFormatPr defaultColWidth="9.00390625" defaultRowHeight="12.75"/>
  <cols>
    <col min="1" max="1" width="60.625" style="0" customWidth="1"/>
    <col min="2" max="2" width="17.00390625" style="258" customWidth="1"/>
    <col min="3" max="3" width="2.00390625" style="29" customWidth="1"/>
    <col min="4" max="4" width="19.875" style="19" customWidth="1"/>
    <col min="6" max="6" width="14.875" style="0" customWidth="1"/>
    <col min="7" max="7" width="17.25390625" style="0" bestFit="1" customWidth="1"/>
    <col min="8" max="8" width="6.875" style="0" bestFit="1" customWidth="1"/>
    <col min="9" max="9" width="5.25390625" style="0" bestFit="1" customWidth="1"/>
  </cols>
  <sheetData>
    <row r="1" spans="1:4" ht="15.75">
      <c r="A1" s="41" t="s">
        <v>61</v>
      </c>
      <c r="B1" s="250"/>
      <c r="C1" s="24"/>
      <c r="D1" s="16"/>
    </row>
    <row r="2" spans="1:4" ht="15.75">
      <c r="A2" s="217" t="s">
        <v>3</v>
      </c>
      <c r="B2" s="250"/>
      <c r="C2" s="24"/>
      <c r="D2" s="16"/>
    </row>
    <row r="3" spans="1:4" ht="15.75">
      <c r="A3" s="160" t="s">
        <v>139</v>
      </c>
      <c r="B3" s="250"/>
      <c r="C3" s="24"/>
      <c r="D3" s="16"/>
    </row>
    <row r="4" spans="1:4" ht="12.75">
      <c r="A4" s="20" t="s">
        <v>13</v>
      </c>
      <c r="B4" s="250"/>
      <c r="C4" s="24"/>
      <c r="D4" s="16"/>
    </row>
    <row r="5" spans="1:4" ht="12.75">
      <c r="A5" s="20"/>
      <c r="B5" s="250"/>
      <c r="C5" s="24"/>
      <c r="D5" s="16"/>
    </row>
    <row r="6" spans="1:4" ht="12.75">
      <c r="A6" s="20"/>
      <c r="B6" s="250"/>
      <c r="C6" s="24"/>
      <c r="D6" s="16"/>
    </row>
    <row r="7" spans="1:4" ht="12.75">
      <c r="A7" s="20"/>
      <c r="B7" s="250"/>
      <c r="C7" s="24"/>
      <c r="D7" s="16"/>
    </row>
    <row r="8" spans="1:4" ht="12.75">
      <c r="A8" s="20"/>
      <c r="B8" s="34" t="s">
        <v>140</v>
      </c>
      <c r="C8" s="32"/>
      <c r="D8" s="34" t="s">
        <v>18</v>
      </c>
    </row>
    <row r="9" spans="1:4" ht="12.75">
      <c r="A9" s="6"/>
      <c r="B9" s="128" t="s">
        <v>97</v>
      </c>
      <c r="C9" s="25"/>
      <c r="D9" s="128" t="s">
        <v>30</v>
      </c>
    </row>
    <row r="10" spans="1:4" ht="12.75">
      <c r="A10" s="6"/>
      <c r="B10" s="7" t="s">
        <v>96</v>
      </c>
      <c r="C10" s="25"/>
      <c r="D10" s="7" t="s">
        <v>99</v>
      </c>
    </row>
    <row r="11" spans="1:4" ht="12.75">
      <c r="A11" s="6"/>
      <c r="B11" s="145"/>
      <c r="C11" s="26"/>
      <c r="D11" s="17"/>
    </row>
    <row r="12" spans="1:4" ht="12.75">
      <c r="A12" s="9" t="s">
        <v>15</v>
      </c>
      <c r="B12" s="250"/>
      <c r="C12" s="24"/>
      <c r="D12" s="16"/>
    </row>
    <row r="13" spans="1:4" ht="16.5" customHeight="1">
      <c r="A13" s="10"/>
      <c r="B13" s="250"/>
      <c r="C13" s="24"/>
      <c r="D13" s="16"/>
    </row>
    <row r="14" spans="1:8" ht="18.75" customHeight="1">
      <c r="A14" s="10" t="s">
        <v>23</v>
      </c>
      <c r="B14" s="16">
        <v>9750795</v>
      </c>
      <c r="C14" s="27"/>
      <c r="D14" s="16">
        <v>19803954</v>
      </c>
      <c r="F14" s="156"/>
      <c r="G14" s="157"/>
      <c r="H14" s="104"/>
    </row>
    <row r="15" spans="1:8" ht="28.5" customHeight="1">
      <c r="A15" s="10" t="s">
        <v>43</v>
      </c>
      <c r="B15" s="16">
        <v>22518304</v>
      </c>
      <c r="C15" s="27"/>
      <c r="D15" s="16">
        <v>26300746</v>
      </c>
      <c r="F15" s="156"/>
      <c r="G15" s="157"/>
      <c r="H15" s="104"/>
    </row>
    <row r="16" spans="1:8" ht="19.5" customHeight="1">
      <c r="A16" s="10" t="s">
        <v>101</v>
      </c>
      <c r="B16" s="16">
        <v>6886857</v>
      </c>
      <c r="C16" s="27"/>
      <c r="D16" s="16">
        <v>8706118</v>
      </c>
      <c r="F16" s="156"/>
      <c r="G16" s="157"/>
      <c r="H16" s="104"/>
    </row>
    <row r="17" spans="1:8" ht="18" customHeight="1">
      <c r="A17" s="10" t="s">
        <v>20</v>
      </c>
      <c r="B17" s="16">
        <v>3525098</v>
      </c>
      <c r="C17" s="27"/>
      <c r="D17" s="16">
        <v>3435831</v>
      </c>
      <c r="F17" s="156"/>
      <c r="G17" s="157"/>
      <c r="H17" s="104"/>
    </row>
    <row r="18" spans="1:8" ht="17.25" customHeight="1">
      <c r="A18" s="10" t="s">
        <v>31</v>
      </c>
      <c r="B18" s="16">
        <v>234454362</v>
      </c>
      <c r="C18" s="27"/>
      <c r="D18" s="16">
        <v>211211017</v>
      </c>
      <c r="F18" s="156"/>
      <c r="G18" s="157"/>
      <c r="H18" s="104"/>
    </row>
    <row r="19" spans="1:8" ht="18.75" customHeight="1">
      <c r="A19" s="10" t="s">
        <v>24</v>
      </c>
      <c r="B19" s="16">
        <v>2262410</v>
      </c>
      <c r="C19" s="27"/>
      <c r="D19" s="16">
        <v>2571243</v>
      </c>
      <c r="F19" s="156"/>
      <c r="G19" s="157"/>
      <c r="H19" s="104"/>
    </row>
    <row r="20" spans="1:8" ht="12.75">
      <c r="A20" s="10" t="s">
        <v>123</v>
      </c>
      <c r="B20" s="16">
        <v>3147</v>
      </c>
      <c r="C20" s="27"/>
      <c r="D20" s="16">
        <v>3147</v>
      </c>
      <c r="F20" s="156"/>
      <c r="G20" s="157"/>
      <c r="H20" s="104"/>
    </row>
    <row r="21" spans="1:8" ht="12.75">
      <c r="A21" s="10" t="s">
        <v>46</v>
      </c>
      <c r="B21" s="16">
        <v>8084309</v>
      </c>
      <c r="C21" s="27"/>
      <c r="D21" s="16">
        <v>9549441</v>
      </c>
      <c r="F21" s="156"/>
      <c r="G21" s="157"/>
      <c r="H21" s="104"/>
    </row>
    <row r="22" spans="1:8" ht="12.75">
      <c r="A22" s="10" t="s">
        <v>59</v>
      </c>
      <c r="B22" s="16">
        <v>134454</v>
      </c>
      <c r="C22" s="27"/>
      <c r="D22" s="16">
        <v>154935</v>
      </c>
      <c r="F22" s="156"/>
      <c r="G22" s="157"/>
      <c r="H22" s="104"/>
    </row>
    <row r="23" spans="1:8" ht="12.75">
      <c r="A23" s="10" t="s">
        <v>56</v>
      </c>
      <c r="B23" s="16">
        <v>6951444</v>
      </c>
      <c r="C23" s="27"/>
      <c r="D23" s="16">
        <v>5406898</v>
      </c>
      <c r="F23" s="156"/>
      <c r="G23" s="157"/>
      <c r="H23" s="104"/>
    </row>
    <row r="24" spans="1:8" ht="13.5" thickBot="1">
      <c r="A24" s="10"/>
      <c r="B24" s="140"/>
      <c r="C24" s="12"/>
      <c r="D24" s="140"/>
      <c r="G24" s="157"/>
      <c r="H24" s="104"/>
    </row>
    <row r="25" spans="1:8" ht="13.5" thickBot="1">
      <c r="A25" s="21" t="s">
        <v>38</v>
      </c>
      <c r="B25" s="141">
        <f>SUM(B14:B24)</f>
        <v>294571180</v>
      </c>
      <c r="C25" s="28"/>
      <c r="D25" s="141">
        <f>SUM(D14:D24)</f>
        <v>287143330</v>
      </c>
      <c r="F25" s="156"/>
      <c r="H25" s="104"/>
    </row>
    <row r="26" spans="1:8" ht="12.75">
      <c r="A26" s="11"/>
      <c r="B26" s="251"/>
      <c r="C26" s="12"/>
      <c r="D26" s="142"/>
      <c r="H26" s="104"/>
    </row>
    <row r="27" spans="1:8" ht="12.75">
      <c r="A27" s="10"/>
      <c r="B27" s="252"/>
      <c r="C27" s="12"/>
      <c r="D27" s="143"/>
      <c r="H27" s="104"/>
    </row>
    <row r="28" spans="1:8" ht="12.75">
      <c r="A28" s="21"/>
      <c r="B28" s="252"/>
      <c r="C28" s="12"/>
      <c r="D28" s="143"/>
      <c r="H28" s="104"/>
    </row>
    <row r="29" spans="1:8" ht="12.75">
      <c r="A29" s="10"/>
      <c r="B29" s="143"/>
      <c r="C29" s="12"/>
      <c r="D29" s="143"/>
      <c r="H29" s="104"/>
    </row>
    <row r="30" spans="1:8" ht="12.75">
      <c r="A30" s="9" t="s">
        <v>47</v>
      </c>
      <c r="B30" s="16"/>
      <c r="C30" s="27"/>
      <c r="D30" s="16"/>
      <c r="H30" s="104"/>
    </row>
    <row r="31" spans="1:8" ht="12.75">
      <c r="A31" s="10" t="s">
        <v>25</v>
      </c>
      <c r="B31" s="16">
        <v>15019992</v>
      </c>
      <c r="C31" s="27"/>
      <c r="D31" s="16">
        <v>22543768</v>
      </c>
      <c r="G31" s="104"/>
      <c r="H31" s="104"/>
    </row>
    <row r="32" spans="1:8" ht="12.75">
      <c r="A32" s="10" t="s">
        <v>26</v>
      </c>
      <c r="B32" s="16">
        <v>181848050</v>
      </c>
      <c r="C32" s="27"/>
      <c r="D32" s="16">
        <v>163321587</v>
      </c>
      <c r="G32" s="104"/>
      <c r="H32" s="104"/>
    </row>
    <row r="33" spans="1:8" ht="12.75">
      <c r="A33" s="10" t="s">
        <v>84</v>
      </c>
      <c r="B33" s="16">
        <v>10055966</v>
      </c>
      <c r="C33" s="27"/>
      <c r="D33" s="16">
        <v>9519830</v>
      </c>
      <c r="G33" s="104"/>
      <c r="H33" s="104"/>
    </row>
    <row r="34" spans="1:8" ht="12.75">
      <c r="A34" s="10" t="s">
        <v>22</v>
      </c>
      <c r="B34" s="16">
        <v>30653632</v>
      </c>
      <c r="C34" s="27"/>
      <c r="D34" s="16">
        <v>30621041</v>
      </c>
      <c r="G34" s="104"/>
      <c r="H34" s="104"/>
    </row>
    <row r="35" spans="1:8" ht="12.75">
      <c r="A35" s="10" t="s">
        <v>59</v>
      </c>
      <c r="B35" s="16">
        <v>0</v>
      </c>
      <c r="C35" s="27"/>
      <c r="D35" s="16" t="s">
        <v>32</v>
      </c>
      <c r="G35" s="104"/>
      <c r="H35" s="104"/>
    </row>
    <row r="36" spans="1:8" ht="12.75">
      <c r="A36" s="10" t="s">
        <v>82</v>
      </c>
      <c r="B36" s="16">
        <v>739187</v>
      </c>
      <c r="C36" s="27"/>
      <c r="D36" s="16">
        <v>739315</v>
      </c>
      <c r="G36" s="104"/>
      <c r="H36" s="104"/>
    </row>
    <row r="37" spans="1:8" ht="13.5" thickBot="1">
      <c r="A37" s="10"/>
      <c r="B37" s="140"/>
      <c r="C37" s="12"/>
      <c r="D37" s="140"/>
      <c r="H37" s="104"/>
    </row>
    <row r="38" spans="1:8" ht="13.5" thickBot="1">
      <c r="A38" s="21" t="s">
        <v>48</v>
      </c>
      <c r="B38" s="141">
        <f>SUM(B31:B37)</f>
        <v>238316827</v>
      </c>
      <c r="C38" s="28"/>
      <c r="D38" s="141">
        <f>SUM(D31:D37)</f>
        <v>226745541</v>
      </c>
      <c r="H38" s="104"/>
    </row>
    <row r="39" spans="1:8" ht="12.75">
      <c r="A39" s="11"/>
      <c r="B39" s="253"/>
      <c r="C39" s="11"/>
      <c r="D39" s="142"/>
      <c r="H39" s="104"/>
    </row>
    <row r="40" spans="1:8" ht="12.75">
      <c r="A40" s="10"/>
      <c r="B40" s="241"/>
      <c r="C40" s="11"/>
      <c r="D40" s="143"/>
      <c r="H40" s="104"/>
    </row>
    <row r="41" spans="1:8" ht="12.75">
      <c r="A41" s="9" t="s">
        <v>49</v>
      </c>
      <c r="B41" s="250"/>
      <c r="C41" s="24"/>
      <c r="D41" s="16"/>
      <c r="H41" s="104"/>
    </row>
    <row r="42" spans="1:8" ht="12.75">
      <c r="A42" s="31"/>
      <c r="B42" s="250"/>
      <c r="C42" s="24"/>
      <c r="D42" s="16"/>
      <c r="H42" s="104"/>
    </row>
    <row r="43" spans="1:8" ht="12.75">
      <c r="A43" s="10" t="s">
        <v>19</v>
      </c>
      <c r="B43" s="43">
        <f>B44+B45+B46</f>
        <v>59547231</v>
      </c>
      <c r="C43" s="35">
        <f>C44+C45+C46</f>
        <v>0</v>
      </c>
      <c r="D43" s="43">
        <f>D44+D45+D46</f>
        <v>59547231</v>
      </c>
      <c r="H43" s="104"/>
    </row>
    <row r="44" spans="1:8" ht="12.75">
      <c r="A44" s="10" t="s">
        <v>50</v>
      </c>
      <c r="B44" s="250">
        <v>59183166</v>
      </c>
      <c r="C44" s="24"/>
      <c r="D44" s="194">
        <v>59183166</v>
      </c>
      <c r="H44" s="104"/>
    </row>
    <row r="45" spans="1:8" ht="12.75">
      <c r="A45" s="10" t="s">
        <v>51</v>
      </c>
      <c r="B45" s="250">
        <v>542773</v>
      </c>
      <c r="C45" s="24"/>
      <c r="D45" s="194">
        <v>542773</v>
      </c>
      <c r="H45" s="104"/>
    </row>
    <row r="46" spans="1:8" ht="12.75">
      <c r="A46" s="10" t="s">
        <v>52</v>
      </c>
      <c r="B46" s="139">
        <v>-178708</v>
      </c>
      <c r="C46" s="24"/>
      <c r="D46" s="139">
        <v>-178708</v>
      </c>
      <c r="F46" s="136"/>
      <c r="H46" s="104"/>
    </row>
    <row r="47" spans="1:8" ht="12.75">
      <c r="A47" s="180" t="s">
        <v>83</v>
      </c>
      <c r="B47" s="139">
        <v>7</v>
      </c>
      <c r="C47" s="24"/>
      <c r="D47" s="139">
        <v>7</v>
      </c>
      <c r="F47" s="136"/>
      <c r="H47" s="104"/>
    </row>
    <row r="48" spans="1:8" ht="15.75">
      <c r="A48" s="132" t="s">
        <v>81</v>
      </c>
      <c r="B48" s="54">
        <v>149283</v>
      </c>
      <c r="C48" s="24"/>
      <c r="D48" s="139">
        <v>153489</v>
      </c>
      <c r="H48" s="104"/>
    </row>
    <row r="49" spans="1:8" ht="12.75">
      <c r="A49" s="241" t="s">
        <v>127</v>
      </c>
      <c r="B49" s="54">
        <v>-3442168</v>
      </c>
      <c r="C49" s="24"/>
      <c r="D49" s="139">
        <v>697062</v>
      </c>
      <c r="F49" s="136">
        <f>D49-B49</f>
        <v>4139230</v>
      </c>
      <c r="G49" s="136"/>
      <c r="H49" s="104"/>
    </row>
    <row r="50" spans="1:8" ht="12.75">
      <c r="A50" s="11"/>
      <c r="B50" s="253"/>
      <c r="C50" s="11"/>
      <c r="D50" s="142"/>
      <c r="F50" s="136"/>
      <c r="H50" s="104"/>
    </row>
    <row r="51" spans="1:8" ht="13.5" thickBot="1">
      <c r="A51" s="9"/>
      <c r="B51" s="254"/>
      <c r="C51" s="11"/>
      <c r="D51" s="140"/>
      <c r="F51" s="136"/>
      <c r="H51" s="104"/>
    </row>
    <row r="52" spans="1:8" ht="13.5" thickBot="1">
      <c r="A52" s="21" t="s">
        <v>45</v>
      </c>
      <c r="B52" s="144">
        <f>SUM(B44:B50)</f>
        <v>56254353</v>
      </c>
      <c r="C52" s="26"/>
      <c r="D52" s="144">
        <f>SUM(D44:D50)</f>
        <v>60397789</v>
      </c>
      <c r="H52" s="104"/>
    </row>
    <row r="53" spans="1:8" ht="12.75">
      <c r="A53" s="21"/>
      <c r="B53" s="145"/>
      <c r="C53" s="26"/>
      <c r="D53" s="145"/>
      <c r="H53" s="104"/>
    </row>
    <row r="54" spans="1:8" ht="13.5" thickBot="1">
      <c r="A54" s="14"/>
      <c r="B54" s="255"/>
      <c r="C54" s="14"/>
      <c r="D54" s="146"/>
      <c r="F54" t="s">
        <v>28</v>
      </c>
      <c r="H54" s="104"/>
    </row>
    <row r="55" spans="1:8" ht="13.5" thickBot="1">
      <c r="A55" s="60" t="s">
        <v>42</v>
      </c>
      <c r="B55" s="147">
        <f>B38+B52</f>
        <v>294571180</v>
      </c>
      <c r="C55" s="8">
        <f>C38+C52</f>
        <v>0</v>
      </c>
      <c r="D55" s="147">
        <f>D38+D52</f>
        <v>287143330</v>
      </c>
      <c r="F55" s="104">
        <f>B25-B55</f>
        <v>0</v>
      </c>
      <c r="H55" s="104"/>
    </row>
    <row r="56" spans="1:8" ht="12.75">
      <c r="A56" s="31"/>
      <c r="B56" s="256"/>
      <c r="C56" s="14"/>
      <c r="D56" s="18"/>
      <c r="H56" s="104"/>
    </row>
    <row r="57" spans="1:9" ht="12.75">
      <c r="A57" s="6"/>
      <c r="B57" s="148"/>
      <c r="C57" s="103"/>
      <c r="D57" s="148"/>
      <c r="G57" s="158"/>
      <c r="H57" s="104"/>
      <c r="I57" s="104"/>
    </row>
    <row r="58" spans="1:9" ht="12.75">
      <c r="A58" s="6"/>
      <c r="B58" s="148"/>
      <c r="C58" s="103"/>
      <c r="D58" s="148"/>
      <c r="F58" s="104">
        <f>D25-D55</f>
        <v>0</v>
      </c>
      <c r="G58" s="104"/>
      <c r="H58" s="104"/>
      <c r="I58" s="104"/>
    </row>
    <row r="59" spans="1:9" ht="12.75">
      <c r="A59" s="6"/>
      <c r="B59" s="148"/>
      <c r="C59" s="103"/>
      <c r="D59" s="148"/>
      <c r="G59" s="104"/>
      <c r="H59" s="104"/>
      <c r="I59" s="104"/>
    </row>
    <row r="60" spans="1:9" ht="12.75">
      <c r="A60" s="6"/>
      <c r="B60" s="148"/>
      <c r="C60" s="103"/>
      <c r="D60" s="148"/>
      <c r="G60" s="104"/>
      <c r="H60" s="104"/>
      <c r="I60" s="104"/>
    </row>
    <row r="61" spans="1:4" ht="12.75">
      <c r="A61" s="6"/>
      <c r="B61" s="257"/>
      <c r="C61" s="22"/>
      <c r="D61" s="16"/>
    </row>
    <row r="62" spans="1:4" ht="12.75">
      <c r="A62" s="6"/>
      <c r="B62" s="257"/>
      <c r="C62" s="22"/>
      <c r="D62" s="16"/>
    </row>
    <row r="63" spans="1:4" s="102" customFormat="1" ht="12.75">
      <c r="A63" s="100" t="s">
        <v>11</v>
      </c>
      <c r="B63" s="243" t="s">
        <v>11</v>
      </c>
      <c r="C63" s="101"/>
      <c r="D63" s="17"/>
    </row>
    <row r="64" spans="1:4" s="102" customFormat="1" ht="12.75">
      <c r="A64" s="134" t="s">
        <v>1</v>
      </c>
      <c r="B64" s="249" t="s">
        <v>36</v>
      </c>
      <c r="C64" s="101"/>
      <c r="D64" s="17"/>
    </row>
    <row r="65" spans="1:4" s="102" customFormat="1" ht="12.75">
      <c r="A65" s="135" t="s">
        <v>39</v>
      </c>
      <c r="B65" s="17" t="s">
        <v>37</v>
      </c>
      <c r="C65" s="26"/>
      <c r="D65" s="17"/>
    </row>
    <row r="66" spans="1:4" ht="12.75">
      <c r="A66" s="13"/>
      <c r="B66" s="257"/>
      <c r="C66" s="22"/>
      <c r="D66" s="16"/>
    </row>
  </sheetData>
  <sheetProtection formatCells="0" formatColumns="0" formatRows="0" insertColumns="0" insertRows="0" deleteColumns="0" deleteRows="0"/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tabSelected="1" view="pageBreakPreview" zoomScaleSheetLayoutView="100" zoomScalePageLayoutView="0" workbookViewId="0" topLeftCell="A58">
      <selection activeCell="G28" sqref="G28"/>
    </sheetView>
  </sheetViews>
  <sheetFormatPr defaultColWidth="9.00390625" defaultRowHeight="12.75"/>
  <cols>
    <col min="1" max="1" width="5.625" style="2" customWidth="1"/>
    <col min="2" max="2" width="52.625" style="2" customWidth="1"/>
    <col min="3" max="3" width="1.37890625" style="2" customWidth="1"/>
    <col min="4" max="4" width="16.625" style="2" customWidth="1"/>
    <col min="5" max="5" width="2.00390625" style="87" customWidth="1"/>
    <col min="6" max="6" width="14.375" style="3" customWidth="1"/>
    <col min="7" max="7" width="9.125" style="2" customWidth="1"/>
    <col min="8" max="8" width="12.875" style="15" customWidth="1"/>
    <col min="9" max="9" width="11.75390625" style="15" bestFit="1" customWidth="1"/>
    <col min="10" max="10" width="9.625" style="15" bestFit="1" customWidth="1"/>
    <col min="11" max="21" width="9.125" style="2" customWidth="1"/>
    <col min="22" max="22" width="9.125" style="221" customWidth="1"/>
    <col min="23" max="16384" width="9.125" style="2" customWidth="1"/>
  </cols>
  <sheetData>
    <row r="1" spans="1:5" ht="16.5" thickBot="1">
      <c r="A1" s="45"/>
      <c r="B1" s="46" t="s">
        <v>60</v>
      </c>
      <c r="C1" s="47"/>
      <c r="D1" s="45"/>
      <c r="E1" s="203"/>
    </row>
    <row r="2" spans="1:5" ht="17.25" thickBot="1" thickTop="1">
      <c r="A2" s="45"/>
      <c r="B2" s="153" t="s">
        <v>4</v>
      </c>
      <c r="C2" s="47"/>
      <c r="D2" s="45"/>
      <c r="E2" s="203"/>
    </row>
    <row r="3" spans="1:5" ht="17.25" thickBot="1" thickTop="1">
      <c r="A3" s="45"/>
      <c r="B3" s="153" t="s">
        <v>141</v>
      </c>
      <c r="C3" s="47"/>
      <c r="D3" s="45"/>
      <c r="E3" s="203"/>
    </row>
    <row r="4" spans="2:3" ht="16.5" thickBot="1" thickTop="1">
      <c r="B4" s="4" t="s">
        <v>12</v>
      </c>
      <c r="C4" s="4"/>
    </row>
    <row r="5" spans="2:3" ht="17.25" thickBot="1" thickTop="1">
      <c r="B5" s="23"/>
      <c r="C5" s="4"/>
    </row>
    <row r="6" spans="4:6" ht="16.5" thickBot="1" thickTop="1">
      <c r="D6" s="48"/>
      <c r="E6" s="204"/>
      <c r="F6" s="228"/>
    </row>
    <row r="7" spans="4:6" ht="16.5" thickBot="1" thickTop="1">
      <c r="D7" s="159" t="s">
        <v>34</v>
      </c>
      <c r="E7" s="205"/>
      <c r="F7" s="159" t="s">
        <v>34</v>
      </c>
    </row>
    <row r="8" spans="4:6" ht="16.5" thickBot="1" thickTop="1">
      <c r="D8" s="159" t="s">
        <v>35</v>
      </c>
      <c r="E8" s="206"/>
      <c r="F8" s="159" t="s">
        <v>35</v>
      </c>
    </row>
    <row r="9" spans="4:6" ht="15" customHeight="1" thickBot="1" thickTop="1">
      <c r="D9" s="34" t="s">
        <v>140</v>
      </c>
      <c r="E9" s="207"/>
      <c r="F9" s="34" t="s">
        <v>140</v>
      </c>
    </row>
    <row r="10" spans="2:6" ht="16.5" thickBot="1" thickTop="1">
      <c r="B10" s="49"/>
      <c r="C10" s="49"/>
      <c r="D10" s="154" t="s">
        <v>97</v>
      </c>
      <c r="E10" s="154"/>
      <c r="F10" s="229" t="s">
        <v>30</v>
      </c>
    </row>
    <row r="11" spans="2:6" ht="16.5" thickBot="1" thickTop="1">
      <c r="B11" s="49"/>
      <c r="C11" s="49"/>
      <c r="D11" s="196" t="s">
        <v>96</v>
      </c>
      <c r="E11" s="128"/>
      <c r="F11" s="196" t="s">
        <v>99</v>
      </c>
    </row>
    <row r="12" spans="2:6" ht="15.75" thickBot="1">
      <c r="B12" s="50" t="s">
        <v>85</v>
      </c>
      <c r="C12" s="51"/>
      <c r="D12" s="202"/>
      <c r="E12" s="199"/>
      <c r="F12" s="87"/>
    </row>
    <row r="13" spans="2:6" ht="16.5" thickBot="1" thickTop="1">
      <c r="B13" s="51" t="s">
        <v>31</v>
      </c>
      <c r="C13" s="51"/>
      <c r="D13" s="53">
        <v>19169545</v>
      </c>
      <c r="E13" s="199"/>
      <c r="F13" s="33">
        <v>17545041</v>
      </c>
    </row>
    <row r="14" spans="2:6" ht="16.5" thickBot="1" thickTop="1">
      <c r="B14" s="51" t="s">
        <v>43</v>
      </c>
      <c r="C14" s="51"/>
      <c r="D14" s="54">
        <v>1039923</v>
      </c>
      <c r="E14" s="59"/>
      <c r="F14" s="33">
        <v>1036391</v>
      </c>
    </row>
    <row r="15" spans="2:11" ht="12.75" customHeight="1" thickBot="1" thickTop="1">
      <c r="B15" s="10" t="s">
        <v>101</v>
      </c>
      <c r="C15" s="51"/>
      <c r="D15" s="54">
        <v>343620</v>
      </c>
      <c r="E15" s="59"/>
      <c r="F15" s="33">
        <v>175705</v>
      </c>
      <c r="K15" s="15"/>
    </row>
    <row r="16" spans="2:11" ht="16.5" thickBot="1" thickTop="1">
      <c r="B16" s="51" t="s">
        <v>20</v>
      </c>
      <c r="C16" s="51"/>
      <c r="D16" s="54">
        <v>269982</v>
      </c>
      <c r="E16" s="59"/>
      <c r="F16" s="33">
        <v>196137</v>
      </c>
      <c r="K16" s="15"/>
    </row>
    <row r="17" spans="2:11" ht="16.5" thickBot="1" thickTop="1">
      <c r="B17" s="52"/>
      <c r="C17" s="52"/>
      <c r="D17" s="197"/>
      <c r="E17" s="199"/>
      <c r="F17" s="197"/>
      <c r="K17" s="15"/>
    </row>
    <row r="18" spans="2:12" ht="15.75" thickBot="1">
      <c r="B18" s="52"/>
      <c r="C18" s="52"/>
      <c r="D18" s="198">
        <f>SUM(D13:D17)</f>
        <v>20823070</v>
      </c>
      <c r="E18" s="199"/>
      <c r="F18" s="198">
        <f>SUM(F13:F17)</f>
        <v>18953274</v>
      </c>
      <c r="K18" s="15"/>
      <c r="L18" s="15"/>
    </row>
    <row r="19" spans="2:11" ht="15.75" thickBot="1">
      <c r="B19" s="50" t="s">
        <v>86</v>
      </c>
      <c r="C19" s="52"/>
      <c r="D19" s="199"/>
      <c r="E19" s="199"/>
      <c r="F19" s="199"/>
      <c r="K19" s="15"/>
    </row>
    <row r="20" spans="2:11" ht="16.5" thickBot="1" thickTop="1">
      <c r="B20" s="51" t="s">
        <v>22</v>
      </c>
      <c r="C20" s="52"/>
      <c r="D20" s="54">
        <v>-1879774</v>
      </c>
      <c r="E20" s="199"/>
      <c r="F20" s="54">
        <v>-2124876</v>
      </c>
      <c r="H20" s="155"/>
      <c r="K20" s="15"/>
    </row>
    <row r="21" spans="2:11" ht="16.5" thickBot="1" thickTop="1">
      <c r="B21" s="51" t="s">
        <v>26</v>
      </c>
      <c r="C21" s="52"/>
      <c r="D21" s="54">
        <v>-7929595</v>
      </c>
      <c r="E21" s="199"/>
      <c r="F21" s="225">
        <v>-7235930</v>
      </c>
      <c r="H21" s="155"/>
      <c r="K21" s="15"/>
    </row>
    <row r="22" spans="2:11" ht="16.5" thickBot="1" thickTop="1">
      <c r="B22" s="51" t="s">
        <v>84</v>
      </c>
      <c r="C22" s="52"/>
      <c r="D22" s="54">
        <v>-1008042</v>
      </c>
      <c r="E22" s="199"/>
      <c r="F22" s="225">
        <v>-1474089</v>
      </c>
      <c r="K22" s="15"/>
    </row>
    <row r="23" spans="2:11" ht="16.5" thickBot="1" thickTop="1">
      <c r="B23" s="51" t="s">
        <v>25</v>
      </c>
      <c r="C23" s="52"/>
      <c r="D23" s="59">
        <v>-637975</v>
      </c>
      <c r="E23" s="199"/>
      <c r="F23" s="225">
        <v>-569724</v>
      </c>
      <c r="K23" s="15"/>
    </row>
    <row r="24" spans="2:11" ht="16.5" hidden="1" thickBot="1" thickTop="1">
      <c r="B24" s="51" t="s">
        <v>87</v>
      </c>
      <c r="C24" s="52"/>
      <c r="D24" s="57">
        <v>0</v>
      </c>
      <c r="E24" s="199"/>
      <c r="F24" s="226">
        <v>0</v>
      </c>
      <c r="H24" s="150"/>
      <c r="K24" s="15"/>
    </row>
    <row r="25" spans="2:12" ht="16.5" thickBot="1" thickTop="1">
      <c r="B25" s="52"/>
      <c r="C25" s="52"/>
      <c r="D25" s="55">
        <f>SUM(D20:D24)</f>
        <v>-11455386</v>
      </c>
      <c r="E25" s="199"/>
      <c r="F25" s="55">
        <f>SUM(F20:F24)</f>
        <v>-11404619</v>
      </c>
      <c r="K25" s="15"/>
      <c r="L25" s="15"/>
    </row>
    <row r="26" spans="2:11" ht="15.75" thickBot="1">
      <c r="B26" s="50"/>
      <c r="C26" s="50"/>
      <c r="D26" s="88"/>
      <c r="E26" s="208"/>
      <c r="F26" s="88"/>
      <c r="K26" s="15"/>
    </row>
    <row r="27" spans="2:12" ht="16.5" thickBot="1" thickTop="1">
      <c r="B27" s="50" t="s">
        <v>53</v>
      </c>
      <c r="C27" s="50"/>
      <c r="D27" s="56">
        <f>D18+D25</f>
        <v>9367684</v>
      </c>
      <c r="E27" s="209"/>
      <c r="F27" s="56">
        <f>F18+F25</f>
        <v>7548655</v>
      </c>
      <c r="K27" s="15"/>
      <c r="L27" s="15"/>
    </row>
    <row r="28" spans="2:11" ht="27" thickBot="1" thickTop="1">
      <c r="B28" s="202" t="s">
        <v>132</v>
      </c>
      <c r="C28" s="51"/>
      <c r="D28" s="57">
        <v>-6046640</v>
      </c>
      <c r="E28" s="59"/>
      <c r="F28" s="226">
        <v>-599307</v>
      </c>
      <c r="K28" s="15"/>
    </row>
    <row r="29" spans="2:12" ht="26.25" thickBot="1">
      <c r="B29" s="50" t="s">
        <v>102</v>
      </c>
      <c r="C29" s="52"/>
      <c r="D29" s="58">
        <f>D27+D28</f>
        <v>3321044</v>
      </c>
      <c r="E29" s="199"/>
      <c r="F29" s="58">
        <f>F27+F28</f>
        <v>6949348</v>
      </c>
      <c r="K29" s="15"/>
      <c r="L29" s="15"/>
    </row>
    <row r="30" spans="2:11" ht="15.75" thickBot="1">
      <c r="B30" s="50"/>
      <c r="C30" s="52"/>
      <c r="D30" s="61"/>
      <c r="E30" s="199"/>
      <c r="F30" s="61"/>
      <c r="K30" s="15"/>
    </row>
    <row r="31" spans="2:11" ht="16.5" thickBot="1" thickTop="1">
      <c r="B31" s="51" t="s">
        <v>88</v>
      </c>
      <c r="C31" s="50"/>
      <c r="D31" s="54">
        <v>2133714</v>
      </c>
      <c r="E31" s="59"/>
      <c r="F31" s="54">
        <v>1734408</v>
      </c>
      <c r="K31" s="15"/>
    </row>
    <row r="32" spans="2:11" ht="16.5" thickBot="1" thickTop="1">
      <c r="B32" s="2" t="s">
        <v>89</v>
      </c>
      <c r="C32" s="50"/>
      <c r="D32" s="57">
        <v>-137027</v>
      </c>
      <c r="E32" s="59"/>
      <c r="F32" s="57">
        <v>-111253</v>
      </c>
      <c r="K32" s="15"/>
    </row>
    <row r="33" spans="2:12" ht="15.75" thickBot="1">
      <c r="B33" s="4" t="s">
        <v>103</v>
      </c>
      <c r="C33" s="50"/>
      <c r="D33" s="55">
        <f>D31+D32</f>
        <v>1996687</v>
      </c>
      <c r="E33" s="209"/>
      <c r="F33" s="227">
        <f>F31+F32</f>
        <v>1623155</v>
      </c>
      <c r="K33" s="15"/>
      <c r="L33" s="15"/>
    </row>
    <row r="34" spans="2:11" ht="15.75" thickBot="1">
      <c r="B34" s="127"/>
      <c r="C34" s="50"/>
      <c r="D34" s="149"/>
      <c r="E34" s="209"/>
      <c r="F34" s="149"/>
      <c r="K34" s="15"/>
    </row>
    <row r="35" spans="2:11" ht="27" thickBot="1" thickTop="1">
      <c r="B35" s="202" t="s">
        <v>104</v>
      </c>
      <c r="C35" s="50"/>
      <c r="D35" s="259">
        <v>72877</v>
      </c>
      <c r="E35" s="209"/>
      <c r="F35" s="149">
        <v>764806</v>
      </c>
      <c r="K35" s="15"/>
    </row>
    <row r="36" spans="2:11" ht="27" thickBot="1" thickTop="1">
      <c r="B36" s="202" t="s">
        <v>126</v>
      </c>
      <c r="C36" s="51"/>
      <c r="D36" s="54">
        <v>57181</v>
      </c>
      <c r="E36" s="59"/>
      <c r="F36" s="54">
        <v>-308471</v>
      </c>
      <c r="K36" s="15"/>
    </row>
    <row r="37" spans="2:11" ht="16.5" thickBot="1" thickTop="1">
      <c r="B37" s="51" t="s">
        <v>105</v>
      </c>
      <c r="C37" s="51"/>
      <c r="D37" s="54"/>
      <c r="E37" s="59"/>
      <c r="F37" s="54"/>
      <c r="K37" s="15"/>
    </row>
    <row r="38" spans="2:11" ht="16.5" thickBot="1" thickTop="1">
      <c r="B38" s="51" t="s">
        <v>54</v>
      </c>
      <c r="C38" s="51"/>
      <c r="D38" s="54">
        <v>335823</v>
      </c>
      <c r="E38" s="59"/>
      <c r="F38" s="33">
        <v>303735</v>
      </c>
      <c r="K38" s="15"/>
    </row>
    <row r="39" spans="2:11" ht="16.5" thickBot="1" thickTop="1">
      <c r="B39" s="51" t="s">
        <v>55</v>
      </c>
      <c r="C39" s="51"/>
      <c r="D39" s="54">
        <v>154780</v>
      </c>
      <c r="E39" s="59"/>
      <c r="F39" s="59">
        <v>249619</v>
      </c>
      <c r="K39" s="15"/>
    </row>
    <row r="40" spans="2:11" ht="16.5" thickBot="1" thickTop="1">
      <c r="B40" s="51" t="s">
        <v>106</v>
      </c>
      <c r="C40" s="51"/>
      <c r="D40" s="54">
        <v>96138</v>
      </c>
      <c r="E40" s="59"/>
      <c r="F40" s="33">
        <v>140165</v>
      </c>
      <c r="K40" s="15"/>
    </row>
    <row r="41" spans="2:11" ht="18.75" customHeight="1" thickBot="1" thickTop="1">
      <c r="B41" s="51" t="s">
        <v>0</v>
      </c>
      <c r="C41" s="51"/>
      <c r="D41" s="57">
        <v>439398</v>
      </c>
      <c r="E41" s="59"/>
      <c r="F41" s="57">
        <v>152485</v>
      </c>
      <c r="K41" s="15"/>
    </row>
    <row r="42" spans="2:12" ht="15.75" thickBot="1">
      <c r="B42" s="50" t="s">
        <v>90</v>
      </c>
      <c r="C42" s="51"/>
      <c r="D42" s="55">
        <f>SUM(D35:D41)</f>
        <v>1156197</v>
      </c>
      <c r="E42" s="209"/>
      <c r="F42" s="55">
        <f>SUM(F35:F41)</f>
        <v>1302339</v>
      </c>
      <c r="K42" s="15"/>
      <c r="L42" s="15"/>
    </row>
    <row r="43" spans="2:11" ht="15.75" thickBot="1">
      <c r="B43" s="51"/>
      <c r="C43" s="51"/>
      <c r="D43" s="59"/>
      <c r="E43" s="59"/>
      <c r="F43" s="59"/>
      <c r="K43" s="15"/>
    </row>
    <row r="44" spans="2:11" ht="16.5" thickBot="1" thickTop="1">
      <c r="B44" s="51" t="s">
        <v>108</v>
      </c>
      <c r="C44" s="51"/>
      <c r="D44" s="59">
        <v>-4267365</v>
      </c>
      <c r="E44" s="59"/>
      <c r="F44" s="59">
        <v>-3371786</v>
      </c>
      <c r="K44" s="15"/>
    </row>
    <row r="45" spans="2:11" ht="16.5" thickBot="1" thickTop="1">
      <c r="B45" s="51" t="s">
        <v>21</v>
      </c>
      <c r="C45" s="51"/>
      <c r="D45" s="59">
        <v>-3259375</v>
      </c>
      <c r="E45" s="59"/>
      <c r="F45" s="59">
        <v>-2578353</v>
      </c>
      <c r="K45" s="15"/>
    </row>
    <row r="46" spans="2:11" ht="16.5" thickBot="1" thickTop="1">
      <c r="B46" s="51" t="s">
        <v>91</v>
      </c>
      <c r="C46" s="51"/>
      <c r="D46" s="59">
        <v>-642635</v>
      </c>
      <c r="E46" s="59"/>
      <c r="F46" s="59">
        <v>-538459</v>
      </c>
      <c r="K46" s="15"/>
    </row>
    <row r="47" spans="2:11" ht="16.5" thickBot="1" thickTop="1">
      <c r="B47" s="51" t="s">
        <v>92</v>
      </c>
      <c r="C47" s="52"/>
      <c r="D47" s="59">
        <v>-660675</v>
      </c>
      <c r="E47" s="199"/>
      <c r="F47" s="59">
        <v>-369347</v>
      </c>
      <c r="K47" s="15"/>
    </row>
    <row r="48" spans="2:11" ht="16.5" thickBot="1" thickTop="1">
      <c r="B48" s="51" t="s">
        <v>107</v>
      </c>
      <c r="C48" s="52"/>
      <c r="D48" s="59">
        <v>-210084</v>
      </c>
      <c r="E48" s="199"/>
      <c r="F48" s="59">
        <v>-159620</v>
      </c>
      <c r="K48" s="15"/>
    </row>
    <row r="49" spans="2:11" ht="16.5" thickBot="1" thickTop="1">
      <c r="B49" s="51" t="s">
        <v>93</v>
      </c>
      <c r="C49" s="52"/>
      <c r="D49" s="57">
        <v>-107892</v>
      </c>
      <c r="E49" s="199"/>
      <c r="F49" s="57">
        <v>-30242</v>
      </c>
      <c r="K49" s="15"/>
    </row>
    <row r="50" spans="2:12" ht="15.75" thickBot="1">
      <c r="B50" s="50" t="s">
        <v>94</v>
      </c>
      <c r="C50" s="52"/>
      <c r="D50" s="58">
        <f>SUM(D44:D49)</f>
        <v>-9148026</v>
      </c>
      <c r="E50" s="199"/>
      <c r="F50" s="58">
        <f>SUM(F44:F49)</f>
        <v>-7047807</v>
      </c>
      <c r="K50" s="15"/>
      <c r="L50" s="15"/>
    </row>
    <row r="51" spans="2:11" ht="15.75" thickBot="1">
      <c r="B51" s="49"/>
      <c r="C51" s="51"/>
      <c r="D51" s="53"/>
      <c r="E51" s="199"/>
      <c r="F51" s="88"/>
      <c r="K51" s="15"/>
    </row>
    <row r="52" spans="2:12" ht="27" thickBot="1" thickTop="1">
      <c r="B52" s="242" t="s">
        <v>129</v>
      </c>
      <c r="C52" s="50"/>
      <c r="D52" s="55">
        <f>D29+D33+D42+D50+D34</f>
        <v>-2674098</v>
      </c>
      <c r="E52" s="209"/>
      <c r="F52" s="55">
        <f>F29+F33+F42+F50+F51+F34</f>
        <v>2827035</v>
      </c>
      <c r="K52" s="15"/>
      <c r="L52" s="15"/>
    </row>
    <row r="53" spans="2:11" ht="15.75" thickBot="1">
      <c r="B53" s="52"/>
      <c r="C53" s="50"/>
      <c r="D53" s="56"/>
      <c r="E53" s="209"/>
      <c r="F53" s="56"/>
      <c r="K53" s="15"/>
    </row>
    <row r="54" spans="2:11" ht="16.5" thickBot="1" thickTop="1">
      <c r="B54" s="51" t="s">
        <v>109</v>
      </c>
      <c r="C54" s="50"/>
      <c r="D54" s="54">
        <v>-1465132</v>
      </c>
      <c r="E54" s="59"/>
      <c r="F54" s="54">
        <v>-431273</v>
      </c>
      <c r="K54" s="15"/>
    </row>
    <row r="55" spans="3:11" ht="16.5" thickBot="1" thickTop="1">
      <c r="C55" s="50"/>
      <c r="D55" s="56"/>
      <c r="E55" s="209"/>
      <c r="F55" s="56"/>
      <c r="K55" s="15"/>
    </row>
    <row r="56" spans="2:11" ht="16.5" thickBot="1" thickTop="1">
      <c r="B56" s="242" t="s">
        <v>131</v>
      </c>
      <c r="C56" s="51"/>
      <c r="D56" s="55">
        <f>D52+D54</f>
        <v>-4139230</v>
      </c>
      <c r="E56" s="59"/>
      <c r="F56" s="55">
        <f>F52+F54</f>
        <v>2395762</v>
      </c>
      <c r="K56" s="15"/>
    </row>
    <row r="57" spans="4:11" ht="15.75" thickBot="1">
      <c r="D57" s="200"/>
      <c r="F57" s="200"/>
      <c r="K57" s="15"/>
    </row>
    <row r="58" spans="2:11" ht="16.5" thickBot="1" thickTop="1">
      <c r="B58" s="5" t="s">
        <v>138</v>
      </c>
      <c r="D58" s="246">
        <v>-4206</v>
      </c>
      <c r="F58" s="33">
        <v>0</v>
      </c>
      <c r="K58" s="15"/>
    </row>
    <row r="59" spans="2:11" ht="16.5" thickBot="1" thickTop="1">
      <c r="B59" s="5"/>
      <c r="D59" s="3"/>
      <c r="K59" s="15"/>
    </row>
    <row r="60" spans="2:12" ht="16.5" thickBot="1" thickTop="1">
      <c r="B60" s="243" t="s">
        <v>130</v>
      </c>
      <c r="D60" s="201">
        <f>D56+D58</f>
        <v>-4143436</v>
      </c>
      <c r="F60" s="201">
        <f>F56+F58</f>
        <v>2395762</v>
      </c>
      <c r="I60" s="15">
        <f>'ф1'!F49</f>
        <v>4139230</v>
      </c>
      <c r="K60" s="15"/>
      <c r="L60" s="15"/>
    </row>
    <row r="61" spans="2:11" ht="16.5" thickBot="1" thickTop="1">
      <c r="B61" s="5"/>
      <c r="D61" s="3"/>
      <c r="I61" s="15">
        <f>D60+I60</f>
        <v>-4206</v>
      </c>
      <c r="K61" s="15"/>
    </row>
    <row r="62" spans="2:11" ht="16.5" thickBot="1" thickTop="1">
      <c r="B62" s="193" t="s">
        <v>133</v>
      </c>
      <c r="C62" s="1"/>
      <c r="D62" s="222">
        <f>D60/20000000</f>
        <v>-0.2071718</v>
      </c>
      <c r="F62" s="222">
        <f>F60/20000000</f>
        <v>0.1197881</v>
      </c>
      <c r="G62" s="1"/>
      <c r="K62" s="15"/>
    </row>
    <row r="63" ht="16.5" thickBot="1" thickTop="1">
      <c r="B63" s="15"/>
    </row>
    <row r="64" ht="16.5" thickBot="1" thickTop="1">
      <c r="B64" s="15"/>
    </row>
    <row r="65" spans="2:22" s="98" customFormat="1" ht="16.5" thickBot="1" thickTop="1">
      <c r="B65" s="98" t="s">
        <v>11</v>
      </c>
      <c r="D65" s="98" t="s">
        <v>11</v>
      </c>
      <c r="E65" s="210"/>
      <c r="F65" s="230"/>
      <c r="H65" s="151"/>
      <c r="I65" s="15"/>
      <c r="J65" s="15"/>
      <c r="K65" s="2"/>
      <c r="V65" s="221"/>
    </row>
    <row r="66" spans="2:22" s="98" customFormat="1" ht="16.5" thickBot="1" thickTop="1">
      <c r="B66" s="134" t="s">
        <v>1</v>
      </c>
      <c r="D66" s="179" t="s">
        <v>36</v>
      </c>
      <c r="E66" s="210"/>
      <c r="F66" s="230"/>
      <c r="H66" s="151"/>
      <c r="I66" s="151"/>
      <c r="J66" s="151"/>
      <c r="V66" s="221"/>
    </row>
    <row r="67" spans="2:22" s="98" customFormat="1" ht="16.5" thickBot="1" thickTop="1">
      <c r="B67" s="135" t="s">
        <v>39</v>
      </c>
      <c r="C67" s="99"/>
      <c r="D67" s="162" t="s">
        <v>37</v>
      </c>
      <c r="E67" s="211"/>
      <c r="F67" s="230"/>
      <c r="H67" s="151"/>
      <c r="I67" s="151"/>
      <c r="J67" s="151"/>
      <c r="V67" s="221"/>
    </row>
    <row r="68" spans="9:11" ht="16.5" thickBot="1" thickTop="1">
      <c r="I68" s="151"/>
      <c r="J68" s="151"/>
      <c r="K68" s="98"/>
    </row>
    <row r="72" ht="15"/>
  </sheetData>
  <sheetProtection formatCells="0" formatColumns="0" formatRows="0" insertColumns="0" insertRows="0" deleteColumns="0" deleteRows="0"/>
  <printOptions/>
  <pageMargins left="0.75" right="0.75" top="1" bottom="1" header="0.5" footer="0.5"/>
  <pageSetup fitToHeight="1" fitToWidth="1" horizontalDpi="600" verticalDpi="600" orientation="portrait" paperSize="9" scale="60" r:id="rId1"/>
  <ignoredErrors>
    <ignoredError sqref="F4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516"/>
  <sheetViews>
    <sheetView view="pageBreakPreview" zoomScaleSheetLayoutView="100" zoomScalePageLayoutView="0" workbookViewId="0" topLeftCell="A46">
      <selection activeCell="C56" sqref="C56"/>
    </sheetView>
  </sheetViews>
  <sheetFormatPr defaultColWidth="9.00390625" defaultRowHeight="12.75"/>
  <cols>
    <col min="1" max="1" width="63.875" style="111" customWidth="1"/>
    <col min="2" max="2" width="1.75390625" style="111" customWidth="1"/>
    <col min="3" max="3" width="17.125" style="231" customWidth="1"/>
    <col min="4" max="4" width="2.625" style="109" customWidth="1"/>
    <col min="5" max="5" width="14.625" style="231" customWidth="1"/>
    <col min="6" max="6" width="10.75390625" style="110" bestFit="1" customWidth="1"/>
    <col min="7" max="7" width="10.75390625" style="187" bestFit="1" customWidth="1"/>
    <col min="8" max="8" width="10.625" style="181" customWidth="1"/>
    <col min="9" max="9" width="10.75390625" style="110" bestFit="1" customWidth="1"/>
    <col min="10" max="16384" width="9.125" style="111" customWidth="1"/>
  </cols>
  <sheetData>
    <row r="1" spans="1:3" ht="15.75">
      <c r="A1" s="108" t="s">
        <v>62</v>
      </c>
      <c r="B1" s="108"/>
      <c r="C1" s="247"/>
    </row>
    <row r="2" spans="1:2" ht="15.75">
      <c r="A2" s="108" t="s">
        <v>5</v>
      </c>
      <c r="B2" s="108"/>
    </row>
    <row r="3" spans="1:2" ht="15.75">
      <c r="A3" s="108" t="s">
        <v>142</v>
      </c>
      <c r="B3" s="108"/>
    </row>
    <row r="4" spans="1:2" ht="15.75">
      <c r="A4" s="108" t="s">
        <v>12</v>
      </c>
      <c r="B4" s="108"/>
    </row>
    <row r="5" spans="1:4" ht="15.75">
      <c r="A5" s="112"/>
      <c r="B5" s="108"/>
      <c r="D5" s="159"/>
    </row>
    <row r="6" spans="1:5" ht="15.75">
      <c r="A6" s="112"/>
      <c r="B6" s="108"/>
      <c r="C6" s="159" t="s">
        <v>140</v>
      </c>
      <c r="D6" s="154"/>
      <c r="E6" s="159" t="s">
        <v>140</v>
      </c>
    </row>
    <row r="7" spans="1:5" ht="12.75">
      <c r="A7" s="114"/>
      <c r="B7" s="114"/>
      <c r="C7" s="154" t="s">
        <v>97</v>
      </c>
      <c r="D7" s="154"/>
      <c r="E7" s="154" t="s">
        <v>30</v>
      </c>
    </row>
    <row r="8" spans="1:5" ht="13.5" thickBot="1">
      <c r="A8" s="115"/>
      <c r="B8" s="115"/>
      <c r="C8" s="196" t="s">
        <v>96</v>
      </c>
      <c r="D8" s="154"/>
      <c r="E8" s="196" t="s">
        <v>99</v>
      </c>
    </row>
    <row r="9" spans="1:5" ht="12.75">
      <c r="A9" s="115"/>
      <c r="B9" s="115"/>
      <c r="C9" s="248"/>
      <c r="D9" s="137"/>
      <c r="E9" s="137"/>
    </row>
    <row r="10" spans="1:5" ht="20.25" customHeight="1">
      <c r="A10" s="129" t="s">
        <v>73</v>
      </c>
      <c r="B10" s="117"/>
      <c r="C10" s="116"/>
      <c r="D10" s="116"/>
      <c r="E10" s="232"/>
    </row>
    <row r="11" spans="1:8" ht="12.75">
      <c r="A11" s="192" t="s">
        <v>57</v>
      </c>
      <c r="B11" s="115"/>
      <c r="C11" s="119">
        <v>17381916</v>
      </c>
      <c r="D11" s="119"/>
      <c r="E11" s="119">
        <v>11890777</v>
      </c>
      <c r="H11" s="182"/>
    </row>
    <row r="12" spans="1:8" ht="12.75">
      <c r="A12" s="192" t="s">
        <v>58</v>
      </c>
      <c r="B12" s="115"/>
      <c r="C12" s="119">
        <v>-11987663</v>
      </c>
      <c r="D12" s="119"/>
      <c r="E12" s="119">
        <v>-11948896</v>
      </c>
      <c r="H12" s="182"/>
    </row>
    <row r="13" spans="1:8" ht="12.75">
      <c r="A13" s="192" t="s">
        <v>110</v>
      </c>
      <c r="B13" s="115"/>
      <c r="C13" s="119">
        <v>356304</v>
      </c>
      <c r="D13" s="119"/>
      <c r="E13" s="119">
        <v>298698</v>
      </c>
      <c r="H13" s="182"/>
    </row>
    <row r="14" spans="1:8" ht="12.75">
      <c r="A14" s="192" t="s">
        <v>74</v>
      </c>
      <c r="B14" s="115"/>
      <c r="C14" s="119">
        <v>96138</v>
      </c>
      <c r="D14" s="119"/>
      <c r="E14" s="119">
        <v>140165</v>
      </c>
      <c r="H14" s="182"/>
    </row>
    <row r="15" spans="1:8" ht="12.75">
      <c r="A15" s="192" t="s">
        <v>63</v>
      </c>
      <c r="B15" s="115"/>
      <c r="C15" s="119">
        <v>2133785</v>
      </c>
      <c r="D15" s="119"/>
      <c r="E15" s="119">
        <v>1734734</v>
      </c>
      <c r="H15" s="182"/>
    </row>
    <row r="16" spans="1:8" ht="12.75">
      <c r="A16" s="192" t="s">
        <v>111</v>
      </c>
      <c r="B16" s="115"/>
      <c r="C16" s="119">
        <v>-137027</v>
      </c>
      <c r="D16" s="119"/>
      <c r="E16" s="119">
        <v>-111253</v>
      </c>
      <c r="H16" s="182"/>
    </row>
    <row r="17" spans="1:8" ht="12.75">
      <c r="A17" s="192" t="s">
        <v>64</v>
      </c>
      <c r="B17" s="115"/>
      <c r="C17" s="119">
        <v>457352</v>
      </c>
      <c r="D17" s="119"/>
      <c r="E17" s="119">
        <v>152316</v>
      </c>
      <c r="H17" s="182"/>
    </row>
    <row r="18" spans="1:8" ht="12.75">
      <c r="A18" s="192" t="s">
        <v>128</v>
      </c>
      <c r="B18" s="115"/>
      <c r="C18" s="119">
        <v>-8386326</v>
      </c>
      <c r="D18" s="119"/>
      <c r="E18" s="119">
        <v>-6858325</v>
      </c>
      <c r="H18" s="182"/>
    </row>
    <row r="19" spans="1:8" s="111" customFormat="1" ht="12.75">
      <c r="A19" s="212" t="s">
        <v>112</v>
      </c>
      <c r="B19" s="115"/>
      <c r="C19" s="119"/>
      <c r="D19" s="119"/>
      <c r="E19" s="119" t="s">
        <v>95</v>
      </c>
      <c r="F19" s="110"/>
      <c r="G19" s="187"/>
      <c r="H19" s="182"/>
    </row>
    <row r="20" spans="1:8" s="111" customFormat="1" ht="12.75">
      <c r="A20" s="212"/>
      <c r="B20" s="117"/>
      <c r="C20" s="119"/>
      <c r="D20" s="120"/>
      <c r="E20" s="120"/>
      <c r="F20" s="110"/>
      <c r="G20" s="187"/>
      <c r="H20" s="182"/>
    </row>
    <row r="21" spans="1:8" s="111" customFormat="1" ht="26.25" thickBot="1">
      <c r="A21" s="129" t="s">
        <v>75</v>
      </c>
      <c r="B21" s="115"/>
      <c r="C21" s="236">
        <f>SUM(C11:C19)</f>
        <v>-85521</v>
      </c>
      <c r="D21" s="119"/>
      <c r="E21" s="233">
        <f>SUM(E11:E18)</f>
        <v>-4701784</v>
      </c>
      <c r="F21" s="110"/>
      <c r="G21" s="187"/>
      <c r="H21" s="182"/>
    </row>
    <row r="22" spans="1:8" s="111" customFormat="1" ht="12.75">
      <c r="A22" s="191"/>
      <c r="B22" s="117"/>
      <c r="C22" s="119"/>
      <c r="D22" s="119"/>
      <c r="E22" s="232"/>
      <c r="F22" s="110"/>
      <c r="G22" s="187"/>
      <c r="H22" s="182"/>
    </row>
    <row r="23" spans="1:8" s="111" customFormat="1" ht="12.75">
      <c r="A23" s="129" t="s">
        <v>65</v>
      </c>
      <c r="B23" s="115"/>
      <c r="C23" s="119"/>
      <c r="D23" s="119"/>
      <c r="E23" s="119"/>
      <c r="F23" s="110"/>
      <c r="G23" s="187"/>
      <c r="H23" s="182"/>
    </row>
    <row r="24" spans="1:8" s="111" customFormat="1" ht="12.75">
      <c r="A24" s="191" t="s">
        <v>66</v>
      </c>
      <c r="B24" s="115"/>
      <c r="C24" s="119">
        <v>-64342</v>
      </c>
      <c r="D24" s="119"/>
      <c r="E24" s="119">
        <v>852987</v>
      </c>
      <c r="F24" s="118"/>
      <c r="G24" s="187"/>
      <c r="H24" s="182"/>
    </row>
    <row r="25" spans="1:8" s="111" customFormat="1" ht="12.75">
      <c r="A25" s="191" t="s">
        <v>67</v>
      </c>
      <c r="B25" s="115"/>
      <c r="C25" s="119">
        <v>3870892</v>
      </c>
      <c r="D25" s="119"/>
      <c r="E25" s="119">
        <v>794166</v>
      </c>
      <c r="F25" s="110"/>
      <c r="G25" s="187"/>
      <c r="H25" s="182"/>
    </row>
    <row r="26" spans="1:8" s="111" customFormat="1" ht="12.75">
      <c r="A26" s="191" t="s">
        <v>68</v>
      </c>
      <c r="B26" s="115"/>
      <c r="C26" s="119">
        <v>-26602361</v>
      </c>
      <c r="D26" s="119"/>
      <c r="E26" s="119">
        <v>-15398834</v>
      </c>
      <c r="F26" s="121"/>
      <c r="G26" s="187"/>
      <c r="H26" s="182"/>
    </row>
    <row r="27" spans="1:8" s="111" customFormat="1" ht="12.75">
      <c r="A27" s="191" t="s">
        <v>69</v>
      </c>
      <c r="B27" s="115"/>
      <c r="C27" s="119">
        <v>89289</v>
      </c>
      <c r="D27" s="119"/>
      <c r="E27" s="232">
        <v>544284</v>
      </c>
      <c r="F27" s="121"/>
      <c r="G27" s="187"/>
      <c r="H27" s="182"/>
    </row>
    <row r="28" spans="1:8" s="111" customFormat="1" ht="12.75">
      <c r="A28" s="129" t="s">
        <v>113</v>
      </c>
      <c r="B28" s="115"/>
      <c r="C28" s="119"/>
      <c r="D28" s="119"/>
      <c r="E28" s="119"/>
      <c r="F28" s="121"/>
      <c r="G28" s="187"/>
      <c r="H28" s="182"/>
    </row>
    <row r="29" spans="1:8" s="111" customFormat="1" ht="12.75">
      <c r="A29" s="191" t="s">
        <v>70</v>
      </c>
      <c r="B29" s="115"/>
      <c r="C29" s="119">
        <v>-7562203</v>
      </c>
      <c r="D29" s="119"/>
      <c r="E29" s="119">
        <v>3870877</v>
      </c>
      <c r="F29" s="110"/>
      <c r="G29" s="187"/>
      <c r="H29" s="182"/>
    </row>
    <row r="30" spans="1:8" s="111" customFormat="1" ht="12.75">
      <c r="A30" s="191" t="s">
        <v>71</v>
      </c>
      <c r="B30" s="115"/>
      <c r="C30" s="119">
        <v>19196154</v>
      </c>
      <c r="D30" s="119"/>
      <c r="E30" s="119">
        <v>12059816</v>
      </c>
      <c r="F30" s="110"/>
      <c r="G30" s="187"/>
      <c r="H30" s="182"/>
    </row>
    <row r="31" spans="1:8" s="111" customFormat="1" ht="12.75">
      <c r="A31" s="191" t="s">
        <v>72</v>
      </c>
      <c r="B31" s="117"/>
      <c r="C31" s="119">
        <v>-37387</v>
      </c>
      <c r="D31" s="120"/>
      <c r="E31" s="234">
        <v>277599</v>
      </c>
      <c r="F31" s="110"/>
      <c r="G31" s="187"/>
      <c r="H31" s="182"/>
    </row>
    <row r="32" spans="1:8" s="111" customFormat="1" ht="26.25" thickBot="1">
      <c r="A32" s="245" t="s">
        <v>134</v>
      </c>
      <c r="B32" s="115"/>
      <c r="C32" s="236">
        <f>SUM(C21:C31)</f>
        <v>-11195479</v>
      </c>
      <c r="D32" s="130"/>
      <c r="E32" s="235">
        <f>SUM(E21:E31)</f>
        <v>-1700889</v>
      </c>
      <c r="F32" s="110"/>
      <c r="G32" s="187"/>
      <c r="H32" s="182"/>
    </row>
    <row r="33" spans="1:8" s="111" customFormat="1" ht="12.75">
      <c r="A33" s="191" t="s">
        <v>114</v>
      </c>
      <c r="B33" s="115"/>
      <c r="C33" s="234" t="s">
        <v>32</v>
      </c>
      <c r="D33" s="130"/>
      <c r="E33" s="234">
        <v>-638</v>
      </c>
      <c r="F33" s="110"/>
      <c r="G33" s="187"/>
      <c r="H33" s="182"/>
    </row>
    <row r="34" spans="1:8" s="111" customFormat="1" ht="25.5">
      <c r="A34" s="245" t="s">
        <v>135</v>
      </c>
      <c r="B34" s="115"/>
      <c r="C34" s="120">
        <f>SUM(C32:C33)</f>
        <v>-11195479</v>
      </c>
      <c r="D34" s="130"/>
      <c r="E34" s="130">
        <f>SUM(E32:E33)</f>
        <v>-1701527</v>
      </c>
      <c r="F34" s="110"/>
      <c r="G34" s="187"/>
      <c r="H34" s="182"/>
    </row>
    <row r="35" spans="1:8" s="111" customFormat="1" ht="17.25" customHeight="1">
      <c r="A35" s="129"/>
      <c r="B35" s="115"/>
      <c r="C35" s="130"/>
      <c r="D35" s="119"/>
      <c r="E35" s="232"/>
      <c r="F35" s="110"/>
      <c r="G35" s="187"/>
      <c r="H35" s="182"/>
    </row>
    <row r="36" spans="1:8" s="111" customFormat="1" ht="12.75">
      <c r="A36" s="129" t="s">
        <v>44</v>
      </c>
      <c r="B36" s="115"/>
      <c r="C36" s="119"/>
      <c r="D36" s="119"/>
      <c r="E36" s="119"/>
      <c r="F36" s="110"/>
      <c r="G36" s="187"/>
      <c r="H36" s="182"/>
    </row>
    <row r="37" spans="1:8" s="111" customFormat="1" ht="12.75">
      <c r="A37" s="191" t="s">
        <v>14</v>
      </c>
      <c r="B37" s="115"/>
      <c r="C37" s="119">
        <v>-521659</v>
      </c>
      <c r="D37" s="119"/>
      <c r="E37" s="119">
        <v>-921055</v>
      </c>
      <c r="F37" s="110"/>
      <c r="G37" s="187"/>
      <c r="H37" s="182"/>
    </row>
    <row r="38" spans="1:8" s="111" customFormat="1" ht="12.75">
      <c r="A38" s="191" t="s">
        <v>16</v>
      </c>
      <c r="B38" s="115"/>
      <c r="C38" s="119">
        <v>-119572</v>
      </c>
      <c r="D38" s="119"/>
      <c r="E38" s="119">
        <v>-131625</v>
      </c>
      <c r="F38" s="220"/>
      <c r="G38" s="187"/>
      <c r="H38" s="182"/>
    </row>
    <row r="39" spans="1:8" s="111" customFormat="1" ht="12.75">
      <c r="A39" s="191" t="s">
        <v>17</v>
      </c>
      <c r="B39" s="115"/>
      <c r="C39" s="119">
        <v>184541</v>
      </c>
      <c r="D39" s="119"/>
      <c r="E39" s="119">
        <v>5928</v>
      </c>
      <c r="F39" s="110"/>
      <c r="G39" s="187"/>
      <c r="H39" s="182"/>
    </row>
    <row r="40" spans="1:8" s="111" customFormat="1" ht="25.5">
      <c r="A40" s="191" t="s">
        <v>124</v>
      </c>
      <c r="B40" s="115"/>
      <c r="C40" s="119">
        <v>1675000</v>
      </c>
      <c r="D40" s="119"/>
      <c r="E40" s="119" t="s">
        <v>32</v>
      </c>
      <c r="F40" s="110"/>
      <c r="G40" s="187"/>
      <c r="H40" s="182"/>
    </row>
    <row r="41" spans="1:8" s="111" customFormat="1" ht="26.25" thickBot="1">
      <c r="A41" s="245" t="s">
        <v>136</v>
      </c>
      <c r="B41" s="117"/>
      <c r="C41" s="236">
        <f>SUM(C37:C40)</f>
        <v>1218310</v>
      </c>
      <c r="D41" s="120"/>
      <c r="E41" s="236">
        <f>SUM(E37:E40)</f>
        <v>-1046752</v>
      </c>
      <c r="F41" s="110"/>
      <c r="G41" s="187"/>
      <c r="H41" s="182"/>
    </row>
    <row r="42" spans="1:8" s="111" customFormat="1" ht="12.75">
      <c r="A42" s="129"/>
      <c r="B42" s="117"/>
      <c r="C42" s="120"/>
      <c r="D42" s="120"/>
      <c r="E42" s="120"/>
      <c r="F42" s="110"/>
      <c r="G42" s="187"/>
      <c r="H42" s="182"/>
    </row>
    <row r="43" spans="1:8" s="111" customFormat="1" ht="12.75">
      <c r="A43" s="129" t="s">
        <v>76</v>
      </c>
      <c r="B43" s="115"/>
      <c r="C43" s="119"/>
      <c r="D43" s="119"/>
      <c r="E43" s="232"/>
      <c r="F43" s="110"/>
      <c r="G43" s="187"/>
      <c r="H43" s="182"/>
    </row>
    <row r="44" spans="1:8" s="111" customFormat="1" ht="12.75">
      <c r="A44" s="191" t="s">
        <v>115</v>
      </c>
      <c r="B44" s="115"/>
      <c r="C44" s="119">
        <v>0</v>
      </c>
      <c r="D44" s="119"/>
      <c r="E44" s="232">
        <v>-787220</v>
      </c>
      <c r="F44" s="110"/>
      <c r="G44" s="187"/>
      <c r="H44" s="182"/>
    </row>
    <row r="45" spans="1:8" s="111" customFormat="1" ht="12.75">
      <c r="A45" s="191" t="s">
        <v>137</v>
      </c>
      <c r="B45" s="115"/>
      <c r="C45" s="119">
        <v>4223</v>
      </c>
      <c r="D45" s="119"/>
      <c r="E45" s="119">
        <v>0</v>
      </c>
      <c r="F45" s="110"/>
      <c r="G45" s="187"/>
      <c r="H45" s="182"/>
    </row>
    <row r="46" spans="1:8" s="111" customFormat="1" ht="12.75">
      <c r="A46" s="191" t="s">
        <v>29</v>
      </c>
      <c r="B46" s="115"/>
      <c r="C46" s="119">
        <v>0</v>
      </c>
      <c r="D46" s="119"/>
      <c r="E46" s="119">
        <v>0</v>
      </c>
      <c r="F46" s="110"/>
      <c r="G46" s="187"/>
      <c r="H46" s="182"/>
    </row>
    <row r="47" spans="1:8" s="111" customFormat="1" ht="12.75">
      <c r="A47" s="191" t="s">
        <v>116</v>
      </c>
      <c r="B47" s="115"/>
      <c r="C47" s="119">
        <v>-142609</v>
      </c>
      <c r="D47" s="119"/>
      <c r="E47" s="232">
        <v>-1350965</v>
      </c>
      <c r="F47" s="110"/>
      <c r="G47" s="187"/>
      <c r="H47" s="182"/>
    </row>
    <row r="48" spans="1:8" s="111" customFormat="1" ht="12.75" customHeight="1">
      <c r="A48" s="244" t="s">
        <v>117</v>
      </c>
      <c r="B48" s="115"/>
      <c r="C48" s="119">
        <v>-2175</v>
      </c>
      <c r="D48" s="119"/>
      <c r="E48" s="119">
        <v>-1063795</v>
      </c>
      <c r="F48" s="110"/>
      <c r="G48" s="187"/>
      <c r="H48" s="182"/>
    </row>
    <row r="49" spans="1:8" s="111" customFormat="1" ht="17.25" customHeight="1">
      <c r="A49" s="191" t="s">
        <v>118</v>
      </c>
      <c r="B49" s="117"/>
      <c r="C49" s="119">
        <v>0</v>
      </c>
      <c r="D49" s="120"/>
      <c r="E49" s="234">
        <v>0</v>
      </c>
      <c r="F49" s="110"/>
      <c r="G49" s="187"/>
      <c r="H49" s="182"/>
    </row>
    <row r="50" spans="1:8" s="111" customFormat="1" ht="13.5" thickBot="1">
      <c r="A50" s="129" t="s">
        <v>119</v>
      </c>
      <c r="B50" s="115"/>
      <c r="C50" s="236">
        <f>SUM(C44:C49)</f>
        <v>-140561</v>
      </c>
      <c r="D50" s="119"/>
      <c r="E50" s="233">
        <f>SUM(E44:E49)</f>
        <v>-3201980</v>
      </c>
      <c r="F50" s="110"/>
      <c r="G50" s="187"/>
      <c r="H50" s="182"/>
    </row>
    <row r="51" spans="1:8" s="111" customFormat="1" ht="12.75">
      <c r="A51" s="191"/>
      <c r="B51" s="117"/>
      <c r="C51" s="119"/>
      <c r="D51" s="120"/>
      <c r="E51" s="120"/>
      <c r="F51" s="220"/>
      <c r="G51" s="187"/>
      <c r="H51" s="182"/>
    </row>
    <row r="52" spans="1:8" s="111" customFormat="1" ht="13.5" thickBot="1">
      <c r="A52" s="129" t="s">
        <v>77</v>
      </c>
      <c r="B52" s="117"/>
      <c r="C52" s="236">
        <f>C41+C50+C34</f>
        <v>-10117730</v>
      </c>
      <c r="D52" s="120"/>
      <c r="E52" s="236">
        <f>SUM(E34,E41,E50)</f>
        <v>-5950259</v>
      </c>
      <c r="F52" s="220"/>
      <c r="G52" s="187"/>
      <c r="H52" s="182"/>
    </row>
    <row r="53" spans="1:8" s="111" customFormat="1" ht="12.75">
      <c r="A53" s="191"/>
      <c r="B53" s="115"/>
      <c r="C53" s="120"/>
      <c r="D53" s="119"/>
      <c r="E53" s="119"/>
      <c r="F53" s="110"/>
      <c r="G53" s="187"/>
      <c r="H53" s="182"/>
    </row>
    <row r="54" spans="1:8" s="111" customFormat="1" ht="25.5">
      <c r="A54" s="191" t="s">
        <v>78</v>
      </c>
      <c r="B54" s="115"/>
      <c r="C54" s="119">
        <v>64571</v>
      </c>
      <c r="D54" s="119"/>
      <c r="E54" s="232">
        <v>120442</v>
      </c>
      <c r="F54" s="110"/>
      <c r="G54" s="187"/>
      <c r="H54" s="182"/>
    </row>
    <row r="55" spans="1:8" s="111" customFormat="1" ht="18.75" customHeight="1">
      <c r="A55" s="191"/>
      <c r="B55" s="117"/>
      <c r="C55" s="119"/>
      <c r="D55" s="120"/>
      <c r="E55" s="120"/>
      <c r="F55" s="110"/>
      <c r="G55" s="187"/>
      <c r="H55" s="182"/>
    </row>
    <row r="56" spans="1:8" s="111" customFormat="1" ht="13.5" thickBot="1">
      <c r="A56" s="129" t="s">
        <v>120</v>
      </c>
      <c r="B56" s="115"/>
      <c r="C56" s="236">
        <f>SUM(C52:C55)</f>
        <v>-10053159</v>
      </c>
      <c r="D56" s="119"/>
      <c r="E56" s="233">
        <f>SUM(E52:E54)</f>
        <v>-5829817</v>
      </c>
      <c r="F56" s="110"/>
      <c r="G56" s="187"/>
      <c r="H56" s="182"/>
    </row>
    <row r="57" spans="1:8" s="111" customFormat="1" ht="21.75" customHeight="1">
      <c r="A57" s="191"/>
      <c r="B57" s="115"/>
      <c r="C57" s="119"/>
      <c r="D57" s="130"/>
      <c r="E57" s="237"/>
      <c r="F57" s="110"/>
      <c r="G57" s="187"/>
      <c r="H57" s="182"/>
    </row>
    <row r="58" spans="1:8" s="111" customFormat="1" ht="12.75">
      <c r="A58" s="129" t="s">
        <v>80</v>
      </c>
      <c r="B58" s="115"/>
      <c r="C58" s="130">
        <f>'ф1'!D14</f>
        <v>19803954</v>
      </c>
      <c r="D58" s="130"/>
      <c r="E58" s="237">
        <v>20107525</v>
      </c>
      <c r="F58" s="110"/>
      <c r="G58" s="187"/>
      <c r="H58" s="182"/>
    </row>
    <row r="59" spans="1:8" s="111" customFormat="1" ht="22.5" customHeight="1">
      <c r="A59" s="191"/>
      <c r="B59" s="117"/>
      <c r="C59" s="130"/>
      <c r="D59" s="120"/>
      <c r="E59" s="120"/>
      <c r="F59" s="110"/>
      <c r="G59" s="187"/>
      <c r="H59" s="182"/>
    </row>
    <row r="60" spans="1:8" s="111" customFormat="1" ht="22.5" customHeight="1" thickBot="1">
      <c r="A60" s="129" t="s">
        <v>79</v>
      </c>
      <c r="B60" s="117"/>
      <c r="C60" s="236">
        <f>SUM(C56:C59)</f>
        <v>9750795</v>
      </c>
      <c r="D60" s="120"/>
      <c r="E60" s="236">
        <f>SUM(E56:E58)</f>
        <v>14277708</v>
      </c>
      <c r="F60" s="220"/>
      <c r="G60" s="187"/>
      <c r="H60" s="182"/>
    </row>
    <row r="61" spans="1:8" s="111" customFormat="1" ht="22.5" customHeight="1">
      <c r="A61" s="129"/>
      <c r="B61" s="117"/>
      <c r="C61" s="120"/>
      <c r="D61" s="120"/>
      <c r="E61" s="120"/>
      <c r="F61" s="110"/>
      <c r="G61" s="187"/>
      <c r="H61" s="182"/>
    </row>
    <row r="62" spans="1:8" s="111" customFormat="1" ht="22.5" customHeight="1">
      <c r="A62" s="129"/>
      <c r="B62" s="115"/>
      <c r="C62" s="120"/>
      <c r="D62" s="119"/>
      <c r="E62" s="119"/>
      <c r="F62" s="110"/>
      <c r="G62" s="187"/>
      <c r="H62" s="182"/>
    </row>
    <row r="63" spans="1:8" s="111" customFormat="1" ht="12.75">
      <c r="A63" s="191"/>
      <c r="B63" s="115"/>
      <c r="C63" s="119"/>
      <c r="D63" s="119"/>
      <c r="E63" s="119"/>
      <c r="F63" s="110"/>
      <c r="G63" s="187"/>
      <c r="H63" s="181"/>
    </row>
    <row r="64" spans="1:8" s="111" customFormat="1" ht="12.75">
      <c r="A64" s="188"/>
      <c r="B64" s="115"/>
      <c r="C64" s="119"/>
      <c r="D64" s="119"/>
      <c r="E64" s="119"/>
      <c r="F64" s="110"/>
      <c r="G64" s="187"/>
      <c r="H64" s="181"/>
    </row>
    <row r="65" spans="1:5" s="111" customFormat="1" ht="12.75">
      <c r="A65" s="193"/>
      <c r="B65" s="122"/>
      <c r="C65" s="119"/>
      <c r="D65" s="123"/>
      <c r="E65" s="238"/>
    </row>
    <row r="66" spans="1:5" s="111" customFormat="1" ht="12.75">
      <c r="A66" s="188"/>
      <c r="B66" s="122"/>
      <c r="C66" s="238"/>
      <c r="D66" s="123"/>
      <c r="E66" s="238"/>
    </row>
    <row r="67" spans="1:5" s="111" customFormat="1" ht="12.75">
      <c r="A67" s="125"/>
      <c r="B67" s="124"/>
      <c r="C67" s="238"/>
      <c r="D67" s="113"/>
      <c r="E67" s="238"/>
    </row>
    <row r="68" spans="1:5" s="111" customFormat="1" ht="12.75">
      <c r="A68" s="190"/>
      <c r="B68" s="124"/>
      <c r="C68" s="238"/>
      <c r="D68" s="113"/>
      <c r="E68" s="238"/>
    </row>
    <row r="69" spans="1:5" s="111" customFormat="1" ht="12.75">
      <c r="A69" s="188"/>
      <c r="B69" s="124"/>
      <c r="C69" s="238"/>
      <c r="D69" s="113"/>
      <c r="E69" s="239"/>
    </row>
    <row r="70" spans="1:5" s="111" customFormat="1" ht="12.75">
      <c r="A70" s="188"/>
      <c r="B70" s="124"/>
      <c r="C70" s="113"/>
      <c r="D70" s="113"/>
      <c r="E70" s="239"/>
    </row>
    <row r="71" spans="1:5" s="111" customFormat="1" ht="12.75">
      <c r="A71" s="188"/>
      <c r="B71" s="124"/>
      <c r="C71" s="113"/>
      <c r="D71" s="113"/>
      <c r="E71" s="232"/>
    </row>
    <row r="72" spans="1:5" s="111" customFormat="1" ht="12.75">
      <c r="A72" s="193" t="s">
        <v>11</v>
      </c>
      <c r="B72" s="124"/>
      <c r="C72" s="113" t="s">
        <v>11</v>
      </c>
      <c r="D72" s="113"/>
      <c r="E72" s="232"/>
    </row>
    <row r="73" spans="1:5" s="111" customFormat="1" ht="12.75">
      <c r="A73" s="134" t="s">
        <v>1</v>
      </c>
      <c r="B73" s="124"/>
      <c r="C73" s="249" t="s">
        <v>36</v>
      </c>
      <c r="D73" s="113"/>
      <c r="E73" s="232"/>
    </row>
    <row r="74" spans="1:5" s="111" customFormat="1" ht="12.75">
      <c r="A74" s="135" t="s">
        <v>39</v>
      </c>
      <c r="B74" s="124"/>
      <c r="C74" s="17" t="s">
        <v>37</v>
      </c>
      <c r="D74" s="113"/>
      <c r="E74" s="232"/>
    </row>
    <row r="75" spans="1:5" s="111" customFormat="1" ht="12.75">
      <c r="A75" s="188"/>
      <c r="B75" s="126"/>
      <c r="C75" s="231"/>
      <c r="D75" s="92"/>
      <c r="E75" s="232"/>
    </row>
    <row r="76" spans="1:5" s="111" customFormat="1" ht="12.75">
      <c r="A76" s="188"/>
      <c r="B76" s="122"/>
      <c r="C76" s="231"/>
      <c r="D76" s="109"/>
      <c r="E76" s="232"/>
    </row>
    <row r="77" spans="1:5" s="111" customFormat="1" ht="12.75">
      <c r="A77" s="188"/>
      <c r="B77" s="122"/>
      <c r="C77" s="109"/>
      <c r="D77" s="109"/>
      <c r="E77" s="232"/>
    </row>
    <row r="78" spans="1:5" s="111" customFormat="1" ht="12.75">
      <c r="A78" s="188"/>
      <c r="B78" s="122"/>
      <c r="C78" s="109"/>
      <c r="D78" s="109"/>
      <c r="E78" s="232"/>
    </row>
    <row r="79" spans="1:5" s="111" customFormat="1" ht="12.75">
      <c r="A79" s="188"/>
      <c r="B79" s="122"/>
      <c r="C79" s="109"/>
      <c r="D79" s="109"/>
      <c r="E79" s="232"/>
    </row>
    <row r="80" spans="1:5" s="111" customFormat="1" ht="12.75">
      <c r="A80" s="188"/>
      <c r="B80" s="122"/>
      <c r="C80" s="109"/>
      <c r="D80" s="109"/>
      <c r="E80" s="232"/>
    </row>
    <row r="81" spans="1:5" s="111" customFormat="1" ht="12.75">
      <c r="A81" s="188"/>
      <c r="B81" s="122"/>
      <c r="C81" s="109"/>
      <c r="D81" s="109"/>
      <c r="E81" s="232"/>
    </row>
    <row r="82" spans="1:5" s="111" customFormat="1" ht="12.75">
      <c r="A82" s="188"/>
      <c r="B82" s="122"/>
      <c r="C82" s="109"/>
      <c r="D82" s="109"/>
      <c r="E82" s="232"/>
    </row>
    <row r="83" spans="1:5" s="111" customFormat="1" ht="12.75">
      <c r="A83" s="188"/>
      <c r="B83" s="122"/>
      <c r="C83" s="109"/>
      <c r="D83" s="109"/>
      <c r="E83" s="232"/>
    </row>
    <row r="84" spans="1:5" s="111" customFormat="1" ht="12.75">
      <c r="A84" s="188"/>
      <c r="B84" s="122"/>
      <c r="C84" s="109"/>
      <c r="D84" s="109"/>
      <c r="E84" s="232"/>
    </row>
    <row r="85" spans="1:5" s="111" customFormat="1" ht="12.75">
      <c r="A85" s="188"/>
      <c r="B85" s="122"/>
      <c r="C85" s="109"/>
      <c r="D85" s="109"/>
      <c r="E85" s="232"/>
    </row>
    <row r="86" spans="1:5" s="111" customFormat="1" ht="12.75">
      <c r="A86" s="188"/>
      <c r="B86" s="122"/>
      <c r="C86" s="109"/>
      <c r="D86" s="109"/>
      <c r="E86" s="232"/>
    </row>
    <row r="87" spans="1:5" s="111" customFormat="1" ht="12.75">
      <c r="A87" s="188"/>
      <c r="B87" s="122"/>
      <c r="C87" s="109"/>
      <c r="D87" s="109"/>
      <c r="E87" s="232"/>
    </row>
    <row r="88" spans="1:5" s="111" customFormat="1" ht="12.75">
      <c r="A88" s="188"/>
      <c r="B88" s="122"/>
      <c r="C88" s="109"/>
      <c r="D88" s="109"/>
      <c r="E88" s="232"/>
    </row>
    <row r="89" spans="1:5" s="111" customFormat="1" ht="12.75">
      <c r="A89" s="188"/>
      <c r="B89" s="122"/>
      <c r="C89" s="109"/>
      <c r="D89" s="109"/>
      <c r="E89" s="232"/>
    </row>
    <row r="90" spans="1:5" s="111" customFormat="1" ht="12.75">
      <c r="A90" s="188"/>
      <c r="B90" s="122"/>
      <c r="C90" s="109"/>
      <c r="D90" s="109"/>
      <c r="E90" s="232"/>
    </row>
    <row r="91" spans="1:5" s="111" customFormat="1" ht="12.75">
      <c r="A91" s="188"/>
      <c r="B91" s="122"/>
      <c r="C91" s="109"/>
      <c r="D91" s="109"/>
      <c r="E91" s="232"/>
    </row>
    <row r="92" spans="1:5" s="111" customFormat="1" ht="12.75">
      <c r="A92" s="188"/>
      <c r="B92" s="122"/>
      <c r="C92" s="109"/>
      <c r="D92" s="109"/>
      <c r="E92" s="232"/>
    </row>
    <row r="93" spans="1:5" s="111" customFormat="1" ht="12.75">
      <c r="A93" s="188"/>
      <c r="B93" s="122"/>
      <c r="C93" s="109"/>
      <c r="D93" s="109"/>
      <c r="E93" s="232"/>
    </row>
    <row r="94" spans="1:5" s="111" customFormat="1" ht="12.75">
      <c r="A94" s="188"/>
      <c r="B94" s="122"/>
      <c r="C94" s="109"/>
      <c r="D94" s="109"/>
      <c r="E94" s="232"/>
    </row>
    <row r="95" spans="1:5" s="111" customFormat="1" ht="12.75">
      <c r="A95" s="188"/>
      <c r="B95" s="122"/>
      <c r="C95" s="109"/>
      <c r="D95" s="109"/>
      <c r="E95" s="232"/>
    </row>
    <row r="96" spans="1:5" s="111" customFormat="1" ht="12.75">
      <c r="A96" s="188"/>
      <c r="B96" s="122"/>
      <c r="C96" s="109"/>
      <c r="D96" s="109"/>
      <c r="E96" s="232"/>
    </row>
    <row r="97" spans="1:5" s="111" customFormat="1" ht="12.75">
      <c r="A97" s="188"/>
      <c r="B97" s="122"/>
      <c r="C97" s="109"/>
      <c r="D97" s="109"/>
      <c r="E97" s="232"/>
    </row>
    <row r="98" spans="1:5" s="111" customFormat="1" ht="12.75">
      <c r="A98" s="188"/>
      <c r="B98" s="122"/>
      <c r="C98" s="109"/>
      <c r="D98" s="109"/>
      <c r="E98" s="232"/>
    </row>
    <row r="99" spans="1:5" s="111" customFormat="1" ht="12.75">
      <c r="A99" s="188"/>
      <c r="B99" s="122"/>
      <c r="C99" s="109"/>
      <c r="D99" s="109"/>
      <c r="E99" s="232"/>
    </row>
    <row r="100" spans="1:5" s="111" customFormat="1" ht="12.75">
      <c r="A100" s="188"/>
      <c r="B100" s="122"/>
      <c r="C100" s="109"/>
      <c r="D100" s="109"/>
      <c r="E100" s="232"/>
    </row>
    <row r="101" spans="1:5" s="111" customFormat="1" ht="12.75">
      <c r="A101" s="188"/>
      <c r="B101" s="122"/>
      <c r="C101" s="109"/>
      <c r="D101" s="109"/>
      <c r="E101" s="232"/>
    </row>
    <row r="102" spans="1:5" s="111" customFormat="1" ht="12.75">
      <c r="A102" s="188"/>
      <c r="B102" s="122"/>
      <c r="C102" s="109"/>
      <c r="D102" s="109"/>
      <c r="E102" s="232"/>
    </row>
    <row r="103" spans="1:5" s="111" customFormat="1" ht="12.75">
      <c r="A103" s="188"/>
      <c r="B103" s="122"/>
      <c r="C103" s="109"/>
      <c r="D103" s="109"/>
      <c r="E103" s="232"/>
    </row>
    <row r="104" spans="1:5" s="111" customFormat="1" ht="12.75">
      <c r="A104" s="188"/>
      <c r="B104" s="122"/>
      <c r="C104" s="109"/>
      <c r="D104" s="109"/>
      <c r="E104" s="232"/>
    </row>
    <row r="105" spans="1:5" s="111" customFormat="1" ht="12.75">
      <c r="A105" s="188"/>
      <c r="B105" s="122"/>
      <c r="C105" s="109"/>
      <c r="D105" s="109"/>
      <c r="E105" s="232"/>
    </row>
    <row r="106" spans="1:5" s="111" customFormat="1" ht="12.75">
      <c r="A106" s="188"/>
      <c r="B106" s="122"/>
      <c r="C106" s="109"/>
      <c r="D106" s="109"/>
      <c r="E106" s="232"/>
    </row>
    <row r="107" spans="1:5" s="111" customFormat="1" ht="12.75">
      <c r="A107" s="188"/>
      <c r="B107" s="122"/>
      <c r="C107" s="109"/>
      <c r="D107" s="109"/>
      <c r="E107" s="232"/>
    </row>
    <row r="108" spans="1:5" s="111" customFormat="1" ht="12.75">
      <c r="A108" s="188"/>
      <c r="B108" s="122"/>
      <c r="C108" s="109"/>
      <c r="D108" s="109"/>
      <c r="E108" s="232"/>
    </row>
    <row r="109" spans="1:5" s="111" customFormat="1" ht="12.75">
      <c r="A109" s="188"/>
      <c r="B109" s="122"/>
      <c r="C109" s="109"/>
      <c r="D109" s="109"/>
      <c r="E109" s="232"/>
    </row>
    <row r="110" spans="1:5" s="111" customFormat="1" ht="12.75">
      <c r="A110" s="188"/>
      <c r="B110" s="122"/>
      <c r="C110" s="109"/>
      <c r="D110" s="109"/>
      <c r="E110" s="232"/>
    </row>
    <row r="111" spans="1:5" s="111" customFormat="1" ht="12.75">
      <c r="A111" s="188"/>
      <c r="B111" s="122"/>
      <c r="C111" s="109"/>
      <c r="D111" s="109"/>
      <c r="E111" s="232"/>
    </row>
    <row r="112" spans="1:5" s="111" customFormat="1" ht="12.75">
      <c r="A112" s="188"/>
      <c r="B112" s="122"/>
      <c r="C112" s="109"/>
      <c r="D112" s="109"/>
      <c r="E112" s="232"/>
    </row>
    <row r="113" spans="1:5" s="111" customFormat="1" ht="12.75">
      <c r="A113" s="188"/>
      <c r="B113" s="122"/>
      <c r="C113" s="109"/>
      <c r="D113" s="109"/>
      <c r="E113" s="232"/>
    </row>
    <row r="114" spans="1:5" s="111" customFormat="1" ht="12.75">
      <c r="A114" s="188"/>
      <c r="B114" s="122"/>
      <c r="C114" s="109"/>
      <c r="D114" s="109"/>
      <c r="E114" s="232"/>
    </row>
    <row r="115" spans="1:5" s="111" customFormat="1" ht="12.75">
      <c r="A115" s="122"/>
      <c r="B115" s="122"/>
      <c r="C115" s="109"/>
      <c r="D115" s="109"/>
      <c r="E115" s="232"/>
    </row>
    <row r="116" spans="1:5" s="111" customFormat="1" ht="12.75">
      <c r="A116" s="122"/>
      <c r="B116" s="122"/>
      <c r="C116" s="109"/>
      <c r="D116" s="109"/>
      <c r="E116" s="232"/>
    </row>
    <row r="117" spans="1:5" s="111" customFormat="1" ht="12.75">
      <c r="A117" s="122"/>
      <c r="B117" s="122"/>
      <c r="C117" s="109"/>
      <c r="D117" s="109"/>
      <c r="E117" s="232"/>
    </row>
    <row r="118" spans="1:5" s="111" customFormat="1" ht="12.75">
      <c r="A118" s="122"/>
      <c r="B118" s="122"/>
      <c r="C118" s="109"/>
      <c r="D118" s="109"/>
      <c r="E118" s="232"/>
    </row>
    <row r="119" spans="1:5" s="111" customFormat="1" ht="12.75">
      <c r="A119" s="122"/>
      <c r="B119" s="122"/>
      <c r="C119" s="109"/>
      <c r="D119" s="109"/>
      <c r="E119" s="232"/>
    </row>
    <row r="120" spans="1:5" s="111" customFormat="1" ht="12.75">
      <c r="A120" s="122"/>
      <c r="B120" s="122"/>
      <c r="C120" s="109"/>
      <c r="D120" s="109"/>
      <c r="E120" s="232"/>
    </row>
    <row r="121" spans="1:5" s="111" customFormat="1" ht="12.75">
      <c r="A121" s="122"/>
      <c r="B121" s="122"/>
      <c r="C121" s="109"/>
      <c r="D121" s="109"/>
      <c r="E121" s="232"/>
    </row>
    <row r="122" spans="1:5" s="111" customFormat="1" ht="12.75">
      <c r="A122" s="122"/>
      <c r="B122" s="122"/>
      <c r="C122" s="109"/>
      <c r="D122" s="109"/>
      <c r="E122" s="232"/>
    </row>
    <row r="123" spans="1:5" s="111" customFormat="1" ht="12.75">
      <c r="A123" s="122"/>
      <c r="B123" s="122"/>
      <c r="C123" s="109"/>
      <c r="D123" s="109"/>
      <c r="E123" s="232"/>
    </row>
    <row r="124" spans="1:5" s="111" customFormat="1" ht="12.75">
      <c r="A124" s="122"/>
      <c r="B124" s="122"/>
      <c r="C124" s="109"/>
      <c r="D124" s="109"/>
      <c r="E124" s="232"/>
    </row>
    <row r="125" spans="1:5" s="111" customFormat="1" ht="12.75">
      <c r="A125" s="122"/>
      <c r="B125" s="122"/>
      <c r="C125" s="109"/>
      <c r="D125" s="109"/>
      <c r="E125" s="232"/>
    </row>
    <row r="126" spans="1:5" s="111" customFormat="1" ht="12.75">
      <c r="A126" s="122"/>
      <c r="B126" s="122"/>
      <c r="C126" s="109"/>
      <c r="D126" s="109"/>
      <c r="E126" s="232"/>
    </row>
    <row r="127" spans="1:5" s="111" customFormat="1" ht="12.75">
      <c r="A127" s="122"/>
      <c r="B127" s="122"/>
      <c r="C127" s="109"/>
      <c r="D127" s="109"/>
      <c r="E127" s="232"/>
    </row>
    <row r="128" spans="1:5" s="111" customFormat="1" ht="12.75">
      <c r="A128" s="122"/>
      <c r="B128" s="122"/>
      <c r="C128" s="109"/>
      <c r="D128" s="109"/>
      <c r="E128" s="232"/>
    </row>
    <row r="129" spans="1:5" s="111" customFormat="1" ht="12.75">
      <c r="A129" s="122"/>
      <c r="B129" s="122"/>
      <c r="C129" s="109"/>
      <c r="D129" s="109"/>
      <c r="E129" s="232"/>
    </row>
    <row r="130" spans="1:5" s="111" customFormat="1" ht="12.75">
      <c r="A130" s="122"/>
      <c r="B130" s="122"/>
      <c r="C130" s="109"/>
      <c r="D130" s="109"/>
      <c r="E130" s="232"/>
    </row>
    <row r="131" spans="1:5" s="111" customFormat="1" ht="12.75">
      <c r="A131" s="122"/>
      <c r="B131" s="122"/>
      <c r="C131" s="109"/>
      <c r="D131" s="109"/>
      <c r="E131" s="232"/>
    </row>
    <row r="132" spans="1:5" s="111" customFormat="1" ht="12.75">
      <c r="A132" s="122"/>
      <c r="B132" s="122"/>
      <c r="C132" s="109"/>
      <c r="D132" s="109"/>
      <c r="E132" s="232"/>
    </row>
    <row r="133" spans="1:5" s="111" customFormat="1" ht="12.75">
      <c r="A133" s="122"/>
      <c r="B133" s="122"/>
      <c r="C133" s="109"/>
      <c r="D133" s="109"/>
      <c r="E133" s="232"/>
    </row>
    <row r="134" spans="1:5" s="111" customFormat="1" ht="12.75">
      <c r="A134" s="122"/>
      <c r="B134" s="122"/>
      <c r="C134" s="109"/>
      <c r="D134" s="109"/>
      <c r="E134" s="232"/>
    </row>
    <row r="135" spans="1:5" s="111" customFormat="1" ht="12.75">
      <c r="A135" s="122"/>
      <c r="B135" s="122"/>
      <c r="C135" s="109"/>
      <c r="D135" s="109"/>
      <c r="E135" s="232"/>
    </row>
    <row r="136" spans="1:5" s="111" customFormat="1" ht="12.75">
      <c r="A136" s="122"/>
      <c r="B136" s="122"/>
      <c r="C136" s="109"/>
      <c r="D136" s="109"/>
      <c r="E136" s="232"/>
    </row>
    <row r="137" spans="1:5" s="111" customFormat="1" ht="12.75">
      <c r="A137" s="122"/>
      <c r="B137" s="122"/>
      <c r="C137" s="109"/>
      <c r="D137" s="109"/>
      <c r="E137" s="232"/>
    </row>
    <row r="138" spans="1:5" s="111" customFormat="1" ht="12.75">
      <c r="A138" s="122"/>
      <c r="B138" s="122"/>
      <c r="C138" s="109"/>
      <c r="D138" s="109"/>
      <c r="E138" s="232"/>
    </row>
    <row r="139" spans="1:5" s="111" customFormat="1" ht="12.75">
      <c r="A139" s="122"/>
      <c r="B139" s="122"/>
      <c r="C139" s="109"/>
      <c r="D139" s="109"/>
      <c r="E139" s="232"/>
    </row>
    <row r="140" spans="1:5" s="111" customFormat="1" ht="12.75">
      <c r="A140" s="122"/>
      <c r="B140" s="122"/>
      <c r="C140" s="109"/>
      <c r="D140" s="109"/>
      <c r="E140" s="232"/>
    </row>
    <row r="141" spans="1:5" s="111" customFormat="1" ht="12.75">
      <c r="A141" s="122"/>
      <c r="B141" s="122"/>
      <c r="C141" s="109"/>
      <c r="D141" s="109"/>
      <c r="E141" s="232"/>
    </row>
    <row r="142" spans="1:5" s="111" customFormat="1" ht="12.75">
      <c r="A142" s="122"/>
      <c r="B142" s="122"/>
      <c r="C142" s="109"/>
      <c r="D142" s="109"/>
      <c r="E142" s="232"/>
    </row>
    <row r="143" spans="1:5" s="111" customFormat="1" ht="12.75">
      <c r="A143" s="122"/>
      <c r="B143" s="122"/>
      <c r="C143" s="109"/>
      <c r="D143" s="109"/>
      <c r="E143" s="232"/>
    </row>
    <row r="144" spans="1:5" s="111" customFormat="1" ht="12.75">
      <c r="A144" s="122"/>
      <c r="B144" s="122"/>
      <c r="C144" s="109"/>
      <c r="D144" s="109"/>
      <c r="E144" s="232"/>
    </row>
    <row r="145" spans="1:5" s="111" customFormat="1" ht="12.75">
      <c r="A145" s="122"/>
      <c r="B145" s="122"/>
      <c r="C145" s="109"/>
      <c r="D145" s="109"/>
      <c r="E145" s="232"/>
    </row>
    <row r="146" spans="1:5" s="111" customFormat="1" ht="12.75">
      <c r="A146" s="122"/>
      <c r="B146" s="122"/>
      <c r="C146" s="109"/>
      <c r="D146" s="109"/>
      <c r="E146" s="232"/>
    </row>
    <row r="147" spans="1:5" s="111" customFormat="1" ht="12.75">
      <c r="A147" s="122"/>
      <c r="B147" s="122"/>
      <c r="C147" s="109"/>
      <c r="D147" s="109"/>
      <c r="E147" s="232"/>
    </row>
    <row r="148" spans="1:5" s="111" customFormat="1" ht="12.75">
      <c r="A148" s="122"/>
      <c r="B148" s="122"/>
      <c r="C148" s="109"/>
      <c r="D148" s="109"/>
      <c r="E148" s="232"/>
    </row>
    <row r="149" spans="1:5" s="111" customFormat="1" ht="12.75">
      <c r="A149" s="122"/>
      <c r="B149" s="122"/>
      <c r="C149" s="109"/>
      <c r="D149" s="109"/>
      <c r="E149" s="232"/>
    </row>
    <row r="150" spans="1:5" s="111" customFormat="1" ht="12.75">
      <c r="A150" s="122"/>
      <c r="B150" s="122"/>
      <c r="C150" s="109"/>
      <c r="D150" s="109"/>
      <c r="E150" s="232"/>
    </row>
    <row r="151" spans="1:5" s="111" customFormat="1" ht="12.75">
      <c r="A151" s="122"/>
      <c r="B151" s="122"/>
      <c r="C151" s="109"/>
      <c r="D151" s="109"/>
      <c r="E151" s="232"/>
    </row>
    <row r="152" spans="1:5" s="111" customFormat="1" ht="12.75">
      <c r="A152" s="122"/>
      <c r="B152" s="122"/>
      <c r="C152" s="109"/>
      <c r="D152" s="109"/>
      <c r="E152" s="232"/>
    </row>
    <row r="153" spans="1:5" s="111" customFormat="1" ht="12.75">
      <c r="A153" s="122"/>
      <c r="B153" s="122"/>
      <c r="C153" s="109"/>
      <c r="D153" s="109"/>
      <c r="E153" s="232"/>
    </row>
    <row r="154" spans="1:5" s="111" customFormat="1" ht="12.75">
      <c r="A154" s="122"/>
      <c r="B154" s="122"/>
      <c r="C154" s="109"/>
      <c r="D154" s="109"/>
      <c r="E154" s="232"/>
    </row>
    <row r="155" spans="1:5" s="111" customFormat="1" ht="12.75">
      <c r="A155" s="122"/>
      <c r="B155" s="122"/>
      <c r="C155" s="109"/>
      <c r="D155" s="109"/>
      <c r="E155" s="232"/>
    </row>
    <row r="156" spans="1:5" s="111" customFormat="1" ht="12.75">
      <c r="A156" s="122"/>
      <c r="B156" s="122"/>
      <c r="C156" s="109"/>
      <c r="D156" s="109"/>
      <c r="E156" s="232"/>
    </row>
    <row r="157" spans="1:5" s="111" customFormat="1" ht="12.75">
      <c r="A157" s="122"/>
      <c r="B157" s="122"/>
      <c r="C157" s="109"/>
      <c r="D157" s="109"/>
      <c r="E157" s="232"/>
    </row>
    <row r="158" spans="1:5" s="111" customFormat="1" ht="12.75">
      <c r="A158" s="122"/>
      <c r="B158" s="122"/>
      <c r="C158" s="109"/>
      <c r="D158" s="109"/>
      <c r="E158" s="232"/>
    </row>
    <row r="159" spans="1:5" s="111" customFormat="1" ht="12.75">
      <c r="A159" s="122"/>
      <c r="B159" s="122"/>
      <c r="C159" s="109"/>
      <c r="D159" s="109"/>
      <c r="E159" s="232"/>
    </row>
    <row r="160" spans="1:5" s="111" customFormat="1" ht="12.75">
      <c r="A160" s="122"/>
      <c r="B160" s="122"/>
      <c r="C160" s="109"/>
      <c r="D160" s="109"/>
      <c r="E160" s="232"/>
    </row>
    <row r="161" spans="1:5" s="111" customFormat="1" ht="12.75">
      <c r="A161" s="122"/>
      <c r="B161" s="122"/>
      <c r="C161" s="109"/>
      <c r="D161" s="109"/>
      <c r="E161" s="232"/>
    </row>
    <row r="162" spans="1:5" s="111" customFormat="1" ht="12.75">
      <c r="A162" s="122"/>
      <c r="B162" s="122"/>
      <c r="C162" s="109"/>
      <c r="D162" s="109"/>
      <c r="E162" s="232"/>
    </row>
    <row r="163" spans="1:5" s="111" customFormat="1" ht="12.75">
      <c r="A163" s="122"/>
      <c r="B163" s="122"/>
      <c r="C163" s="109"/>
      <c r="D163" s="109"/>
      <c r="E163" s="232"/>
    </row>
    <row r="164" spans="1:5" s="111" customFormat="1" ht="12.75">
      <c r="A164" s="122"/>
      <c r="B164" s="122"/>
      <c r="C164" s="109"/>
      <c r="D164" s="109"/>
      <c r="E164" s="232"/>
    </row>
    <row r="165" spans="1:5" s="111" customFormat="1" ht="12.75">
      <c r="A165" s="122"/>
      <c r="B165" s="122"/>
      <c r="C165" s="109"/>
      <c r="D165" s="109"/>
      <c r="E165" s="232"/>
    </row>
    <row r="166" spans="1:5" s="111" customFormat="1" ht="12.75">
      <c r="A166" s="122"/>
      <c r="B166" s="122"/>
      <c r="C166" s="109"/>
      <c r="D166" s="109"/>
      <c r="E166" s="232"/>
    </row>
    <row r="167" spans="1:5" s="111" customFormat="1" ht="12.75">
      <c r="A167" s="122"/>
      <c r="B167" s="122"/>
      <c r="C167" s="109"/>
      <c r="D167" s="109"/>
      <c r="E167" s="232"/>
    </row>
    <row r="168" spans="1:5" s="111" customFormat="1" ht="12.75">
      <c r="A168" s="122"/>
      <c r="B168" s="122"/>
      <c r="C168" s="109"/>
      <c r="D168" s="109"/>
      <c r="E168" s="232"/>
    </row>
    <row r="169" spans="1:5" s="111" customFormat="1" ht="12.75">
      <c r="A169" s="122"/>
      <c r="B169" s="122"/>
      <c r="C169" s="109"/>
      <c r="D169" s="109"/>
      <c r="E169" s="232"/>
    </row>
    <row r="170" spans="1:5" s="111" customFormat="1" ht="12.75">
      <c r="A170" s="122"/>
      <c r="B170" s="122"/>
      <c r="C170" s="109"/>
      <c r="D170" s="109"/>
      <c r="E170" s="232"/>
    </row>
    <row r="171" spans="1:5" s="111" customFormat="1" ht="12.75">
      <c r="A171" s="122"/>
      <c r="B171" s="122"/>
      <c r="C171" s="109"/>
      <c r="D171" s="109"/>
      <c r="E171" s="232"/>
    </row>
    <row r="172" spans="1:5" s="111" customFormat="1" ht="12.75">
      <c r="A172" s="122"/>
      <c r="B172" s="122"/>
      <c r="C172" s="109"/>
      <c r="D172" s="109"/>
      <c r="E172" s="232"/>
    </row>
    <row r="173" spans="1:5" s="111" customFormat="1" ht="12.75">
      <c r="A173" s="122"/>
      <c r="B173" s="122"/>
      <c r="C173" s="109"/>
      <c r="D173" s="109"/>
      <c r="E173" s="232"/>
    </row>
    <row r="174" spans="1:5" s="111" customFormat="1" ht="12.75">
      <c r="A174" s="122"/>
      <c r="B174" s="122"/>
      <c r="C174" s="109"/>
      <c r="D174" s="109"/>
      <c r="E174" s="232"/>
    </row>
    <row r="175" spans="1:5" s="111" customFormat="1" ht="12.75">
      <c r="A175" s="122"/>
      <c r="B175" s="122"/>
      <c r="C175" s="109"/>
      <c r="D175" s="109"/>
      <c r="E175" s="232"/>
    </row>
    <row r="176" spans="1:5" s="111" customFormat="1" ht="12.75">
      <c r="A176" s="122"/>
      <c r="B176" s="122"/>
      <c r="C176" s="109"/>
      <c r="D176" s="109"/>
      <c r="E176" s="232"/>
    </row>
    <row r="177" spans="1:5" s="111" customFormat="1" ht="12.75">
      <c r="A177" s="122"/>
      <c r="B177" s="122"/>
      <c r="C177" s="109"/>
      <c r="D177" s="109"/>
      <c r="E177" s="232"/>
    </row>
    <row r="178" spans="1:5" s="111" customFormat="1" ht="12.75">
      <c r="A178" s="122"/>
      <c r="B178" s="122"/>
      <c r="C178" s="109"/>
      <c r="D178" s="109"/>
      <c r="E178" s="232"/>
    </row>
    <row r="179" spans="1:5" s="111" customFormat="1" ht="12.75">
      <c r="A179" s="122"/>
      <c r="B179" s="122"/>
      <c r="C179" s="109"/>
      <c r="D179" s="109"/>
      <c r="E179" s="232"/>
    </row>
    <row r="180" spans="1:5" s="111" customFormat="1" ht="12.75">
      <c r="A180" s="122"/>
      <c r="B180" s="122"/>
      <c r="C180" s="109"/>
      <c r="D180" s="109"/>
      <c r="E180" s="232"/>
    </row>
    <row r="181" spans="1:5" s="111" customFormat="1" ht="12.75">
      <c r="A181" s="122"/>
      <c r="B181" s="122"/>
      <c r="C181" s="109"/>
      <c r="D181" s="109"/>
      <c r="E181" s="232"/>
    </row>
    <row r="182" spans="1:5" s="111" customFormat="1" ht="12.75">
      <c r="A182" s="122"/>
      <c r="B182" s="122"/>
      <c r="C182" s="109"/>
      <c r="D182" s="109"/>
      <c r="E182" s="232"/>
    </row>
    <row r="183" spans="1:5" s="111" customFormat="1" ht="12.75">
      <c r="A183" s="122"/>
      <c r="B183" s="122"/>
      <c r="C183" s="109"/>
      <c r="D183" s="109"/>
      <c r="E183" s="232"/>
    </row>
    <row r="184" spans="1:5" s="111" customFormat="1" ht="12.75">
      <c r="A184" s="122"/>
      <c r="B184" s="122"/>
      <c r="C184" s="109"/>
      <c r="D184" s="109"/>
      <c r="E184" s="232"/>
    </row>
    <row r="185" spans="1:5" s="111" customFormat="1" ht="12.75">
      <c r="A185" s="122"/>
      <c r="B185" s="122"/>
      <c r="C185" s="109"/>
      <c r="D185" s="109"/>
      <c r="E185" s="232"/>
    </row>
    <row r="186" spans="1:5" s="111" customFormat="1" ht="12.75">
      <c r="A186" s="122"/>
      <c r="B186" s="122"/>
      <c r="C186" s="109"/>
      <c r="D186" s="109"/>
      <c r="E186" s="232"/>
    </row>
    <row r="187" spans="1:5" s="111" customFormat="1" ht="12.75">
      <c r="A187" s="122"/>
      <c r="B187" s="122"/>
      <c r="C187" s="109"/>
      <c r="D187" s="109"/>
      <c r="E187" s="232"/>
    </row>
    <row r="188" spans="1:5" s="111" customFormat="1" ht="12.75">
      <c r="A188" s="122"/>
      <c r="B188" s="122"/>
      <c r="C188" s="109"/>
      <c r="D188" s="109"/>
      <c r="E188" s="232"/>
    </row>
    <row r="189" spans="1:5" s="111" customFormat="1" ht="12.75">
      <c r="A189" s="122"/>
      <c r="B189" s="122"/>
      <c r="C189" s="109"/>
      <c r="D189" s="109"/>
      <c r="E189" s="232"/>
    </row>
    <row r="190" spans="1:5" s="111" customFormat="1" ht="12.75">
      <c r="A190" s="122"/>
      <c r="B190" s="122"/>
      <c r="C190" s="109"/>
      <c r="D190" s="109"/>
      <c r="E190" s="232"/>
    </row>
    <row r="191" spans="1:5" s="111" customFormat="1" ht="12.75">
      <c r="A191" s="122"/>
      <c r="B191" s="122"/>
      <c r="C191" s="109"/>
      <c r="D191" s="109"/>
      <c r="E191" s="232"/>
    </row>
    <row r="192" spans="1:5" s="111" customFormat="1" ht="12.75">
      <c r="A192" s="122"/>
      <c r="B192" s="122"/>
      <c r="C192" s="109"/>
      <c r="D192" s="109"/>
      <c r="E192" s="232"/>
    </row>
    <row r="193" spans="1:5" s="111" customFormat="1" ht="12.75">
      <c r="A193" s="122"/>
      <c r="B193" s="122"/>
      <c r="C193" s="109"/>
      <c r="D193" s="109"/>
      <c r="E193" s="232"/>
    </row>
    <row r="194" spans="1:5" s="111" customFormat="1" ht="12.75">
      <c r="A194" s="122"/>
      <c r="B194" s="122"/>
      <c r="C194" s="109"/>
      <c r="D194" s="109"/>
      <c r="E194" s="232"/>
    </row>
    <row r="195" spans="1:5" s="111" customFormat="1" ht="12.75">
      <c r="A195" s="122"/>
      <c r="B195" s="122"/>
      <c r="C195" s="109"/>
      <c r="D195" s="109"/>
      <c r="E195" s="232"/>
    </row>
    <row r="196" spans="1:5" s="111" customFormat="1" ht="12.75">
      <c r="A196" s="122"/>
      <c r="B196" s="122"/>
      <c r="C196" s="109"/>
      <c r="D196" s="109"/>
      <c r="E196" s="232"/>
    </row>
    <row r="197" spans="1:5" s="111" customFormat="1" ht="12.75">
      <c r="A197" s="122"/>
      <c r="B197" s="122"/>
      <c r="C197" s="109"/>
      <c r="D197" s="109"/>
      <c r="E197" s="232"/>
    </row>
    <row r="198" spans="1:5" s="111" customFormat="1" ht="12.75">
      <c r="A198" s="122"/>
      <c r="B198" s="122"/>
      <c r="C198" s="109"/>
      <c r="D198" s="109"/>
      <c r="E198" s="232"/>
    </row>
    <row r="199" spans="1:5" s="111" customFormat="1" ht="12.75">
      <c r="A199" s="122"/>
      <c r="B199" s="122"/>
      <c r="C199" s="109"/>
      <c r="D199" s="109"/>
      <c r="E199" s="232"/>
    </row>
    <row r="200" spans="1:5" s="111" customFormat="1" ht="12.75">
      <c r="A200" s="122"/>
      <c r="B200" s="122"/>
      <c r="C200" s="109"/>
      <c r="D200" s="109"/>
      <c r="E200" s="232"/>
    </row>
    <row r="201" spans="1:5" s="111" customFormat="1" ht="12.75">
      <c r="A201" s="122"/>
      <c r="B201" s="122"/>
      <c r="C201" s="109"/>
      <c r="D201" s="109"/>
      <c r="E201" s="232"/>
    </row>
    <row r="202" spans="1:5" s="111" customFormat="1" ht="12.75">
      <c r="A202" s="122"/>
      <c r="B202" s="122"/>
      <c r="C202" s="109"/>
      <c r="D202" s="109"/>
      <c r="E202" s="232"/>
    </row>
    <row r="203" spans="1:5" s="111" customFormat="1" ht="12.75">
      <c r="A203" s="122"/>
      <c r="B203" s="122"/>
      <c r="C203" s="109"/>
      <c r="D203" s="109"/>
      <c r="E203" s="232"/>
    </row>
    <row r="204" spans="1:5" s="111" customFormat="1" ht="12.75">
      <c r="A204" s="122"/>
      <c r="B204" s="122"/>
      <c r="C204" s="109"/>
      <c r="D204" s="109"/>
      <c r="E204" s="232"/>
    </row>
    <row r="205" spans="1:5" s="111" customFormat="1" ht="12.75">
      <c r="A205" s="122"/>
      <c r="B205" s="122"/>
      <c r="C205" s="109"/>
      <c r="D205" s="109"/>
      <c r="E205" s="232"/>
    </row>
    <row r="206" spans="1:5" s="111" customFormat="1" ht="12.75">
      <c r="A206" s="122"/>
      <c r="B206" s="122"/>
      <c r="C206" s="109"/>
      <c r="D206" s="109"/>
      <c r="E206" s="232"/>
    </row>
    <row r="207" spans="1:5" s="111" customFormat="1" ht="12.75">
      <c r="A207" s="122"/>
      <c r="B207" s="122"/>
      <c r="C207" s="109"/>
      <c r="D207" s="109"/>
      <c r="E207" s="232"/>
    </row>
    <row r="208" spans="1:5" s="111" customFormat="1" ht="12.75">
      <c r="A208" s="122"/>
      <c r="B208" s="122"/>
      <c r="C208" s="109"/>
      <c r="D208" s="109"/>
      <c r="E208" s="232"/>
    </row>
    <row r="209" spans="1:5" s="111" customFormat="1" ht="12.75">
      <c r="A209" s="122"/>
      <c r="B209" s="122"/>
      <c r="C209" s="109"/>
      <c r="D209" s="109"/>
      <c r="E209" s="232"/>
    </row>
    <row r="210" spans="1:5" s="111" customFormat="1" ht="12.75">
      <c r="A210" s="122"/>
      <c r="B210" s="122"/>
      <c r="C210" s="109"/>
      <c r="D210" s="109"/>
      <c r="E210" s="232"/>
    </row>
    <row r="211" spans="1:5" s="111" customFormat="1" ht="12.75">
      <c r="A211" s="122"/>
      <c r="B211" s="122"/>
      <c r="C211" s="109"/>
      <c r="D211" s="109"/>
      <c r="E211" s="232"/>
    </row>
    <row r="212" spans="1:5" s="111" customFormat="1" ht="12.75">
      <c r="A212" s="122"/>
      <c r="B212" s="122"/>
      <c r="C212" s="109"/>
      <c r="D212" s="109"/>
      <c r="E212" s="232"/>
    </row>
    <row r="213" spans="1:5" s="111" customFormat="1" ht="12.75">
      <c r="A213" s="122"/>
      <c r="B213" s="122"/>
      <c r="C213" s="109"/>
      <c r="D213" s="109"/>
      <c r="E213" s="232"/>
    </row>
    <row r="214" spans="1:5" s="111" customFormat="1" ht="12.75">
      <c r="A214" s="122"/>
      <c r="B214" s="122"/>
      <c r="C214" s="109"/>
      <c r="D214" s="109"/>
      <c r="E214" s="232"/>
    </row>
    <row r="215" spans="1:5" s="111" customFormat="1" ht="12.75">
      <c r="A215" s="122"/>
      <c r="B215" s="122"/>
      <c r="C215" s="109"/>
      <c r="D215" s="109"/>
      <c r="E215" s="232"/>
    </row>
    <row r="216" spans="1:5" s="111" customFormat="1" ht="12.75">
      <c r="A216" s="122"/>
      <c r="B216" s="122"/>
      <c r="C216" s="109"/>
      <c r="D216" s="109"/>
      <c r="E216" s="232"/>
    </row>
    <row r="217" spans="1:5" s="111" customFormat="1" ht="12.75">
      <c r="A217" s="122"/>
      <c r="B217" s="122"/>
      <c r="C217" s="109"/>
      <c r="D217" s="109"/>
      <c r="E217" s="232"/>
    </row>
    <row r="218" spans="1:5" s="111" customFormat="1" ht="12.75">
      <c r="A218" s="122"/>
      <c r="B218" s="122"/>
      <c r="C218" s="109"/>
      <c r="D218" s="109"/>
      <c r="E218" s="232"/>
    </row>
    <row r="219" spans="1:5" s="111" customFormat="1" ht="12.75">
      <c r="A219" s="122"/>
      <c r="B219" s="122"/>
      <c r="C219" s="109"/>
      <c r="D219" s="109"/>
      <c r="E219" s="232"/>
    </row>
    <row r="220" spans="1:5" s="111" customFormat="1" ht="12.75">
      <c r="A220" s="122"/>
      <c r="B220" s="122"/>
      <c r="C220" s="109"/>
      <c r="D220" s="109"/>
      <c r="E220" s="232"/>
    </row>
    <row r="221" spans="1:5" s="111" customFormat="1" ht="12.75">
      <c r="A221" s="122"/>
      <c r="B221" s="122"/>
      <c r="C221" s="109"/>
      <c r="D221" s="109"/>
      <c r="E221" s="232"/>
    </row>
    <row r="222" spans="1:5" s="111" customFormat="1" ht="12.75">
      <c r="A222" s="122"/>
      <c r="B222" s="122"/>
      <c r="C222" s="109"/>
      <c r="D222" s="109"/>
      <c r="E222" s="232"/>
    </row>
    <row r="223" spans="1:5" s="111" customFormat="1" ht="12.75">
      <c r="A223" s="122"/>
      <c r="B223" s="122"/>
      <c r="C223" s="109"/>
      <c r="D223" s="109"/>
      <c r="E223" s="232"/>
    </row>
    <row r="224" spans="1:5" s="111" customFormat="1" ht="12.75">
      <c r="A224" s="122"/>
      <c r="B224" s="122"/>
      <c r="C224" s="109"/>
      <c r="D224" s="109"/>
      <c r="E224" s="232"/>
    </row>
    <row r="225" spans="1:5" s="111" customFormat="1" ht="12.75">
      <c r="A225" s="122"/>
      <c r="B225" s="122"/>
      <c r="C225" s="109"/>
      <c r="D225" s="109"/>
      <c r="E225" s="232"/>
    </row>
    <row r="226" spans="1:5" s="111" customFormat="1" ht="12.75">
      <c r="A226" s="122"/>
      <c r="B226" s="122"/>
      <c r="C226" s="109"/>
      <c r="D226" s="109"/>
      <c r="E226" s="232"/>
    </row>
    <row r="227" spans="1:5" s="111" customFormat="1" ht="12.75">
      <c r="A227" s="122"/>
      <c r="B227" s="122"/>
      <c r="C227" s="109"/>
      <c r="D227" s="109"/>
      <c r="E227" s="232"/>
    </row>
    <row r="228" spans="1:5" s="111" customFormat="1" ht="12.75">
      <c r="A228" s="122"/>
      <c r="B228" s="122"/>
      <c r="C228" s="109"/>
      <c r="D228" s="109"/>
      <c r="E228" s="232"/>
    </row>
    <row r="229" spans="1:5" s="111" customFormat="1" ht="12.75">
      <c r="A229" s="122"/>
      <c r="B229" s="122"/>
      <c r="C229" s="109"/>
      <c r="D229" s="109"/>
      <c r="E229" s="232"/>
    </row>
    <row r="230" spans="1:5" s="111" customFormat="1" ht="12.75">
      <c r="A230" s="122"/>
      <c r="B230" s="122"/>
      <c r="C230" s="109"/>
      <c r="D230" s="109"/>
      <c r="E230" s="232"/>
    </row>
    <row r="231" spans="1:5" s="111" customFormat="1" ht="12.75">
      <c r="A231" s="122"/>
      <c r="B231" s="122"/>
      <c r="C231" s="109"/>
      <c r="D231" s="109"/>
      <c r="E231" s="232"/>
    </row>
    <row r="232" spans="1:5" s="111" customFormat="1" ht="12.75">
      <c r="A232" s="122"/>
      <c r="B232" s="122"/>
      <c r="C232" s="109"/>
      <c r="D232" s="109"/>
      <c r="E232" s="232"/>
    </row>
    <row r="233" spans="1:5" s="111" customFormat="1" ht="12.75">
      <c r="A233" s="122"/>
      <c r="B233" s="122"/>
      <c r="C233" s="109"/>
      <c r="D233" s="109"/>
      <c r="E233" s="232"/>
    </row>
    <row r="234" spans="1:5" s="111" customFormat="1" ht="12.75">
      <c r="A234" s="122"/>
      <c r="B234" s="122"/>
      <c r="C234" s="109"/>
      <c r="D234" s="109"/>
      <c r="E234" s="232"/>
    </row>
    <row r="235" spans="1:5" s="111" customFormat="1" ht="12.75">
      <c r="A235" s="122"/>
      <c r="B235" s="122"/>
      <c r="C235" s="109"/>
      <c r="D235" s="109"/>
      <c r="E235" s="232"/>
    </row>
    <row r="236" spans="1:5" s="111" customFormat="1" ht="12.75">
      <c r="A236" s="122"/>
      <c r="B236" s="122"/>
      <c r="C236" s="109"/>
      <c r="D236" s="109"/>
      <c r="E236" s="232"/>
    </row>
    <row r="237" spans="1:5" s="111" customFormat="1" ht="12.75">
      <c r="A237" s="122"/>
      <c r="B237" s="122"/>
      <c r="C237" s="109"/>
      <c r="D237" s="109"/>
      <c r="E237" s="232"/>
    </row>
    <row r="238" spans="1:5" s="111" customFormat="1" ht="12.75">
      <c r="A238" s="122"/>
      <c r="B238" s="122"/>
      <c r="C238" s="109"/>
      <c r="D238" s="109"/>
      <c r="E238" s="232"/>
    </row>
    <row r="239" spans="1:5" s="111" customFormat="1" ht="12.75">
      <c r="A239" s="122"/>
      <c r="B239" s="122"/>
      <c r="C239" s="109"/>
      <c r="D239" s="109"/>
      <c r="E239" s="232"/>
    </row>
    <row r="240" spans="1:5" s="111" customFormat="1" ht="12.75">
      <c r="A240" s="122"/>
      <c r="B240" s="122"/>
      <c r="C240" s="109"/>
      <c r="D240" s="109"/>
      <c r="E240" s="232"/>
    </row>
    <row r="241" spans="1:5" s="111" customFormat="1" ht="12.75">
      <c r="A241" s="122"/>
      <c r="B241" s="122"/>
      <c r="C241" s="109"/>
      <c r="D241" s="109"/>
      <c r="E241" s="232"/>
    </row>
    <row r="242" spans="1:5" s="111" customFormat="1" ht="12.75">
      <c r="A242" s="122"/>
      <c r="B242" s="122"/>
      <c r="C242" s="109"/>
      <c r="D242" s="109"/>
      <c r="E242" s="232"/>
    </row>
    <row r="243" spans="1:5" s="111" customFormat="1" ht="12.75">
      <c r="A243" s="122"/>
      <c r="B243" s="122"/>
      <c r="C243" s="109"/>
      <c r="D243" s="109"/>
      <c r="E243" s="232"/>
    </row>
    <row r="244" spans="1:5" s="111" customFormat="1" ht="12.75">
      <c r="A244" s="122"/>
      <c r="B244" s="122"/>
      <c r="C244" s="109"/>
      <c r="D244" s="109"/>
      <c r="E244" s="232"/>
    </row>
    <row r="245" spans="1:5" s="111" customFormat="1" ht="12.75">
      <c r="A245" s="122"/>
      <c r="B245" s="122"/>
      <c r="C245" s="109"/>
      <c r="D245" s="109"/>
      <c r="E245" s="232"/>
    </row>
    <row r="246" spans="1:5" s="111" customFormat="1" ht="12.75">
      <c r="A246" s="122"/>
      <c r="B246" s="122"/>
      <c r="C246" s="109"/>
      <c r="D246" s="109"/>
      <c r="E246" s="232"/>
    </row>
    <row r="247" spans="1:5" s="111" customFormat="1" ht="12.75">
      <c r="A247" s="122"/>
      <c r="B247" s="122"/>
      <c r="C247" s="109"/>
      <c r="D247" s="109"/>
      <c r="E247" s="232"/>
    </row>
    <row r="248" spans="1:5" s="111" customFormat="1" ht="12.75">
      <c r="A248" s="122"/>
      <c r="B248" s="122"/>
      <c r="C248" s="109"/>
      <c r="D248" s="109"/>
      <c r="E248" s="232"/>
    </row>
    <row r="249" spans="1:5" s="111" customFormat="1" ht="12.75">
      <c r="A249" s="122"/>
      <c r="B249" s="122"/>
      <c r="C249" s="109"/>
      <c r="D249" s="109"/>
      <c r="E249" s="232"/>
    </row>
    <row r="250" spans="1:5" s="111" customFormat="1" ht="12.75">
      <c r="A250" s="122"/>
      <c r="B250" s="122"/>
      <c r="C250" s="109"/>
      <c r="D250" s="109"/>
      <c r="E250" s="232"/>
    </row>
    <row r="251" spans="1:5" s="111" customFormat="1" ht="12.75">
      <c r="A251" s="122"/>
      <c r="B251" s="122"/>
      <c r="C251" s="109"/>
      <c r="D251" s="109"/>
      <c r="E251" s="232"/>
    </row>
    <row r="252" spans="1:5" s="111" customFormat="1" ht="12.75">
      <c r="A252" s="122"/>
      <c r="B252" s="122"/>
      <c r="C252" s="109"/>
      <c r="D252" s="109"/>
      <c r="E252" s="232"/>
    </row>
    <row r="253" spans="1:5" s="111" customFormat="1" ht="12.75">
      <c r="A253" s="122"/>
      <c r="B253" s="122"/>
      <c r="C253" s="109"/>
      <c r="D253" s="109"/>
      <c r="E253" s="232"/>
    </row>
    <row r="254" spans="1:5" s="111" customFormat="1" ht="12.75">
      <c r="A254" s="122"/>
      <c r="B254" s="122"/>
      <c r="C254" s="109"/>
      <c r="D254" s="109"/>
      <c r="E254" s="232"/>
    </row>
    <row r="255" spans="1:5" s="111" customFormat="1" ht="12.75">
      <c r="A255" s="122"/>
      <c r="B255" s="122"/>
      <c r="C255" s="109"/>
      <c r="D255" s="109"/>
      <c r="E255" s="232"/>
    </row>
    <row r="256" spans="1:5" s="111" customFormat="1" ht="12.75">
      <c r="A256" s="122"/>
      <c r="B256" s="122"/>
      <c r="C256" s="109"/>
      <c r="D256" s="109"/>
      <c r="E256" s="232"/>
    </row>
    <row r="257" spans="1:5" s="111" customFormat="1" ht="12.75">
      <c r="A257" s="122"/>
      <c r="B257" s="122"/>
      <c r="C257" s="109"/>
      <c r="D257" s="109"/>
      <c r="E257" s="232"/>
    </row>
    <row r="258" spans="1:5" s="111" customFormat="1" ht="12.75">
      <c r="A258" s="122"/>
      <c r="B258" s="122"/>
      <c r="C258" s="109"/>
      <c r="D258" s="109"/>
      <c r="E258" s="232"/>
    </row>
    <row r="259" spans="1:5" s="111" customFormat="1" ht="12.75">
      <c r="A259" s="122"/>
      <c r="B259" s="122"/>
      <c r="C259" s="109"/>
      <c r="D259" s="109"/>
      <c r="E259" s="232"/>
    </row>
    <row r="260" spans="1:5" s="111" customFormat="1" ht="12.75">
      <c r="A260" s="122"/>
      <c r="B260" s="122"/>
      <c r="C260" s="109"/>
      <c r="D260" s="109"/>
      <c r="E260" s="232"/>
    </row>
    <row r="261" spans="1:5" s="111" customFormat="1" ht="12.75">
      <c r="A261" s="122"/>
      <c r="B261" s="122"/>
      <c r="C261" s="109"/>
      <c r="D261" s="109"/>
      <c r="E261" s="232"/>
    </row>
    <row r="262" spans="1:5" s="111" customFormat="1" ht="12.75">
      <c r="A262" s="122"/>
      <c r="B262" s="122"/>
      <c r="C262" s="109"/>
      <c r="D262" s="109"/>
      <c r="E262" s="232"/>
    </row>
    <row r="263" spans="1:5" s="111" customFormat="1" ht="12.75">
      <c r="A263" s="122"/>
      <c r="B263" s="122"/>
      <c r="C263" s="109"/>
      <c r="D263" s="109"/>
      <c r="E263" s="232"/>
    </row>
    <row r="264" spans="1:5" s="111" customFormat="1" ht="12.75">
      <c r="A264" s="122"/>
      <c r="B264" s="122"/>
      <c r="C264" s="109"/>
      <c r="D264" s="109"/>
      <c r="E264" s="232"/>
    </row>
    <row r="265" spans="1:5" s="111" customFormat="1" ht="12.75">
      <c r="A265" s="122"/>
      <c r="B265" s="122"/>
      <c r="C265" s="109"/>
      <c r="D265" s="109"/>
      <c r="E265" s="232"/>
    </row>
    <row r="266" spans="1:5" s="111" customFormat="1" ht="12.75">
      <c r="A266" s="122"/>
      <c r="B266" s="122"/>
      <c r="C266" s="109"/>
      <c r="D266" s="109"/>
      <c r="E266" s="232"/>
    </row>
    <row r="267" spans="1:5" s="111" customFormat="1" ht="12.75">
      <c r="A267" s="122"/>
      <c r="B267" s="122"/>
      <c r="C267" s="109"/>
      <c r="D267" s="109"/>
      <c r="E267" s="232"/>
    </row>
    <row r="268" spans="1:5" s="111" customFormat="1" ht="12.75">
      <c r="A268" s="122"/>
      <c r="B268" s="122"/>
      <c r="C268" s="109"/>
      <c r="D268" s="109"/>
      <c r="E268" s="232"/>
    </row>
    <row r="269" spans="1:5" s="111" customFormat="1" ht="12.75">
      <c r="A269" s="122"/>
      <c r="B269" s="122"/>
      <c r="C269" s="109"/>
      <c r="D269" s="109"/>
      <c r="E269" s="232"/>
    </row>
    <row r="270" spans="1:5" s="111" customFormat="1" ht="12.75">
      <c r="A270" s="122"/>
      <c r="B270" s="122"/>
      <c r="C270" s="109"/>
      <c r="D270" s="109"/>
      <c r="E270" s="232"/>
    </row>
    <row r="271" spans="1:5" s="111" customFormat="1" ht="12.75">
      <c r="A271" s="122"/>
      <c r="B271" s="122"/>
      <c r="C271" s="109"/>
      <c r="D271" s="109"/>
      <c r="E271" s="232"/>
    </row>
    <row r="272" spans="1:5" s="111" customFormat="1" ht="12.75">
      <c r="A272" s="122"/>
      <c r="B272" s="122"/>
      <c r="C272" s="109"/>
      <c r="D272" s="109"/>
      <c r="E272" s="232"/>
    </row>
    <row r="273" spans="1:5" s="111" customFormat="1" ht="12.75">
      <c r="A273" s="122"/>
      <c r="B273" s="122"/>
      <c r="C273" s="109"/>
      <c r="D273" s="109"/>
      <c r="E273" s="232"/>
    </row>
    <row r="274" spans="1:5" s="111" customFormat="1" ht="12.75">
      <c r="A274" s="122"/>
      <c r="B274" s="122"/>
      <c r="C274" s="109"/>
      <c r="D274" s="109"/>
      <c r="E274" s="232"/>
    </row>
    <row r="275" spans="1:5" s="111" customFormat="1" ht="12.75">
      <c r="A275" s="122"/>
      <c r="B275" s="122"/>
      <c r="C275" s="109"/>
      <c r="D275" s="109"/>
      <c r="E275" s="232"/>
    </row>
    <row r="276" spans="1:5" s="111" customFormat="1" ht="12.75">
      <c r="A276" s="122"/>
      <c r="B276" s="122"/>
      <c r="C276" s="109"/>
      <c r="D276" s="109"/>
      <c r="E276" s="232"/>
    </row>
    <row r="277" spans="1:5" s="111" customFormat="1" ht="12.75">
      <c r="A277" s="122"/>
      <c r="B277" s="122"/>
      <c r="C277" s="109"/>
      <c r="D277" s="109"/>
      <c r="E277" s="232"/>
    </row>
    <row r="278" spans="1:5" s="111" customFormat="1" ht="12.75">
      <c r="A278" s="122"/>
      <c r="B278" s="122"/>
      <c r="C278" s="109"/>
      <c r="D278" s="109"/>
      <c r="E278" s="232"/>
    </row>
    <row r="279" spans="1:5" s="111" customFormat="1" ht="12.75">
      <c r="A279" s="122"/>
      <c r="B279" s="122"/>
      <c r="C279" s="109"/>
      <c r="D279" s="109"/>
      <c r="E279" s="232"/>
    </row>
    <row r="280" spans="1:5" s="111" customFormat="1" ht="12.75">
      <c r="A280" s="122"/>
      <c r="B280" s="122"/>
      <c r="C280" s="109"/>
      <c r="D280" s="109"/>
      <c r="E280" s="232"/>
    </row>
    <row r="281" spans="1:5" s="111" customFormat="1" ht="12.75">
      <c r="A281" s="122"/>
      <c r="B281" s="122"/>
      <c r="C281" s="109"/>
      <c r="D281" s="109"/>
      <c r="E281" s="232"/>
    </row>
    <row r="282" spans="1:5" s="111" customFormat="1" ht="12.75">
      <c r="A282" s="122"/>
      <c r="B282" s="122"/>
      <c r="C282" s="109"/>
      <c r="D282" s="109"/>
      <c r="E282" s="232"/>
    </row>
    <row r="283" spans="1:5" s="111" customFormat="1" ht="12.75">
      <c r="A283" s="122"/>
      <c r="B283" s="122"/>
      <c r="C283" s="109"/>
      <c r="D283" s="109"/>
      <c r="E283" s="232"/>
    </row>
    <row r="284" spans="1:5" s="111" customFormat="1" ht="12.75">
      <c r="A284" s="122"/>
      <c r="B284" s="122"/>
      <c r="C284" s="109"/>
      <c r="D284" s="109"/>
      <c r="E284" s="232"/>
    </row>
    <row r="285" spans="1:5" s="111" customFormat="1" ht="12.75">
      <c r="A285" s="122"/>
      <c r="B285" s="122"/>
      <c r="C285" s="109"/>
      <c r="D285" s="109"/>
      <c r="E285" s="232"/>
    </row>
    <row r="286" spans="1:5" s="111" customFormat="1" ht="12.75">
      <c r="A286" s="122"/>
      <c r="B286" s="122"/>
      <c r="C286" s="109"/>
      <c r="D286" s="109"/>
      <c r="E286" s="232"/>
    </row>
    <row r="287" spans="1:5" s="111" customFormat="1" ht="12.75">
      <c r="A287" s="122"/>
      <c r="B287" s="122"/>
      <c r="C287" s="109"/>
      <c r="D287" s="109"/>
      <c r="E287" s="232"/>
    </row>
    <row r="288" spans="1:5" s="111" customFormat="1" ht="12.75">
      <c r="A288" s="122"/>
      <c r="B288" s="122"/>
      <c r="C288" s="109"/>
      <c r="D288" s="109"/>
      <c r="E288" s="232"/>
    </row>
    <row r="289" spans="1:5" s="111" customFormat="1" ht="12.75">
      <c r="A289" s="122"/>
      <c r="B289" s="122"/>
      <c r="C289" s="109"/>
      <c r="D289" s="109"/>
      <c r="E289" s="232"/>
    </row>
    <row r="290" spans="1:5" s="111" customFormat="1" ht="12.75">
      <c r="A290" s="122"/>
      <c r="B290" s="122"/>
      <c r="C290" s="109"/>
      <c r="D290" s="109"/>
      <c r="E290" s="232"/>
    </row>
    <row r="291" spans="1:5" s="111" customFormat="1" ht="12.75">
      <c r="A291" s="122"/>
      <c r="B291" s="122"/>
      <c r="C291" s="109"/>
      <c r="D291" s="109"/>
      <c r="E291" s="232"/>
    </row>
    <row r="292" spans="1:5" s="111" customFormat="1" ht="12.75">
      <c r="A292" s="122"/>
      <c r="B292" s="122"/>
      <c r="C292" s="109"/>
      <c r="D292" s="109"/>
      <c r="E292" s="232"/>
    </row>
    <row r="293" spans="1:5" s="111" customFormat="1" ht="12.75">
      <c r="A293" s="122"/>
      <c r="B293" s="122"/>
      <c r="C293" s="109"/>
      <c r="D293" s="109"/>
      <c r="E293" s="232"/>
    </row>
    <row r="294" spans="1:5" s="111" customFormat="1" ht="12.75">
      <c r="A294" s="122"/>
      <c r="B294" s="122"/>
      <c r="C294" s="109"/>
      <c r="D294" s="109"/>
      <c r="E294" s="232"/>
    </row>
    <row r="295" spans="1:5" s="111" customFormat="1" ht="12.75">
      <c r="A295" s="122"/>
      <c r="B295" s="122"/>
      <c r="C295" s="109"/>
      <c r="D295" s="109"/>
      <c r="E295" s="232"/>
    </row>
    <row r="296" spans="1:5" s="111" customFormat="1" ht="12.75">
      <c r="A296" s="122"/>
      <c r="B296" s="122"/>
      <c r="C296" s="109"/>
      <c r="D296" s="109"/>
      <c r="E296" s="232"/>
    </row>
    <row r="297" spans="1:5" s="111" customFormat="1" ht="12.75">
      <c r="A297" s="122"/>
      <c r="B297" s="122"/>
      <c r="C297" s="109"/>
      <c r="D297" s="109"/>
      <c r="E297" s="232"/>
    </row>
    <row r="298" spans="1:5" s="111" customFormat="1" ht="12.75">
      <c r="A298" s="122"/>
      <c r="B298" s="122"/>
      <c r="C298" s="109"/>
      <c r="D298" s="109"/>
      <c r="E298" s="232"/>
    </row>
    <row r="299" spans="1:5" s="111" customFormat="1" ht="12.75">
      <c r="A299" s="122"/>
      <c r="B299" s="122"/>
      <c r="C299" s="109"/>
      <c r="D299" s="109"/>
      <c r="E299" s="232"/>
    </row>
    <row r="300" spans="1:5" s="111" customFormat="1" ht="12.75">
      <c r="A300" s="122"/>
      <c r="B300" s="122"/>
      <c r="C300" s="109"/>
      <c r="D300" s="109"/>
      <c r="E300" s="232"/>
    </row>
    <row r="301" spans="1:5" s="111" customFormat="1" ht="12.75">
      <c r="A301" s="122"/>
      <c r="B301" s="122"/>
      <c r="C301" s="109"/>
      <c r="D301" s="109"/>
      <c r="E301" s="232"/>
    </row>
    <row r="302" spans="1:5" s="111" customFormat="1" ht="12.75">
      <c r="A302" s="122"/>
      <c r="B302" s="122"/>
      <c r="C302" s="109"/>
      <c r="D302" s="109"/>
      <c r="E302" s="232"/>
    </row>
    <row r="303" spans="1:5" s="111" customFormat="1" ht="12.75">
      <c r="A303" s="122"/>
      <c r="B303" s="122"/>
      <c r="C303" s="109"/>
      <c r="D303" s="109"/>
      <c r="E303" s="232"/>
    </row>
    <row r="304" spans="1:5" s="111" customFormat="1" ht="12.75">
      <c r="A304" s="122"/>
      <c r="B304" s="122"/>
      <c r="C304" s="109"/>
      <c r="D304" s="109"/>
      <c r="E304" s="232"/>
    </row>
    <row r="305" spans="1:5" s="111" customFormat="1" ht="12.75">
      <c r="A305" s="122"/>
      <c r="B305" s="122"/>
      <c r="C305" s="109"/>
      <c r="D305" s="109"/>
      <c r="E305" s="232"/>
    </row>
    <row r="306" spans="1:5" s="111" customFormat="1" ht="12.75">
      <c r="A306" s="122"/>
      <c r="B306" s="122"/>
      <c r="C306" s="109"/>
      <c r="D306" s="109"/>
      <c r="E306" s="232"/>
    </row>
    <row r="307" spans="1:5" s="111" customFormat="1" ht="12.75">
      <c r="A307" s="122"/>
      <c r="B307" s="122"/>
      <c r="C307" s="109"/>
      <c r="D307" s="109"/>
      <c r="E307" s="232"/>
    </row>
    <row r="308" spans="1:5" s="111" customFormat="1" ht="12.75">
      <c r="A308" s="122"/>
      <c r="B308" s="122"/>
      <c r="C308" s="109"/>
      <c r="D308" s="109"/>
      <c r="E308" s="232"/>
    </row>
    <row r="309" spans="1:5" s="111" customFormat="1" ht="12.75">
      <c r="A309" s="122"/>
      <c r="B309" s="122"/>
      <c r="C309" s="109"/>
      <c r="D309" s="109"/>
      <c r="E309" s="232"/>
    </row>
    <row r="310" spans="1:5" s="111" customFormat="1" ht="12.75">
      <c r="A310" s="122"/>
      <c r="B310" s="122"/>
      <c r="C310" s="109"/>
      <c r="D310" s="109"/>
      <c r="E310" s="232"/>
    </row>
    <row r="311" spans="1:5" s="111" customFormat="1" ht="12.75">
      <c r="A311" s="122"/>
      <c r="B311" s="122"/>
      <c r="C311" s="109"/>
      <c r="D311" s="109"/>
      <c r="E311" s="232"/>
    </row>
    <row r="312" spans="1:5" s="111" customFormat="1" ht="12.75">
      <c r="A312" s="122"/>
      <c r="B312" s="122"/>
      <c r="C312" s="109"/>
      <c r="D312" s="109"/>
      <c r="E312" s="232"/>
    </row>
    <row r="313" spans="1:5" s="111" customFormat="1" ht="12.75">
      <c r="A313" s="122"/>
      <c r="B313" s="122"/>
      <c r="C313" s="109"/>
      <c r="D313" s="109"/>
      <c r="E313" s="232"/>
    </row>
    <row r="314" spans="1:5" s="111" customFormat="1" ht="12.75">
      <c r="A314" s="122"/>
      <c r="B314" s="122"/>
      <c r="C314" s="109"/>
      <c r="D314" s="109"/>
      <c r="E314" s="232"/>
    </row>
    <row r="315" spans="1:5" s="111" customFormat="1" ht="12.75">
      <c r="A315" s="122"/>
      <c r="B315" s="122"/>
      <c r="C315" s="109"/>
      <c r="D315" s="109"/>
      <c r="E315" s="232"/>
    </row>
    <row r="316" spans="1:5" s="111" customFormat="1" ht="12.75">
      <c r="A316" s="122"/>
      <c r="B316" s="122"/>
      <c r="C316" s="109"/>
      <c r="D316" s="109"/>
      <c r="E316" s="232"/>
    </row>
    <row r="317" spans="1:5" s="111" customFormat="1" ht="12.75">
      <c r="A317" s="122"/>
      <c r="B317" s="122"/>
      <c r="C317" s="109"/>
      <c r="D317" s="109"/>
      <c r="E317" s="232"/>
    </row>
    <row r="318" spans="1:5" s="111" customFormat="1" ht="12.75">
      <c r="A318" s="122"/>
      <c r="B318" s="122"/>
      <c r="C318" s="109"/>
      <c r="D318" s="109"/>
      <c r="E318" s="232"/>
    </row>
    <row r="319" spans="1:5" s="111" customFormat="1" ht="12.75">
      <c r="A319" s="122"/>
      <c r="B319" s="122"/>
      <c r="C319" s="109"/>
      <c r="D319" s="109"/>
      <c r="E319" s="232"/>
    </row>
    <row r="320" spans="1:5" s="111" customFormat="1" ht="12.75">
      <c r="A320" s="122"/>
      <c r="B320" s="122"/>
      <c r="C320" s="109"/>
      <c r="D320" s="109"/>
      <c r="E320" s="232"/>
    </row>
    <row r="321" spans="1:5" s="111" customFormat="1" ht="12.75">
      <c r="A321" s="122"/>
      <c r="B321" s="122"/>
      <c r="C321" s="109"/>
      <c r="D321" s="109"/>
      <c r="E321" s="232"/>
    </row>
    <row r="322" spans="1:5" s="111" customFormat="1" ht="12.75">
      <c r="A322" s="122"/>
      <c r="B322" s="122"/>
      <c r="C322" s="109"/>
      <c r="D322" s="109"/>
      <c r="E322" s="232"/>
    </row>
    <row r="323" spans="1:5" s="111" customFormat="1" ht="12.75">
      <c r="A323" s="122"/>
      <c r="B323" s="122"/>
      <c r="C323" s="109"/>
      <c r="D323" s="109"/>
      <c r="E323" s="232"/>
    </row>
    <row r="324" spans="1:5" s="111" customFormat="1" ht="12.75">
      <c r="A324" s="122"/>
      <c r="B324" s="122"/>
      <c r="C324" s="109"/>
      <c r="D324" s="109"/>
      <c r="E324" s="232"/>
    </row>
    <row r="325" spans="1:5" s="111" customFormat="1" ht="12.75">
      <c r="A325" s="122"/>
      <c r="B325" s="122"/>
      <c r="C325" s="109"/>
      <c r="D325" s="109"/>
      <c r="E325" s="232"/>
    </row>
    <row r="326" spans="1:5" s="111" customFormat="1" ht="12.75">
      <c r="A326" s="122"/>
      <c r="B326" s="122"/>
      <c r="C326" s="109"/>
      <c r="D326" s="109"/>
      <c r="E326" s="232"/>
    </row>
    <row r="327" spans="1:5" s="111" customFormat="1" ht="12.75">
      <c r="A327" s="122"/>
      <c r="B327" s="122"/>
      <c r="C327" s="109"/>
      <c r="D327" s="109"/>
      <c r="E327" s="232"/>
    </row>
    <row r="328" spans="1:5" s="111" customFormat="1" ht="12.75">
      <c r="A328" s="122"/>
      <c r="B328" s="122"/>
      <c r="C328" s="109"/>
      <c r="D328" s="109"/>
      <c r="E328" s="232"/>
    </row>
    <row r="329" spans="1:5" s="111" customFormat="1" ht="12.75">
      <c r="A329" s="122"/>
      <c r="B329" s="122"/>
      <c r="C329" s="109"/>
      <c r="D329" s="109"/>
      <c r="E329" s="232"/>
    </row>
    <row r="330" spans="1:5" s="111" customFormat="1" ht="12.75">
      <c r="A330" s="122"/>
      <c r="B330" s="122"/>
      <c r="C330" s="109"/>
      <c r="D330" s="109"/>
      <c r="E330" s="232"/>
    </row>
    <row r="331" spans="1:5" s="111" customFormat="1" ht="12.75">
      <c r="A331" s="122"/>
      <c r="B331" s="122"/>
      <c r="C331" s="109"/>
      <c r="D331" s="109"/>
      <c r="E331" s="232"/>
    </row>
    <row r="332" spans="1:5" s="111" customFormat="1" ht="12.75">
      <c r="A332" s="122"/>
      <c r="B332" s="122"/>
      <c r="C332" s="109"/>
      <c r="D332" s="109"/>
      <c r="E332" s="232"/>
    </row>
    <row r="333" spans="1:5" s="111" customFormat="1" ht="12.75">
      <c r="A333" s="122"/>
      <c r="B333" s="122"/>
      <c r="C333" s="109"/>
      <c r="D333" s="109"/>
      <c r="E333" s="232"/>
    </row>
    <row r="334" spans="1:5" s="111" customFormat="1" ht="12.75">
      <c r="A334" s="122"/>
      <c r="B334" s="122"/>
      <c r="C334" s="109"/>
      <c r="D334" s="109"/>
      <c r="E334" s="232"/>
    </row>
    <row r="335" spans="1:5" s="111" customFormat="1" ht="12.75">
      <c r="A335" s="122"/>
      <c r="B335" s="122"/>
      <c r="C335" s="109"/>
      <c r="D335" s="109"/>
      <c r="E335" s="232"/>
    </row>
    <row r="336" spans="1:5" s="111" customFormat="1" ht="12.75">
      <c r="A336" s="122"/>
      <c r="B336" s="122"/>
      <c r="C336" s="109"/>
      <c r="D336" s="109"/>
      <c r="E336" s="232"/>
    </row>
    <row r="337" spans="1:5" s="111" customFormat="1" ht="12.75">
      <c r="A337" s="122"/>
      <c r="B337" s="122"/>
      <c r="C337" s="109"/>
      <c r="D337" s="109"/>
      <c r="E337" s="232"/>
    </row>
    <row r="338" spans="1:5" s="111" customFormat="1" ht="12.75">
      <c r="A338" s="122"/>
      <c r="B338" s="122"/>
      <c r="C338" s="109"/>
      <c r="D338" s="109"/>
      <c r="E338" s="232"/>
    </row>
    <row r="339" spans="1:5" s="111" customFormat="1" ht="12.75">
      <c r="A339" s="122"/>
      <c r="B339" s="122"/>
      <c r="C339" s="109"/>
      <c r="D339" s="109"/>
      <c r="E339" s="232"/>
    </row>
    <row r="340" spans="1:5" s="111" customFormat="1" ht="12.75">
      <c r="A340" s="122"/>
      <c r="B340" s="122"/>
      <c r="C340" s="109"/>
      <c r="D340" s="109"/>
      <c r="E340" s="232"/>
    </row>
    <row r="341" spans="1:5" s="111" customFormat="1" ht="12.75">
      <c r="A341" s="122"/>
      <c r="B341" s="122"/>
      <c r="C341" s="109"/>
      <c r="D341" s="109"/>
      <c r="E341" s="232"/>
    </row>
    <row r="342" spans="1:5" s="111" customFormat="1" ht="12.75">
      <c r="A342" s="122"/>
      <c r="B342" s="122"/>
      <c r="C342" s="109"/>
      <c r="D342" s="109"/>
      <c r="E342" s="232"/>
    </row>
    <row r="343" spans="1:5" s="111" customFormat="1" ht="12.75">
      <c r="A343" s="122"/>
      <c r="B343" s="122"/>
      <c r="C343" s="109"/>
      <c r="D343" s="109"/>
      <c r="E343" s="232"/>
    </row>
    <row r="344" spans="1:5" s="111" customFormat="1" ht="12.75">
      <c r="A344" s="122"/>
      <c r="B344" s="122"/>
      <c r="C344" s="109"/>
      <c r="D344" s="109"/>
      <c r="E344" s="232"/>
    </row>
    <row r="345" spans="1:5" s="111" customFormat="1" ht="12.75">
      <c r="A345" s="122"/>
      <c r="B345" s="122"/>
      <c r="C345" s="109"/>
      <c r="D345" s="109"/>
      <c r="E345" s="232"/>
    </row>
    <row r="346" spans="1:5" s="111" customFormat="1" ht="12.75">
      <c r="A346" s="122"/>
      <c r="B346" s="122"/>
      <c r="C346" s="109"/>
      <c r="D346" s="109"/>
      <c r="E346" s="232"/>
    </row>
    <row r="347" spans="1:5" s="111" customFormat="1" ht="12.75">
      <c r="A347" s="122"/>
      <c r="B347" s="122"/>
      <c r="C347" s="109"/>
      <c r="D347" s="109"/>
      <c r="E347" s="232"/>
    </row>
    <row r="348" spans="1:5" s="111" customFormat="1" ht="12.75">
      <c r="A348" s="122"/>
      <c r="B348" s="122"/>
      <c r="C348" s="109"/>
      <c r="D348" s="109"/>
      <c r="E348" s="232"/>
    </row>
    <row r="349" spans="1:5" s="111" customFormat="1" ht="12.75">
      <c r="A349" s="122"/>
      <c r="B349" s="122"/>
      <c r="C349" s="109"/>
      <c r="D349" s="109"/>
      <c r="E349" s="232"/>
    </row>
    <row r="350" spans="1:5" s="111" customFormat="1" ht="12.75">
      <c r="A350" s="122"/>
      <c r="B350" s="122"/>
      <c r="C350" s="109"/>
      <c r="D350" s="109"/>
      <c r="E350" s="232"/>
    </row>
    <row r="351" spans="1:5" s="111" customFormat="1" ht="12.75">
      <c r="A351" s="122"/>
      <c r="B351" s="122"/>
      <c r="C351" s="109"/>
      <c r="D351" s="109"/>
      <c r="E351" s="232"/>
    </row>
    <row r="352" spans="1:5" s="111" customFormat="1" ht="12.75">
      <c r="A352" s="122"/>
      <c r="B352" s="122"/>
      <c r="C352" s="109"/>
      <c r="D352" s="109"/>
      <c r="E352" s="232"/>
    </row>
    <row r="353" spans="1:5" s="111" customFormat="1" ht="12.75">
      <c r="A353" s="122"/>
      <c r="B353" s="122"/>
      <c r="C353" s="109"/>
      <c r="D353" s="109"/>
      <c r="E353" s="232"/>
    </row>
    <row r="354" spans="1:5" s="111" customFormat="1" ht="12.75">
      <c r="A354" s="122"/>
      <c r="B354" s="122"/>
      <c r="C354" s="109"/>
      <c r="D354" s="109"/>
      <c r="E354" s="232"/>
    </row>
    <row r="355" spans="1:5" s="111" customFormat="1" ht="12.75">
      <c r="A355" s="122"/>
      <c r="B355" s="122"/>
      <c r="C355" s="109"/>
      <c r="D355" s="109"/>
      <c r="E355" s="232"/>
    </row>
    <row r="356" spans="1:5" s="111" customFormat="1" ht="12.75">
      <c r="A356" s="122"/>
      <c r="B356" s="122"/>
      <c r="C356" s="109"/>
      <c r="D356" s="109"/>
      <c r="E356" s="232"/>
    </row>
    <row r="357" spans="1:5" s="111" customFormat="1" ht="12.75">
      <c r="A357" s="122"/>
      <c r="B357" s="122"/>
      <c r="C357" s="109"/>
      <c r="D357" s="109"/>
      <c r="E357" s="232"/>
    </row>
    <row r="358" spans="1:5" s="111" customFormat="1" ht="12.75">
      <c r="A358" s="122"/>
      <c r="B358" s="122"/>
      <c r="C358" s="109"/>
      <c r="D358" s="109"/>
      <c r="E358" s="232"/>
    </row>
    <row r="359" spans="1:5" s="111" customFormat="1" ht="12.75">
      <c r="A359" s="122"/>
      <c r="B359" s="122"/>
      <c r="C359" s="109"/>
      <c r="D359" s="109"/>
      <c r="E359" s="232"/>
    </row>
    <row r="360" spans="1:5" s="111" customFormat="1" ht="12.75">
      <c r="A360" s="122"/>
      <c r="B360" s="122"/>
      <c r="C360" s="109"/>
      <c r="D360" s="109"/>
      <c r="E360" s="232"/>
    </row>
    <row r="361" spans="1:5" s="111" customFormat="1" ht="12.75">
      <c r="A361" s="122"/>
      <c r="B361" s="122"/>
      <c r="C361" s="109"/>
      <c r="D361" s="109"/>
      <c r="E361" s="232"/>
    </row>
    <row r="362" spans="1:5" s="111" customFormat="1" ht="12.75">
      <c r="A362" s="122"/>
      <c r="B362" s="122"/>
      <c r="C362" s="109"/>
      <c r="D362" s="109"/>
      <c r="E362" s="232"/>
    </row>
    <row r="363" spans="1:5" s="111" customFormat="1" ht="12.75">
      <c r="A363" s="122"/>
      <c r="B363" s="122"/>
      <c r="C363" s="109"/>
      <c r="D363" s="109"/>
      <c r="E363" s="232"/>
    </row>
    <row r="364" spans="1:5" s="111" customFormat="1" ht="12.75">
      <c r="A364" s="122"/>
      <c r="B364" s="122"/>
      <c r="C364" s="109"/>
      <c r="D364" s="109"/>
      <c r="E364" s="232"/>
    </row>
    <row r="365" spans="1:5" s="111" customFormat="1" ht="12.75">
      <c r="A365" s="122"/>
      <c r="B365" s="122"/>
      <c r="C365" s="109"/>
      <c r="D365" s="109"/>
      <c r="E365" s="232"/>
    </row>
    <row r="366" spans="1:5" s="111" customFormat="1" ht="12.75">
      <c r="A366" s="122"/>
      <c r="B366" s="122"/>
      <c r="C366" s="109"/>
      <c r="D366" s="109"/>
      <c r="E366" s="232"/>
    </row>
    <row r="367" spans="1:5" s="111" customFormat="1" ht="12.75">
      <c r="A367" s="122"/>
      <c r="B367" s="122"/>
      <c r="C367" s="109"/>
      <c r="D367" s="109"/>
      <c r="E367" s="232"/>
    </row>
    <row r="368" spans="1:5" s="111" customFormat="1" ht="12.75">
      <c r="A368" s="122"/>
      <c r="B368" s="122"/>
      <c r="C368" s="109"/>
      <c r="D368" s="109"/>
      <c r="E368" s="232"/>
    </row>
    <row r="369" spans="1:5" s="111" customFormat="1" ht="12.75">
      <c r="A369" s="122"/>
      <c r="B369" s="122"/>
      <c r="C369" s="109"/>
      <c r="D369" s="109"/>
      <c r="E369" s="232"/>
    </row>
    <row r="370" spans="1:5" s="111" customFormat="1" ht="12.75">
      <c r="A370" s="122"/>
      <c r="B370" s="122"/>
      <c r="C370" s="109"/>
      <c r="D370" s="109"/>
      <c r="E370" s="232"/>
    </row>
    <row r="371" spans="1:5" s="111" customFormat="1" ht="12.75">
      <c r="A371" s="122"/>
      <c r="B371" s="122"/>
      <c r="C371" s="109"/>
      <c r="D371" s="109"/>
      <c r="E371" s="232"/>
    </row>
    <row r="372" spans="1:5" s="111" customFormat="1" ht="12.75">
      <c r="A372" s="122"/>
      <c r="B372" s="122"/>
      <c r="C372" s="109"/>
      <c r="D372" s="109"/>
      <c r="E372" s="232"/>
    </row>
    <row r="373" spans="1:5" s="111" customFormat="1" ht="12.75">
      <c r="A373" s="122"/>
      <c r="B373" s="122"/>
      <c r="C373" s="109"/>
      <c r="D373" s="109"/>
      <c r="E373" s="232"/>
    </row>
    <row r="374" spans="1:5" s="111" customFormat="1" ht="12.75">
      <c r="A374" s="122"/>
      <c r="B374" s="122"/>
      <c r="C374" s="109"/>
      <c r="D374" s="109"/>
      <c r="E374" s="232"/>
    </row>
    <row r="375" spans="1:5" s="111" customFormat="1" ht="12.75">
      <c r="A375" s="122"/>
      <c r="B375" s="122"/>
      <c r="C375" s="109"/>
      <c r="D375" s="109"/>
      <c r="E375" s="232"/>
    </row>
    <row r="376" spans="1:5" s="111" customFormat="1" ht="12.75">
      <c r="A376" s="122"/>
      <c r="B376" s="122"/>
      <c r="C376" s="109"/>
      <c r="D376" s="109"/>
      <c r="E376" s="232"/>
    </row>
    <row r="377" spans="1:5" s="111" customFormat="1" ht="12.75">
      <c r="A377" s="122"/>
      <c r="B377" s="122"/>
      <c r="C377" s="109"/>
      <c r="D377" s="109"/>
      <c r="E377" s="232"/>
    </row>
    <row r="378" spans="1:5" s="111" customFormat="1" ht="12.75">
      <c r="A378" s="122"/>
      <c r="B378" s="122"/>
      <c r="C378" s="109"/>
      <c r="D378" s="109"/>
      <c r="E378" s="232"/>
    </row>
    <row r="379" spans="1:5" s="111" customFormat="1" ht="12.75">
      <c r="A379" s="122"/>
      <c r="B379" s="122"/>
      <c r="C379" s="109"/>
      <c r="D379" s="109"/>
      <c r="E379" s="232"/>
    </row>
    <row r="380" spans="1:5" s="111" customFormat="1" ht="12.75">
      <c r="A380" s="122"/>
      <c r="B380" s="122"/>
      <c r="C380" s="109"/>
      <c r="D380" s="109"/>
      <c r="E380" s="232"/>
    </row>
    <row r="381" spans="1:5" s="111" customFormat="1" ht="12.75">
      <c r="A381" s="122"/>
      <c r="B381" s="122"/>
      <c r="C381" s="109"/>
      <c r="D381" s="109"/>
      <c r="E381" s="232"/>
    </row>
    <row r="382" spans="1:5" s="111" customFormat="1" ht="12.75">
      <c r="A382" s="122"/>
      <c r="B382" s="122"/>
      <c r="C382" s="109"/>
      <c r="D382" s="109"/>
      <c r="E382" s="232"/>
    </row>
    <row r="383" spans="1:5" s="111" customFormat="1" ht="12.75">
      <c r="A383" s="122"/>
      <c r="B383" s="122"/>
      <c r="C383" s="109"/>
      <c r="D383" s="109"/>
      <c r="E383" s="232"/>
    </row>
    <row r="384" spans="1:5" s="111" customFormat="1" ht="12.75">
      <c r="A384" s="122"/>
      <c r="B384" s="122"/>
      <c r="C384" s="109"/>
      <c r="D384" s="109"/>
      <c r="E384" s="232"/>
    </row>
    <row r="385" spans="1:5" s="111" customFormat="1" ht="12.75">
      <c r="A385" s="122"/>
      <c r="B385" s="122"/>
      <c r="C385" s="109"/>
      <c r="D385" s="109"/>
      <c r="E385" s="232"/>
    </row>
    <row r="386" spans="1:5" s="111" customFormat="1" ht="12.75">
      <c r="A386" s="122"/>
      <c r="B386" s="122"/>
      <c r="C386" s="109"/>
      <c r="D386" s="109"/>
      <c r="E386" s="232"/>
    </row>
    <row r="387" spans="1:5" s="111" customFormat="1" ht="12.75">
      <c r="A387" s="122"/>
      <c r="B387" s="122"/>
      <c r="C387" s="109"/>
      <c r="D387" s="109"/>
      <c r="E387" s="232"/>
    </row>
    <row r="388" spans="1:5" s="111" customFormat="1" ht="12.75">
      <c r="A388" s="122"/>
      <c r="B388" s="122"/>
      <c r="C388" s="109"/>
      <c r="D388" s="109"/>
      <c r="E388" s="232"/>
    </row>
    <row r="389" spans="1:5" s="111" customFormat="1" ht="12.75">
      <c r="A389" s="122"/>
      <c r="B389" s="122"/>
      <c r="C389" s="109"/>
      <c r="D389" s="109"/>
      <c r="E389" s="232"/>
    </row>
    <row r="390" spans="1:5" s="111" customFormat="1" ht="12.75">
      <c r="A390" s="122"/>
      <c r="B390" s="122"/>
      <c r="C390" s="109"/>
      <c r="D390" s="109"/>
      <c r="E390" s="232"/>
    </row>
    <row r="391" spans="1:5" s="111" customFormat="1" ht="12.75">
      <c r="A391" s="122"/>
      <c r="B391" s="122"/>
      <c r="C391" s="109"/>
      <c r="D391" s="109"/>
      <c r="E391" s="232"/>
    </row>
    <row r="392" spans="1:5" s="111" customFormat="1" ht="12.75">
      <c r="A392" s="122"/>
      <c r="B392" s="122"/>
      <c r="C392" s="109"/>
      <c r="D392" s="109"/>
      <c r="E392" s="232"/>
    </row>
    <row r="393" spans="1:5" s="111" customFormat="1" ht="12.75">
      <c r="A393" s="122"/>
      <c r="B393" s="122"/>
      <c r="C393" s="109"/>
      <c r="D393" s="109"/>
      <c r="E393" s="232"/>
    </row>
    <row r="394" spans="1:5" s="111" customFormat="1" ht="12.75">
      <c r="A394" s="122"/>
      <c r="B394" s="122"/>
      <c r="C394" s="109"/>
      <c r="D394" s="109"/>
      <c r="E394" s="232"/>
    </row>
    <row r="395" spans="1:5" s="111" customFormat="1" ht="12.75">
      <c r="A395" s="122"/>
      <c r="B395" s="122"/>
      <c r="C395" s="109"/>
      <c r="D395" s="109"/>
      <c r="E395" s="232"/>
    </row>
    <row r="396" spans="1:5" s="111" customFormat="1" ht="12.75">
      <c r="A396" s="122"/>
      <c r="B396" s="122"/>
      <c r="C396" s="109"/>
      <c r="D396" s="109"/>
      <c r="E396" s="232"/>
    </row>
    <row r="397" spans="1:5" s="111" customFormat="1" ht="12.75">
      <c r="A397" s="122"/>
      <c r="B397" s="122"/>
      <c r="C397" s="109"/>
      <c r="D397" s="109"/>
      <c r="E397" s="232"/>
    </row>
    <row r="398" spans="1:5" s="111" customFormat="1" ht="12.75">
      <c r="A398" s="122"/>
      <c r="B398" s="122"/>
      <c r="C398" s="109"/>
      <c r="D398" s="109"/>
      <c r="E398" s="232"/>
    </row>
    <row r="399" spans="1:5" s="111" customFormat="1" ht="12.75">
      <c r="A399" s="122"/>
      <c r="B399" s="122"/>
      <c r="C399" s="109"/>
      <c r="D399" s="109"/>
      <c r="E399" s="232"/>
    </row>
    <row r="400" spans="1:5" s="111" customFormat="1" ht="12.75">
      <c r="A400" s="122"/>
      <c r="B400" s="122"/>
      <c r="C400" s="109"/>
      <c r="D400" s="109"/>
      <c r="E400" s="232"/>
    </row>
    <row r="401" spans="1:5" s="111" customFormat="1" ht="12.75">
      <c r="A401" s="122"/>
      <c r="B401" s="122"/>
      <c r="C401" s="109"/>
      <c r="D401" s="109"/>
      <c r="E401" s="232"/>
    </row>
    <row r="402" spans="1:5" s="111" customFormat="1" ht="12.75">
      <c r="A402" s="122"/>
      <c r="B402" s="122"/>
      <c r="C402" s="109"/>
      <c r="D402" s="109"/>
      <c r="E402" s="232"/>
    </row>
    <row r="403" spans="1:5" s="111" customFormat="1" ht="12.75">
      <c r="A403" s="122"/>
      <c r="B403" s="122"/>
      <c r="C403" s="109"/>
      <c r="D403" s="109"/>
      <c r="E403" s="232"/>
    </row>
    <row r="404" spans="1:5" s="111" customFormat="1" ht="12.75">
      <c r="A404" s="122"/>
      <c r="B404" s="122"/>
      <c r="C404" s="109"/>
      <c r="D404" s="109"/>
      <c r="E404" s="232"/>
    </row>
    <row r="405" spans="1:5" s="111" customFormat="1" ht="12.75">
      <c r="A405" s="122"/>
      <c r="B405" s="122"/>
      <c r="C405" s="109"/>
      <c r="D405" s="109"/>
      <c r="E405" s="232"/>
    </row>
    <row r="406" spans="1:5" s="111" customFormat="1" ht="12.75">
      <c r="A406" s="122"/>
      <c r="B406" s="122"/>
      <c r="C406" s="109"/>
      <c r="D406" s="109"/>
      <c r="E406" s="232"/>
    </row>
    <row r="407" spans="1:5" s="111" customFormat="1" ht="12.75">
      <c r="A407" s="122"/>
      <c r="B407" s="122"/>
      <c r="C407" s="109"/>
      <c r="D407" s="109"/>
      <c r="E407" s="232"/>
    </row>
    <row r="408" spans="1:5" s="111" customFormat="1" ht="12.75">
      <c r="A408" s="122"/>
      <c r="B408" s="122"/>
      <c r="C408" s="109"/>
      <c r="D408" s="109"/>
      <c r="E408" s="232"/>
    </row>
    <row r="409" spans="1:5" s="111" customFormat="1" ht="12.75">
      <c r="A409" s="122"/>
      <c r="B409" s="122"/>
      <c r="C409" s="109"/>
      <c r="D409" s="109"/>
      <c r="E409" s="232"/>
    </row>
    <row r="410" spans="1:5" s="111" customFormat="1" ht="12.75">
      <c r="A410" s="122"/>
      <c r="B410" s="122"/>
      <c r="C410" s="109"/>
      <c r="D410" s="109"/>
      <c r="E410" s="232"/>
    </row>
    <row r="411" spans="1:5" s="111" customFormat="1" ht="12.75">
      <c r="A411" s="122"/>
      <c r="B411" s="122"/>
      <c r="C411" s="109"/>
      <c r="D411" s="109"/>
      <c r="E411" s="232"/>
    </row>
    <row r="412" spans="1:5" s="111" customFormat="1" ht="12.75">
      <c r="A412" s="122"/>
      <c r="B412" s="122"/>
      <c r="C412" s="109"/>
      <c r="D412" s="109"/>
      <c r="E412" s="232"/>
    </row>
    <row r="413" spans="1:5" s="111" customFormat="1" ht="12.75">
      <c r="A413" s="122"/>
      <c r="B413" s="122"/>
      <c r="C413" s="109"/>
      <c r="D413" s="109"/>
      <c r="E413" s="232"/>
    </row>
    <row r="414" spans="1:5" s="111" customFormat="1" ht="12.75">
      <c r="A414" s="122"/>
      <c r="B414" s="122"/>
      <c r="C414" s="109"/>
      <c r="D414" s="109"/>
      <c r="E414" s="232"/>
    </row>
    <row r="415" spans="1:5" s="111" customFormat="1" ht="12.75">
      <c r="A415" s="122"/>
      <c r="B415" s="122"/>
      <c r="C415" s="109"/>
      <c r="D415" s="109"/>
      <c r="E415" s="232"/>
    </row>
    <row r="416" spans="1:5" s="111" customFormat="1" ht="12.75">
      <c r="A416" s="122"/>
      <c r="B416" s="122"/>
      <c r="C416" s="109"/>
      <c r="D416" s="109"/>
      <c r="E416" s="232"/>
    </row>
    <row r="417" spans="1:5" s="111" customFormat="1" ht="12.75">
      <c r="A417" s="122"/>
      <c r="B417" s="122"/>
      <c r="C417" s="109"/>
      <c r="D417" s="109"/>
      <c r="E417" s="232"/>
    </row>
    <row r="418" spans="1:5" s="111" customFormat="1" ht="12.75">
      <c r="A418" s="122"/>
      <c r="B418" s="122"/>
      <c r="C418" s="109"/>
      <c r="D418" s="109"/>
      <c r="E418" s="232"/>
    </row>
    <row r="419" spans="1:5" s="111" customFormat="1" ht="12.75">
      <c r="A419" s="122"/>
      <c r="B419" s="122"/>
      <c r="C419" s="109"/>
      <c r="D419" s="109"/>
      <c r="E419" s="231"/>
    </row>
    <row r="420" spans="1:5" s="111" customFormat="1" ht="12.75">
      <c r="A420" s="122"/>
      <c r="B420" s="122"/>
      <c r="C420" s="109"/>
      <c r="D420" s="109"/>
      <c r="E420" s="231"/>
    </row>
    <row r="421" spans="1:5" s="111" customFormat="1" ht="12.75">
      <c r="A421" s="122"/>
      <c r="B421" s="122"/>
      <c r="C421" s="109"/>
      <c r="D421" s="109"/>
      <c r="E421" s="231"/>
    </row>
    <row r="422" spans="1:5" s="111" customFormat="1" ht="12.75">
      <c r="A422" s="122"/>
      <c r="B422" s="122"/>
      <c r="C422" s="109"/>
      <c r="D422" s="109"/>
      <c r="E422" s="231"/>
    </row>
    <row r="423" spans="1:5" s="111" customFormat="1" ht="12.75">
      <c r="A423" s="122"/>
      <c r="B423" s="122"/>
      <c r="C423" s="109"/>
      <c r="D423" s="109"/>
      <c r="E423" s="231"/>
    </row>
    <row r="424" spans="1:5" s="111" customFormat="1" ht="12.75">
      <c r="A424" s="122"/>
      <c r="B424" s="122"/>
      <c r="C424" s="109"/>
      <c r="D424" s="109"/>
      <c r="E424" s="231"/>
    </row>
    <row r="425" spans="1:5" s="111" customFormat="1" ht="12.75">
      <c r="A425" s="122"/>
      <c r="B425" s="122"/>
      <c r="C425" s="109"/>
      <c r="D425" s="109"/>
      <c r="E425" s="231"/>
    </row>
    <row r="426" spans="1:5" s="111" customFormat="1" ht="12.75">
      <c r="A426" s="122"/>
      <c r="B426" s="122"/>
      <c r="C426" s="109"/>
      <c r="D426" s="109"/>
      <c r="E426" s="231"/>
    </row>
    <row r="427" spans="1:5" s="111" customFormat="1" ht="12.75">
      <c r="A427" s="122"/>
      <c r="B427" s="122"/>
      <c r="C427" s="109"/>
      <c r="D427" s="109"/>
      <c r="E427" s="231"/>
    </row>
    <row r="428" spans="1:5" s="111" customFormat="1" ht="12.75">
      <c r="A428" s="122"/>
      <c r="B428" s="122"/>
      <c r="C428" s="109"/>
      <c r="D428" s="109"/>
      <c r="E428" s="231"/>
    </row>
    <row r="429" spans="1:5" s="111" customFormat="1" ht="12.75">
      <c r="A429" s="122"/>
      <c r="B429" s="122"/>
      <c r="C429" s="109"/>
      <c r="D429" s="109"/>
      <c r="E429" s="231"/>
    </row>
    <row r="430" spans="1:5" s="111" customFormat="1" ht="12.75">
      <c r="A430" s="122"/>
      <c r="B430" s="122"/>
      <c r="C430" s="109"/>
      <c r="D430" s="109"/>
      <c r="E430" s="231"/>
    </row>
    <row r="431" spans="1:5" s="111" customFormat="1" ht="12.75">
      <c r="A431" s="122"/>
      <c r="B431" s="122"/>
      <c r="C431" s="109"/>
      <c r="D431" s="109"/>
      <c r="E431" s="231"/>
    </row>
    <row r="432" spans="1:5" s="111" customFormat="1" ht="12.75">
      <c r="A432" s="122"/>
      <c r="B432" s="122"/>
      <c r="C432" s="109"/>
      <c r="D432" s="109"/>
      <c r="E432" s="231"/>
    </row>
    <row r="433" spans="1:5" s="111" customFormat="1" ht="12.75">
      <c r="A433" s="122"/>
      <c r="B433" s="122"/>
      <c r="C433" s="109"/>
      <c r="E433" s="240"/>
    </row>
    <row r="434" spans="1:5" s="111" customFormat="1" ht="12.75">
      <c r="A434" s="122"/>
      <c r="B434" s="122"/>
      <c r="C434" s="109"/>
      <c r="E434" s="240"/>
    </row>
    <row r="435" spans="1:5" s="111" customFormat="1" ht="12.75">
      <c r="A435" s="122"/>
      <c r="B435" s="122"/>
      <c r="C435" s="109"/>
      <c r="E435" s="240"/>
    </row>
    <row r="436" spans="1:5" s="111" customFormat="1" ht="12.75">
      <c r="A436" s="122"/>
      <c r="B436" s="122"/>
      <c r="C436" s="109"/>
      <c r="E436" s="240"/>
    </row>
    <row r="437" spans="1:5" s="111" customFormat="1" ht="12.75">
      <c r="A437" s="122"/>
      <c r="B437" s="122"/>
      <c r="C437" s="109"/>
      <c r="E437" s="240"/>
    </row>
    <row r="438" spans="1:5" s="111" customFormat="1" ht="12.75">
      <c r="A438" s="122"/>
      <c r="B438" s="122"/>
      <c r="C438" s="109"/>
      <c r="E438" s="240"/>
    </row>
    <row r="439" spans="1:5" s="111" customFormat="1" ht="12.75">
      <c r="A439" s="122"/>
      <c r="B439" s="122"/>
      <c r="C439" s="109"/>
      <c r="E439" s="240"/>
    </row>
    <row r="440" spans="1:5" s="111" customFormat="1" ht="12.75">
      <c r="A440" s="122"/>
      <c r="B440" s="122"/>
      <c r="C440" s="109"/>
      <c r="E440" s="240"/>
    </row>
    <row r="441" spans="1:5" s="111" customFormat="1" ht="12.75">
      <c r="A441" s="122"/>
      <c r="B441" s="122"/>
      <c r="C441" s="109"/>
      <c r="E441" s="240"/>
    </row>
    <row r="442" spans="1:5" s="111" customFormat="1" ht="12.75">
      <c r="A442" s="122"/>
      <c r="B442" s="122"/>
      <c r="C442" s="109"/>
      <c r="E442" s="240"/>
    </row>
    <row r="443" spans="1:5" s="111" customFormat="1" ht="12.75">
      <c r="A443" s="122"/>
      <c r="B443" s="122"/>
      <c r="C443" s="109"/>
      <c r="E443" s="240"/>
    </row>
    <row r="444" spans="1:5" s="111" customFormat="1" ht="12.75">
      <c r="A444" s="122"/>
      <c r="B444" s="122"/>
      <c r="C444" s="109"/>
      <c r="E444" s="240"/>
    </row>
    <row r="445" spans="1:5" s="111" customFormat="1" ht="12.75">
      <c r="A445" s="122"/>
      <c r="B445" s="122"/>
      <c r="C445" s="109"/>
      <c r="E445" s="240"/>
    </row>
    <row r="446" spans="1:5" s="111" customFormat="1" ht="12.75">
      <c r="A446" s="122"/>
      <c r="B446" s="122"/>
      <c r="C446" s="109"/>
      <c r="E446" s="240"/>
    </row>
    <row r="447" spans="1:5" s="111" customFormat="1" ht="12.75">
      <c r="A447" s="122"/>
      <c r="B447" s="122"/>
      <c r="C447" s="109"/>
      <c r="E447" s="240"/>
    </row>
    <row r="448" spans="1:5" s="111" customFormat="1" ht="12.75">
      <c r="A448" s="122"/>
      <c r="B448" s="122"/>
      <c r="C448" s="109"/>
      <c r="E448" s="240"/>
    </row>
    <row r="449" spans="1:5" s="111" customFormat="1" ht="12.75">
      <c r="A449" s="122"/>
      <c r="B449" s="122"/>
      <c r="C449" s="109"/>
      <c r="E449" s="240"/>
    </row>
    <row r="450" spans="1:5" s="111" customFormat="1" ht="12.75">
      <c r="A450" s="122"/>
      <c r="B450" s="122"/>
      <c r="C450" s="109"/>
      <c r="E450" s="240"/>
    </row>
    <row r="451" spans="1:5" s="111" customFormat="1" ht="12.75">
      <c r="A451" s="122"/>
      <c r="B451" s="122"/>
      <c r="C451" s="109"/>
      <c r="E451" s="240"/>
    </row>
    <row r="452" spans="1:5" s="111" customFormat="1" ht="12.75">
      <c r="A452" s="122"/>
      <c r="B452" s="122"/>
      <c r="C452" s="109"/>
      <c r="E452" s="240"/>
    </row>
    <row r="453" spans="1:5" s="111" customFormat="1" ht="12.75">
      <c r="A453" s="122"/>
      <c r="B453" s="122"/>
      <c r="C453" s="109"/>
      <c r="E453" s="240"/>
    </row>
    <row r="454" spans="1:5" s="111" customFormat="1" ht="12.75">
      <c r="A454" s="122"/>
      <c r="B454" s="122"/>
      <c r="C454" s="109"/>
      <c r="E454" s="240"/>
    </row>
    <row r="455" spans="1:5" s="111" customFormat="1" ht="12.75">
      <c r="A455" s="122"/>
      <c r="B455" s="122"/>
      <c r="C455" s="109"/>
      <c r="E455" s="240"/>
    </row>
    <row r="456" spans="1:5" s="111" customFormat="1" ht="12.75">
      <c r="A456" s="122"/>
      <c r="B456" s="122"/>
      <c r="C456" s="109"/>
      <c r="E456" s="240"/>
    </row>
    <row r="457" spans="1:5" s="111" customFormat="1" ht="12.75">
      <c r="A457" s="122"/>
      <c r="B457" s="122"/>
      <c r="C457" s="109"/>
      <c r="E457" s="240"/>
    </row>
    <row r="458" spans="1:5" s="111" customFormat="1" ht="12.75">
      <c r="A458" s="122"/>
      <c r="B458" s="122"/>
      <c r="C458" s="109"/>
      <c r="E458" s="240"/>
    </row>
    <row r="459" spans="1:5" s="111" customFormat="1" ht="12.75">
      <c r="A459" s="122"/>
      <c r="B459" s="122"/>
      <c r="C459" s="109"/>
      <c r="E459" s="240"/>
    </row>
    <row r="460" spans="1:5" s="111" customFormat="1" ht="12.75">
      <c r="A460" s="122"/>
      <c r="B460" s="122"/>
      <c r="C460" s="109"/>
      <c r="E460" s="240"/>
    </row>
    <row r="461" spans="1:5" s="111" customFormat="1" ht="12.75">
      <c r="A461" s="122"/>
      <c r="B461" s="122"/>
      <c r="C461" s="109"/>
      <c r="E461" s="240"/>
    </row>
    <row r="462" spans="1:5" s="111" customFormat="1" ht="12.75">
      <c r="A462" s="122"/>
      <c r="B462" s="122"/>
      <c r="C462" s="109"/>
      <c r="E462" s="240"/>
    </row>
    <row r="463" spans="1:5" s="111" customFormat="1" ht="12.75">
      <c r="A463" s="122"/>
      <c r="B463" s="122"/>
      <c r="C463" s="109"/>
      <c r="E463" s="240"/>
    </row>
    <row r="464" spans="1:5" s="111" customFormat="1" ht="12.75">
      <c r="A464" s="122"/>
      <c r="B464" s="122"/>
      <c r="C464" s="109"/>
      <c r="E464" s="240"/>
    </row>
    <row r="465" spans="1:5" s="111" customFormat="1" ht="12.75">
      <c r="A465" s="122"/>
      <c r="B465" s="122"/>
      <c r="C465" s="109"/>
      <c r="E465" s="240"/>
    </row>
    <row r="466" spans="1:5" s="111" customFormat="1" ht="12.75">
      <c r="A466" s="122"/>
      <c r="B466" s="122"/>
      <c r="C466" s="109"/>
      <c r="E466" s="240"/>
    </row>
    <row r="467" spans="1:5" s="111" customFormat="1" ht="12.75">
      <c r="A467" s="122"/>
      <c r="B467" s="122"/>
      <c r="C467" s="109"/>
      <c r="E467" s="240"/>
    </row>
    <row r="468" spans="1:5" s="111" customFormat="1" ht="12.75">
      <c r="A468" s="122"/>
      <c r="B468" s="122"/>
      <c r="C468" s="109"/>
      <c r="E468" s="240"/>
    </row>
    <row r="469" spans="1:5" s="111" customFormat="1" ht="12.75">
      <c r="A469" s="122"/>
      <c r="B469" s="122"/>
      <c r="C469" s="109"/>
      <c r="E469" s="240"/>
    </row>
    <row r="470" spans="1:5" s="111" customFormat="1" ht="12.75">
      <c r="A470" s="122"/>
      <c r="B470" s="122"/>
      <c r="C470" s="109"/>
      <c r="E470" s="240"/>
    </row>
    <row r="471" spans="1:5" s="111" customFormat="1" ht="12.75">
      <c r="A471" s="122"/>
      <c r="B471" s="122"/>
      <c r="C471" s="109"/>
      <c r="E471" s="240"/>
    </row>
    <row r="472" spans="1:5" s="111" customFormat="1" ht="12.75">
      <c r="A472" s="122"/>
      <c r="B472" s="122"/>
      <c r="C472" s="109"/>
      <c r="E472" s="240"/>
    </row>
    <row r="473" spans="1:5" s="111" customFormat="1" ht="12.75">
      <c r="A473" s="122"/>
      <c r="B473" s="122"/>
      <c r="C473" s="109"/>
      <c r="E473" s="240"/>
    </row>
    <row r="474" spans="1:5" s="111" customFormat="1" ht="12.75">
      <c r="A474" s="122"/>
      <c r="B474" s="122"/>
      <c r="C474" s="109"/>
      <c r="E474" s="240"/>
    </row>
    <row r="475" spans="1:5" s="111" customFormat="1" ht="12.75">
      <c r="A475" s="122"/>
      <c r="B475" s="122"/>
      <c r="C475" s="109"/>
      <c r="E475" s="240"/>
    </row>
    <row r="476" spans="1:5" s="111" customFormat="1" ht="12.75">
      <c r="A476" s="122"/>
      <c r="B476" s="122"/>
      <c r="C476" s="109"/>
      <c r="E476" s="240"/>
    </row>
    <row r="477" spans="1:5" s="111" customFormat="1" ht="12.75">
      <c r="A477" s="122"/>
      <c r="B477" s="122"/>
      <c r="C477" s="109"/>
      <c r="E477" s="240"/>
    </row>
    <row r="478" spans="1:5" s="111" customFormat="1" ht="12.75">
      <c r="A478" s="122"/>
      <c r="B478" s="122"/>
      <c r="C478" s="109"/>
      <c r="E478" s="240"/>
    </row>
    <row r="479" spans="1:5" s="111" customFormat="1" ht="12.75">
      <c r="A479" s="122"/>
      <c r="B479" s="122"/>
      <c r="C479" s="109"/>
      <c r="E479" s="240"/>
    </row>
    <row r="480" spans="1:5" s="111" customFormat="1" ht="12.75">
      <c r="A480" s="122"/>
      <c r="B480" s="122"/>
      <c r="C480" s="109"/>
      <c r="E480" s="240"/>
    </row>
    <row r="481" spans="1:5" s="111" customFormat="1" ht="12.75">
      <c r="A481" s="122"/>
      <c r="B481" s="122"/>
      <c r="C481" s="109"/>
      <c r="E481" s="240"/>
    </row>
    <row r="482" spans="1:5" s="111" customFormat="1" ht="12.75">
      <c r="A482" s="122"/>
      <c r="B482" s="122"/>
      <c r="C482" s="109"/>
      <c r="E482" s="240"/>
    </row>
    <row r="483" spans="1:5" s="111" customFormat="1" ht="12.75">
      <c r="A483" s="122"/>
      <c r="B483" s="122"/>
      <c r="C483" s="109"/>
      <c r="E483" s="240"/>
    </row>
    <row r="484" spans="1:5" s="111" customFormat="1" ht="12.75">
      <c r="A484" s="122"/>
      <c r="B484" s="122"/>
      <c r="C484" s="109"/>
      <c r="E484" s="240"/>
    </row>
    <row r="485" spans="1:5" s="111" customFormat="1" ht="12.75">
      <c r="A485" s="122"/>
      <c r="B485" s="122"/>
      <c r="C485" s="109"/>
      <c r="E485" s="240"/>
    </row>
    <row r="486" spans="1:5" s="111" customFormat="1" ht="12.75">
      <c r="A486" s="122"/>
      <c r="B486" s="122"/>
      <c r="C486" s="109"/>
      <c r="E486" s="240"/>
    </row>
    <row r="487" spans="1:5" s="111" customFormat="1" ht="12.75">
      <c r="A487" s="122"/>
      <c r="B487" s="122"/>
      <c r="C487" s="109"/>
      <c r="E487" s="240"/>
    </row>
    <row r="488" spans="1:5" s="111" customFormat="1" ht="12.75">
      <c r="A488" s="122"/>
      <c r="B488" s="122"/>
      <c r="C488" s="109"/>
      <c r="E488" s="240"/>
    </row>
    <row r="489" spans="1:5" s="111" customFormat="1" ht="12.75">
      <c r="A489" s="122"/>
      <c r="B489" s="122"/>
      <c r="C489" s="109"/>
      <c r="E489" s="240"/>
    </row>
    <row r="490" spans="1:5" s="111" customFormat="1" ht="12.75">
      <c r="A490" s="122"/>
      <c r="B490" s="122"/>
      <c r="C490" s="109"/>
      <c r="E490" s="240"/>
    </row>
    <row r="491" spans="1:5" s="111" customFormat="1" ht="12.75">
      <c r="A491" s="122"/>
      <c r="B491" s="122"/>
      <c r="C491" s="109"/>
      <c r="E491" s="240"/>
    </row>
    <row r="492" spans="1:5" s="111" customFormat="1" ht="12.75">
      <c r="A492" s="122"/>
      <c r="B492" s="122"/>
      <c r="C492" s="109"/>
      <c r="E492" s="240"/>
    </row>
    <row r="493" spans="1:5" s="111" customFormat="1" ht="12.75">
      <c r="A493" s="122"/>
      <c r="B493" s="122"/>
      <c r="C493" s="109"/>
      <c r="E493" s="240"/>
    </row>
    <row r="494" spans="1:5" s="111" customFormat="1" ht="12.75">
      <c r="A494" s="122"/>
      <c r="B494" s="122"/>
      <c r="C494" s="109"/>
      <c r="E494" s="240"/>
    </row>
    <row r="495" spans="1:5" s="111" customFormat="1" ht="12.75">
      <c r="A495" s="122"/>
      <c r="B495" s="122"/>
      <c r="C495" s="109"/>
      <c r="E495" s="240"/>
    </row>
    <row r="496" spans="1:5" s="111" customFormat="1" ht="12.75">
      <c r="A496" s="122"/>
      <c r="B496" s="122"/>
      <c r="C496" s="109"/>
      <c r="E496" s="240"/>
    </row>
    <row r="497" spans="1:5" s="111" customFormat="1" ht="12.75">
      <c r="A497" s="122"/>
      <c r="B497" s="122"/>
      <c r="C497" s="109"/>
      <c r="E497" s="240"/>
    </row>
    <row r="498" spans="1:5" s="111" customFormat="1" ht="12.75">
      <c r="A498" s="122"/>
      <c r="B498" s="122"/>
      <c r="C498" s="109"/>
      <c r="E498" s="240"/>
    </row>
    <row r="499" spans="1:5" s="111" customFormat="1" ht="12.75">
      <c r="A499" s="122"/>
      <c r="B499" s="122"/>
      <c r="C499" s="109"/>
      <c r="E499" s="240"/>
    </row>
    <row r="500" spans="1:5" s="111" customFormat="1" ht="12.75">
      <c r="A500" s="122"/>
      <c r="B500" s="122"/>
      <c r="C500" s="109"/>
      <c r="E500" s="240"/>
    </row>
    <row r="501" spans="1:5" s="111" customFormat="1" ht="12.75">
      <c r="A501" s="122"/>
      <c r="B501" s="122"/>
      <c r="C501" s="109"/>
      <c r="E501" s="240"/>
    </row>
    <row r="502" spans="1:5" s="111" customFormat="1" ht="12.75">
      <c r="A502" s="122"/>
      <c r="B502" s="122"/>
      <c r="C502" s="109"/>
      <c r="E502" s="240"/>
    </row>
    <row r="503" spans="1:5" s="111" customFormat="1" ht="12.75">
      <c r="A503" s="122"/>
      <c r="B503" s="122"/>
      <c r="C503" s="109"/>
      <c r="E503" s="240"/>
    </row>
    <row r="504" spans="1:5" s="111" customFormat="1" ht="12.75">
      <c r="A504" s="122"/>
      <c r="B504" s="122"/>
      <c r="C504" s="109"/>
      <c r="E504" s="240"/>
    </row>
    <row r="505" spans="1:5" s="111" customFormat="1" ht="12.75">
      <c r="A505" s="122"/>
      <c r="B505" s="122"/>
      <c r="C505" s="109"/>
      <c r="E505" s="240"/>
    </row>
    <row r="506" spans="1:5" s="111" customFormat="1" ht="12.75">
      <c r="A506" s="122"/>
      <c r="B506" s="122"/>
      <c r="C506" s="109"/>
      <c r="E506" s="240"/>
    </row>
    <row r="507" spans="1:5" s="111" customFormat="1" ht="12.75">
      <c r="A507" s="122"/>
      <c r="B507" s="122"/>
      <c r="C507" s="109"/>
      <c r="E507" s="240"/>
    </row>
    <row r="508" spans="1:5" s="111" customFormat="1" ht="12.75">
      <c r="A508" s="122"/>
      <c r="B508" s="122"/>
      <c r="C508" s="109"/>
      <c r="E508" s="240"/>
    </row>
    <row r="509" spans="1:5" s="111" customFormat="1" ht="12.75">
      <c r="A509" s="122"/>
      <c r="B509" s="122"/>
      <c r="C509" s="109"/>
      <c r="E509" s="240"/>
    </row>
    <row r="510" spans="1:5" s="111" customFormat="1" ht="12.75">
      <c r="A510" s="122"/>
      <c r="B510" s="122"/>
      <c r="C510" s="109"/>
      <c r="E510" s="240"/>
    </row>
    <row r="511" spans="1:5" s="111" customFormat="1" ht="12.75">
      <c r="A511" s="122"/>
      <c r="B511" s="122"/>
      <c r="C511" s="109"/>
      <c r="E511" s="240"/>
    </row>
    <row r="512" spans="1:5" s="111" customFormat="1" ht="12.75">
      <c r="A512" s="122"/>
      <c r="B512" s="122"/>
      <c r="C512" s="109"/>
      <c r="E512" s="240"/>
    </row>
    <row r="513" spans="1:5" s="111" customFormat="1" ht="12.75">
      <c r="A513" s="122"/>
      <c r="B513" s="122"/>
      <c r="C513" s="109"/>
      <c r="E513" s="240"/>
    </row>
    <row r="514" spans="1:5" s="111" customFormat="1" ht="12.75">
      <c r="A514" s="122"/>
      <c r="B514" s="122"/>
      <c r="C514" s="109"/>
      <c r="E514" s="240"/>
    </row>
    <row r="515" spans="2:5" s="111" customFormat="1" ht="12.75">
      <c r="B515" s="122"/>
      <c r="C515" s="109"/>
      <c r="E515" s="240"/>
    </row>
    <row r="516" spans="3:5" s="111" customFormat="1" ht="12.75">
      <c r="C516" s="109"/>
      <c r="E516" s="240"/>
    </row>
  </sheetData>
  <sheetProtection formatCells="0" formatColumns="0" formatRows="0" insertColumns="0" insertRows="0" deleteColumns="0" deleteRows="0" sort="0"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2" r:id="rId1"/>
  <rowBreaks count="1" manualBreakCount="1">
    <brk id="7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Y803"/>
  <sheetViews>
    <sheetView view="pageBreakPreview" zoomScale="80" zoomScaleNormal="60" zoomScaleSheetLayoutView="80" zoomScalePageLayoutView="0" workbookViewId="0" topLeftCell="A1">
      <pane xSplit="2" ySplit="10" topLeftCell="C3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O29" sqref="O29"/>
    </sheetView>
  </sheetViews>
  <sheetFormatPr defaultColWidth="9.00390625" defaultRowHeight="12.75"/>
  <cols>
    <col min="1" max="1" width="53.25390625" style="68" customWidth="1"/>
    <col min="2" max="2" width="3.375" style="3" customWidth="1"/>
    <col min="3" max="3" width="15.625" style="68" customWidth="1"/>
    <col min="4" max="4" width="4.00390625" style="68" customWidth="1"/>
    <col min="5" max="5" width="15.625" style="68" customWidth="1"/>
    <col min="6" max="6" width="3.375" style="68" customWidth="1"/>
    <col min="7" max="7" width="13.00390625" style="68" customWidth="1"/>
    <col min="8" max="8" width="3.625" style="68" customWidth="1"/>
    <col min="9" max="9" width="15.375" style="68" customWidth="1"/>
    <col min="10" max="10" width="2.375" style="68" customWidth="1"/>
    <col min="11" max="11" width="19.625" style="68" customWidth="1"/>
    <col min="12" max="12" width="3.00390625" style="68" customWidth="1"/>
    <col min="13" max="13" width="13.25390625" style="68" customWidth="1"/>
    <col min="14" max="14" width="3.00390625" style="68" customWidth="1"/>
    <col min="15" max="15" width="18.875" style="68" customWidth="1"/>
    <col min="16" max="16" width="3.625" style="68" customWidth="1"/>
    <col min="17" max="17" width="17.00390625" style="68" customWidth="1"/>
    <col min="18" max="18" width="6.00390625" style="37" customWidth="1"/>
    <col min="19" max="19" width="1.37890625" style="37" customWidth="1"/>
    <col min="20" max="20" width="12.125" style="80" customWidth="1"/>
    <col min="21" max="21" width="16.00390625" style="68" customWidth="1"/>
    <col min="22" max="22" width="11.75390625" style="68" bestFit="1" customWidth="1"/>
    <col min="23" max="25" width="9.125" style="68" customWidth="1"/>
    <col min="26" max="16384" width="9.125" style="3" customWidth="1"/>
  </cols>
  <sheetData>
    <row r="2" spans="1:25" s="67" customFormat="1" ht="15.75">
      <c r="A2" s="63" t="s">
        <v>60</v>
      </c>
      <c r="B2" s="62"/>
      <c r="C2" s="63"/>
      <c r="D2" s="63"/>
      <c r="E2" s="63"/>
      <c r="F2" s="63"/>
      <c r="G2" s="63"/>
      <c r="H2" s="63"/>
      <c r="I2" s="131"/>
      <c r="J2" s="63"/>
      <c r="K2" s="63"/>
      <c r="L2" s="63"/>
      <c r="M2" s="63"/>
      <c r="N2" s="63"/>
      <c r="O2" s="63"/>
      <c r="P2" s="63"/>
      <c r="Q2" s="63"/>
      <c r="R2" s="64"/>
      <c r="S2" s="66"/>
      <c r="T2" s="105"/>
      <c r="U2" s="65"/>
      <c r="V2" s="65"/>
      <c r="W2" s="65"/>
      <c r="X2" s="65"/>
      <c r="Y2" s="65"/>
    </row>
    <row r="3" spans="1:25" s="67" customFormat="1" ht="15.75">
      <c r="A3" s="63"/>
      <c r="B3" s="62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4"/>
      <c r="S3" s="66"/>
      <c r="T3" s="105"/>
      <c r="U3" s="65"/>
      <c r="V3" s="65"/>
      <c r="W3" s="65"/>
      <c r="X3" s="65"/>
      <c r="Y3" s="65"/>
    </row>
    <row r="4" spans="1:25" s="67" customFormat="1" ht="15.75">
      <c r="A4" s="218" t="s">
        <v>6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4"/>
      <c r="S4" s="66"/>
      <c r="T4" s="105"/>
      <c r="U4" s="65"/>
      <c r="V4" s="65"/>
      <c r="W4" s="65"/>
      <c r="X4" s="65"/>
      <c r="Y4" s="65"/>
    </row>
    <row r="5" spans="1:25" s="67" customFormat="1" ht="15.75">
      <c r="A5" s="218" t="s">
        <v>143</v>
      </c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4"/>
      <c r="S5" s="66"/>
      <c r="T5" s="105"/>
      <c r="U5" s="65"/>
      <c r="V5" s="65"/>
      <c r="W5" s="65"/>
      <c r="X5" s="65"/>
      <c r="Y5" s="65"/>
    </row>
    <row r="6" spans="1:2" ht="12.75">
      <c r="A6" s="224" t="s">
        <v>125</v>
      </c>
      <c r="B6" s="39"/>
    </row>
    <row r="7" spans="3:18" ht="12.75"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1"/>
      <c r="R7" s="70"/>
    </row>
    <row r="8" spans="3:18" ht="12.75"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69"/>
    </row>
    <row r="9" spans="3:19" ht="74.25" customHeight="1" thickBot="1">
      <c r="C9" s="73" t="s">
        <v>8</v>
      </c>
      <c r="D9" s="75"/>
      <c r="E9" s="185" t="s">
        <v>83</v>
      </c>
      <c r="F9" s="74"/>
      <c r="G9" s="73" t="s">
        <v>9</v>
      </c>
      <c r="H9" s="73"/>
      <c r="I9" s="73" t="s">
        <v>121</v>
      </c>
      <c r="J9" s="73"/>
      <c r="K9" s="223" t="s">
        <v>122</v>
      </c>
      <c r="L9" s="73"/>
      <c r="M9" s="185" t="s">
        <v>7</v>
      </c>
      <c r="N9" s="75"/>
      <c r="O9" s="185" t="s">
        <v>127</v>
      </c>
      <c r="P9" s="74"/>
      <c r="Q9" s="73" t="s">
        <v>27</v>
      </c>
      <c r="R9" s="75"/>
      <c r="S9" s="75"/>
    </row>
    <row r="10" spans="3:19" ht="12.75"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3"/>
      <c r="S10" s="81"/>
    </row>
    <row r="11" spans="1:25" s="163" customFormat="1" ht="12.75">
      <c r="A11" s="30" t="s">
        <v>98</v>
      </c>
      <c r="B11" s="39"/>
      <c r="C11" s="79">
        <v>59183166</v>
      </c>
      <c r="D11" s="79"/>
      <c r="E11" s="79">
        <v>7</v>
      </c>
      <c r="F11" s="79"/>
      <c r="G11" s="79">
        <v>542773</v>
      </c>
      <c r="H11" s="79"/>
      <c r="I11" s="79">
        <v>-107144</v>
      </c>
      <c r="J11" s="79"/>
      <c r="K11" s="79">
        <v>135618</v>
      </c>
      <c r="L11" s="79"/>
      <c r="M11" s="79">
        <v>0</v>
      </c>
      <c r="N11" s="79"/>
      <c r="O11" s="79">
        <v>-2755471</v>
      </c>
      <c r="P11" s="79"/>
      <c r="Q11" s="79">
        <f>SUM(C11:O11)</f>
        <v>56998949</v>
      </c>
      <c r="R11" s="79"/>
      <c r="S11" s="165"/>
      <c r="T11" s="166">
        <v>56998949</v>
      </c>
      <c r="U11" s="167">
        <f>Q11-T11</f>
        <v>0</v>
      </c>
      <c r="V11" s="168"/>
      <c r="W11" s="168"/>
      <c r="X11" s="168"/>
      <c r="Y11" s="168"/>
    </row>
    <row r="12" spans="1:25" s="163" customFormat="1" ht="12.75">
      <c r="A12" s="68"/>
      <c r="B12" s="3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174"/>
      <c r="R12" s="37"/>
      <c r="S12" s="169"/>
      <c r="T12" s="166"/>
      <c r="U12" s="168"/>
      <c r="V12" s="168"/>
      <c r="W12" s="168"/>
      <c r="X12" s="168"/>
      <c r="Y12" s="168"/>
    </row>
    <row r="13" spans="1:25" s="163" customFormat="1" ht="12.75">
      <c r="A13" s="37" t="s">
        <v>10</v>
      </c>
      <c r="B13" s="3"/>
      <c r="C13" s="186"/>
      <c r="D13" s="80"/>
      <c r="E13" s="80"/>
      <c r="F13" s="68"/>
      <c r="G13" s="68"/>
      <c r="H13" s="68"/>
      <c r="I13" s="83">
        <v>-71564</v>
      </c>
      <c r="J13" s="68"/>
      <c r="K13" s="68"/>
      <c r="L13" s="68"/>
      <c r="M13" s="68"/>
      <c r="N13" s="68"/>
      <c r="O13" s="68"/>
      <c r="P13" s="68"/>
      <c r="Q13" s="175">
        <f>SUM(C13:P13)</f>
        <v>-71564</v>
      </c>
      <c r="R13" s="37"/>
      <c r="S13" s="169"/>
      <c r="T13" s="166"/>
      <c r="U13" s="168"/>
      <c r="V13" s="168"/>
      <c r="W13" s="168"/>
      <c r="X13" s="168"/>
      <c r="Y13" s="168"/>
    </row>
    <row r="14" spans="1:25" s="163" customFormat="1" ht="12.75" hidden="1">
      <c r="A14" s="68"/>
      <c r="B14" s="3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174"/>
      <c r="R14" s="37"/>
      <c r="S14" s="169"/>
      <c r="T14" s="166"/>
      <c r="U14" s="168"/>
      <c r="V14" s="168"/>
      <c r="W14" s="168"/>
      <c r="X14" s="168"/>
      <c r="Y14" s="168"/>
    </row>
    <row r="15" spans="1:25" s="163" customFormat="1" ht="12.75" hidden="1">
      <c r="A15" s="214" t="s">
        <v>83</v>
      </c>
      <c r="B15" s="3"/>
      <c r="C15" s="83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174">
        <v>0</v>
      </c>
      <c r="R15" s="37"/>
      <c r="S15" s="169"/>
      <c r="T15" s="166"/>
      <c r="U15" s="168"/>
      <c r="V15" s="168"/>
      <c r="W15" s="168"/>
      <c r="X15" s="168"/>
      <c r="Y15" s="168"/>
    </row>
    <row r="16" spans="1:25" s="163" customFormat="1" ht="12.75">
      <c r="A16" s="68"/>
      <c r="B16" s="3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174"/>
      <c r="R16" s="37"/>
      <c r="S16" s="169"/>
      <c r="T16" s="166"/>
      <c r="U16" s="168"/>
      <c r="V16" s="168"/>
      <c r="W16" s="168"/>
      <c r="X16" s="168"/>
      <c r="Y16" s="168"/>
    </row>
    <row r="17" spans="1:25" s="170" customFormat="1" ht="12.75">
      <c r="A17" s="213" t="s">
        <v>40</v>
      </c>
      <c r="B17" s="138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219">
        <f>'Ф2'!F60</f>
        <v>2395762</v>
      </c>
      <c r="P17" s="176"/>
      <c r="Q17" s="175">
        <f>SUM(C17:P17)</f>
        <v>2395762</v>
      </c>
      <c r="R17" s="177"/>
      <c r="S17" s="171"/>
      <c r="T17" s="172"/>
      <c r="U17" s="172"/>
      <c r="V17" s="172"/>
      <c r="W17" s="172"/>
      <c r="X17" s="172"/>
      <c r="Y17" s="172"/>
    </row>
    <row r="18" spans="1:25" s="170" customFormat="1" ht="12.75">
      <c r="A18" s="213"/>
      <c r="B18" s="138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83"/>
      <c r="P18" s="176"/>
      <c r="Q18" s="175"/>
      <c r="R18" s="177"/>
      <c r="S18" s="171"/>
      <c r="T18" s="172"/>
      <c r="U18" s="172"/>
      <c r="V18" s="172"/>
      <c r="W18" s="172"/>
      <c r="X18" s="172"/>
      <c r="Y18" s="172"/>
    </row>
    <row r="19" spans="1:25" s="170" customFormat="1" ht="12.75" hidden="1">
      <c r="A19" s="138" t="s">
        <v>7</v>
      </c>
      <c r="B19" s="138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219"/>
      <c r="N19" s="176"/>
      <c r="O19" s="219"/>
      <c r="P19" s="176"/>
      <c r="Q19" s="175">
        <f>SUM(C19:P19)</f>
        <v>0</v>
      </c>
      <c r="R19" s="177"/>
      <c r="S19" s="171"/>
      <c r="T19" s="172"/>
      <c r="U19" s="172"/>
      <c r="V19" s="172"/>
      <c r="W19" s="172"/>
      <c r="X19" s="172"/>
      <c r="Y19" s="172"/>
    </row>
    <row r="20" spans="1:25" s="163" customFormat="1" ht="12.75" hidden="1">
      <c r="A20" s="68"/>
      <c r="B20" s="3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174"/>
      <c r="R20" s="37"/>
      <c r="S20" s="169"/>
      <c r="T20" s="166"/>
      <c r="U20" s="168"/>
      <c r="V20" s="168"/>
      <c r="W20" s="168"/>
      <c r="X20" s="168"/>
      <c r="Y20" s="168"/>
    </row>
    <row r="21" spans="1:25" s="163" customFormat="1" ht="12.75" hidden="1">
      <c r="A21" s="213" t="s">
        <v>33</v>
      </c>
      <c r="B21" s="3"/>
      <c r="C21" s="68"/>
      <c r="D21" s="68"/>
      <c r="E21" s="68"/>
      <c r="F21" s="68"/>
      <c r="G21" s="68"/>
      <c r="H21" s="68"/>
      <c r="I21" s="68"/>
      <c r="J21" s="68"/>
      <c r="K21" s="178"/>
      <c r="L21" s="178"/>
      <c r="M21" s="68"/>
      <c r="N21" s="178"/>
      <c r="O21" s="68"/>
      <c r="P21" s="68"/>
      <c r="Q21" s="175">
        <f>SUM(C21:P21)</f>
        <v>0</v>
      </c>
      <c r="R21" s="37"/>
      <c r="S21" s="169"/>
      <c r="T21" s="166"/>
      <c r="U21" s="168"/>
      <c r="V21" s="168"/>
      <c r="W21" s="168"/>
      <c r="X21" s="168"/>
      <c r="Y21" s="168"/>
    </row>
    <row r="22" spans="1:25" s="163" customFormat="1" ht="12.75" hidden="1">
      <c r="A22" s="68"/>
      <c r="B22" s="3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174"/>
      <c r="R22" s="37"/>
      <c r="S22" s="169"/>
      <c r="T22" s="166"/>
      <c r="U22" s="168"/>
      <c r="V22" s="168"/>
      <c r="W22" s="168"/>
      <c r="X22" s="168"/>
      <c r="Y22" s="168"/>
    </row>
    <row r="23" spans="1:21" ht="13.5" thickBot="1">
      <c r="A23" s="30" t="s">
        <v>144</v>
      </c>
      <c r="C23" s="184">
        <f>SUM(C11:C21)</f>
        <v>59183166</v>
      </c>
      <c r="D23" s="184"/>
      <c r="E23" s="184">
        <f>SUM(E11:E21)</f>
        <v>7</v>
      </c>
      <c r="F23" s="184"/>
      <c r="G23" s="184">
        <f>SUM(G11:G21)</f>
        <v>542773</v>
      </c>
      <c r="H23" s="184"/>
      <c r="I23" s="184">
        <f>SUM(I11:I21)</f>
        <v>-178708</v>
      </c>
      <c r="J23" s="184"/>
      <c r="K23" s="184">
        <f>SUM(K11:K21)</f>
        <v>135618</v>
      </c>
      <c r="L23" s="184"/>
      <c r="M23" s="184">
        <f>SUM(M11:M21)</f>
        <v>0</v>
      </c>
      <c r="N23" s="184"/>
      <c r="O23" s="184">
        <f>SUM(O11:O21)</f>
        <v>-359709</v>
      </c>
      <c r="P23" s="184"/>
      <c r="Q23" s="184">
        <f>SUM(Q11:Q21)</f>
        <v>59323147</v>
      </c>
      <c r="S23" s="81"/>
      <c r="U23" s="77"/>
    </row>
    <row r="24" spans="1:21" ht="13.5" thickTop="1">
      <c r="A24" s="30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S24" s="81"/>
      <c r="U24" s="77"/>
    </row>
    <row r="25" spans="1:21" ht="12.75">
      <c r="A25" s="37" t="s">
        <v>10</v>
      </c>
      <c r="C25" s="79"/>
      <c r="D25" s="79"/>
      <c r="E25" s="79"/>
      <c r="F25" s="79"/>
      <c r="G25" s="79"/>
      <c r="H25" s="79"/>
      <c r="I25" s="79">
        <f>-(I13+71564)</f>
        <v>0</v>
      </c>
      <c r="J25" s="79"/>
      <c r="K25" s="79"/>
      <c r="L25" s="79"/>
      <c r="M25" s="79"/>
      <c r="N25" s="79"/>
      <c r="O25" s="79"/>
      <c r="P25" s="79"/>
      <c r="Q25" s="79">
        <f>SUM(C25:O25)</f>
        <v>0</v>
      </c>
      <c r="S25" s="81"/>
      <c r="U25" s="77"/>
    </row>
    <row r="26" spans="1:21" ht="12.75" hidden="1">
      <c r="A26" s="30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S26" s="81"/>
      <c r="U26" s="77"/>
    </row>
    <row r="27" spans="1:21" ht="12.75" hidden="1">
      <c r="A27" s="214" t="s">
        <v>83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S27" s="81"/>
      <c r="U27" s="77"/>
    </row>
    <row r="28" spans="1:21" ht="12.75">
      <c r="A28" s="214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S28" s="81"/>
      <c r="U28" s="77"/>
    </row>
    <row r="29" spans="1:21" ht="12.75">
      <c r="A29" s="213" t="s">
        <v>40</v>
      </c>
      <c r="C29" s="79"/>
      <c r="D29" s="79"/>
      <c r="E29" s="79"/>
      <c r="F29" s="79"/>
      <c r="G29" s="79"/>
      <c r="H29" s="79"/>
      <c r="I29" s="79"/>
      <c r="J29" s="79"/>
      <c r="K29" s="79">
        <v>17871</v>
      </c>
      <c r="L29" s="79"/>
      <c r="M29" s="79"/>
      <c r="N29" s="79"/>
      <c r="O29" s="79">
        <f>3452533-O17</f>
        <v>1056771</v>
      </c>
      <c r="P29" s="79"/>
      <c r="Q29" s="79">
        <f>SUM(C29:O29)</f>
        <v>1074642</v>
      </c>
      <c r="S29" s="81"/>
      <c r="U29" s="77"/>
    </row>
    <row r="30" spans="1:25" s="163" customFormat="1" ht="12.75">
      <c r="A30" s="68"/>
      <c r="B30" s="3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174"/>
      <c r="R30" s="37"/>
      <c r="S30" s="169"/>
      <c r="T30" s="166"/>
      <c r="U30" s="166"/>
      <c r="V30" s="168"/>
      <c r="W30" s="168"/>
      <c r="X30" s="168"/>
      <c r="Y30" s="168"/>
    </row>
    <row r="31" spans="1:25" s="163" customFormat="1" ht="13.5" thickBot="1">
      <c r="A31" s="30" t="s">
        <v>100</v>
      </c>
      <c r="B31" s="87"/>
      <c r="C31" s="184">
        <f>SUM(C23:C30)</f>
        <v>59183166</v>
      </c>
      <c r="D31" s="184"/>
      <c r="E31" s="184">
        <f>SUM(E23:E30)</f>
        <v>7</v>
      </c>
      <c r="F31" s="184"/>
      <c r="G31" s="184">
        <f>SUM(G23:G30)</f>
        <v>542773</v>
      </c>
      <c r="H31" s="184"/>
      <c r="I31" s="184">
        <f>SUM(I23:I30)</f>
        <v>-178708</v>
      </c>
      <c r="J31" s="184"/>
      <c r="K31" s="184">
        <f>SUM(K23:K30)</f>
        <v>153489</v>
      </c>
      <c r="L31" s="184"/>
      <c r="M31" s="184">
        <f>SUM(M23:M30)</f>
        <v>0</v>
      </c>
      <c r="N31" s="184"/>
      <c r="O31" s="184">
        <f>SUM(O23:O30)</f>
        <v>697062</v>
      </c>
      <c r="P31" s="184"/>
      <c r="Q31" s="184">
        <f>SUM(Q23:Q30)</f>
        <v>60397789</v>
      </c>
      <c r="R31" s="83"/>
      <c r="S31" s="169"/>
      <c r="T31" s="166">
        <v>60397789</v>
      </c>
      <c r="U31" s="195">
        <f>Q31-T31</f>
        <v>0</v>
      </c>
      <c r="V31" s="168"/>
      <c r="W31" s="168"/>
      <c r="X31" s="168"/>
      <c r="Y31" s="168"/>
    </row>
    <row r="32" spans="1:25" s="163" customFormat="1" ht="13.5" thickTop="1">
      <c r="A32" s="37"/>
      <c r="B32" s="87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79"/>
      <c r="R32" s="83"/>
      <c r="S32" s="169"/>
      <c r="T32" s="166"/>
      <c r="U32" s="168"/>
      <c r="V32" s="168"/>
      <c r="W32" s="168"/>
      <c r="X32" s="168"/>
      <c r="Y32" s="168"/>
    </row>
    <row r="33" spans="1:25" s="163" customFormat="1" ht="12.75">
      <c r="A33" s="213" t="s">
        <v>41</v>
      </c>
      <c r="B33" s="87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189"/>
      <c r="N33" s="83"/>
      <c r="O33" s="83"/>
      <c r="P33" s="83"/>
      <c r="Q33" s="79">
        <f>SUM(C33:P33)</f>
        <v>0</v>
      </c>
      <c r="R33" s="83"/>
      <c r="S33" s="169"/>
      <c r="T33" s="166"/>
      <c r="U33" s="166">
        <v>-2755470.5349999964</v>
      </c>
      <c r="V33" s="168"/>
      <c r="W33" s="168"/>
      <c r="X33" s="168"/>
      <c r="Y33" s="168"/>
    </row>
    <row r="34" spans="1:25" s="163" customFormat="1" ht="12.75">
      <c r="A34" s="213"/>
      <c r="B34" s="87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79"/>
      <c r="R34" s="83"/>
      <c r="S34" s="169"/>
      <c r="T34" s="166"/>
      <c r="U34" s="195">
        <f>SUM(M31:O31)</f>
        <v>697062</v>
      </c>
      <c r="V34" s="168"/>
      <c r="W34" s="168"/>
      <c r="X34" s="168"/>
      <c r="Y34" s="168"/>
    </row>
    <row r="35" spans="1:25" s="163" customFormat="1" ht="12.75">
      <c r="A35" s="213" t="s">
        <v>10</v>
      </c>
      <c r="B35" s="87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79">
        <f>SUM(C35:P35)</f>
        <v>0</v>
      </c>
      <c r="R35" s="83"/>
      <c r="S35" s="169"/>
      <c r="T35" s="166"/>
      <c r="U35" s="166">
        <f>U33-U34</f>
        <v>-3452532.5349999964</v>
      </c>
      <c r="V35" s="168"/>
      <c r="W35" s="168"/>
      <c r="X35" s="168"/>
      <c r="Y35" s="168"/>
    </row>
    <row r="36" spans="1:25" s="163" customFormat="1" ht="12.75">
      <c r="A36" s="213"/>
      <c r="B36" s="87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79"/>
      <c r="R36" s="83"/>
      <c r="S36" s="169"/>
      <c r="T36" s="166"/>
      <c r="V36" s="168"/>
      <c r="W36" s="168"/>
      <c r="X36" s="168"/>
      <c r="Y36" s="168"/>
    </row>
    <row r="37" spans="1:25" s="163" customFormat="1" ht="25.5">
      <c r="A37" s="213" t="s">
        <v>2</v>
      </c>
      <c r="B37" s="87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79">
        <f>SUM(C37:P37)</f>
        <v>0</v>
      </c>
      <c r="R37" s="83"/>
      <c r="S37" s="169"/>
      <c r="T37" s="166"/>
      <c r="U37" s="168"/>
      <c r="V37" s="168"/>
      <c r="W37" s="168"/>
      <c r="X37" s="168"/>
      <c r="Y37" s="168"/>
    </row>
    <row r="38" spans="1:25" s="163" customFormat="1" ht="12.75">
      <c r="A38" s="213"/>
      <c r="B38" s="87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79"/>
      <c r="R38" s="83"/>
      <c r="S38" s="169"/>
      <c r="T38" s="167"/>
      <c r="U38" s="195"/>
      <c r="V38" s="168"/>
      <c r="W38" s="168"/>
      <c r="X38" s="168"/>
      <c r="Y38" s="168"/>
    </row>
    <row r="39" spans="1:25" s="163" customFormat="1" ht="12.75">
      <c r="A39" s="213" t="s">
        <v>130</v>
      </c>
      <c r="B39" s="87"/>
      <c r="C39" s="83"/>
      <c r="D39" s="83"/>
      <c r="E39" s="83"/>
      <c r="F39" s="83"/>
      <c r="G39" s="83"/>
      <c r="H39" s="83"/>
      <c r="I39" s="37"/>
      <c r="J39" s="83"/>
      <c r="K39" s="83">
        <v>-4206</v>
      </c>
      <c r="L39" s="83"/>
      <c r="M39" s="83"/>
      <c r="N39" s="83"/>
      <c r="O39" s="83">
        <v>-4139230</v>
      </c>
      <c r="P39" s="83"/>
      <c r="Q39" s="79">
        <f>SUM(C39:P39)</f>
        <v>-4143436</v>
      </c>
      <c r="R39" s="83"/>
      <c r="S39" s="169"/>
      <c r="T39" s="166"/>
      <c r="U39" s="168"/>
      <c r="V39" s="168"/>
      <c r="W39" s="168"/>
      <c r="X39" s="168"/>
      <c r="Y39" s="168"/>
    </row>
    <row r="40" spans="1:25" s="163" customFormat="1" ht="12.75">
      <c r="A40" s="37"/>
      <c r="B40" s="87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169"/>
      <c r="T40" s="166"/>
      <c r="V40" s="195"/>
      <c r="W40" s="168"/>
      <c r="X40" s="168"/>
      <c r="Y40" s="168"/>
    </row>
    <row r="41" spans="1:25" s="163" customFormat="1" ht="13.5" thickBot="1">
      <c r="A41" s="30" t="s">
        <v>145</v>
      </c>
      <c r="B41" s="38"/>
      <c r="C41" s="184">
        <f>SUM(C31:C40)</f>
        <v>59183166</v>
      </c>
      <c r="D41" s="184"/>
      <c r="E41" s="184">
        <f>SUM(E31:E40)</f>
        <v>7</v>
      </c>
      <c r="F41" s="184"/>
      <c r="G41" s="184">
        <f>SUM(G31:G40)</f>
        <v>542773</v>
      </c>
      <c r="H41" s="184"/>
      <c r="I41" s="184">
        <f>SUM(I31:I40)</f>
        <v>-178708</v>
      </c>
      <c r="J41" s="184"/>
      <c r="K41" s="184">
        <f>SUM(K31:K40)</f>
        <v>149283</v>
      </c>
      <c r="L41" s="184"/>
      <c r="M41" s="184">
        <f>SUM(M31:M40)</f>
        <v>0</v>
      </c>
      <c r="N41" s="184"/>
      <c r="O41" s="184">
        <f>SUM(O31:O40)</f>
        <v>-3442168</v>
      </c>
      <c r="P41" s="184"/>
      <c r="Q41" s="184">
        <f>SUM(Q31:Q40)</f>
        <v>56254353</v>
      </c>
      <c r="R41" s="83"/>
      <c r="S41" s="169"/>
      <c r="T41" s="80">
        <f>'ф1'!B52</f>
        <v>56254353</v>
      </c>
      <c r="V41" s="168"/>
      <c r="W41" s="168"/>
      <c r="X41" s="168"/>
      <c r="Y41" s="168"/>
    </row>
    <row r="42" spans="1:25" s="163" customFormat="1" ht="13.5" thickTop="1">
      <c r="A42" s="30"/>
      <c r="B42" s="87"/>
      <c r="C42" s="79"/>
      <c r="D42" s="79"/>
      <c r="E42" s="79"/>
      <c r="F42" s="83"/>
      <c r="G42" s="79"/>
      <c r="H42" s="83"/>
      <c r="I42" s="79"/>
      <c r="J42" s="83"/>
      <c r="K42" s="79"/>
      <c r="L42" s="79"/>
      <c r="M42" s="79"/>
      <c r="N42" s="79"/>
      <c r="O42" s="79"/>
      <c r="P42" s="83"/>
      <c r="Q42" s="79"/>
      <c r="R42" s="83"/>
      <c r="S42" s="169"/>
      <c r="T42" s="80"/>
      <c r="V42" s="168"/>
      <c r="W42" s="168"/>
      <c r="X42" s="168"/>
      <c r="Y42" s="168"/>
    </row>
    <row r="43" spans="1:25" s="163" customFormat="1" ht="12.75">
      <c r="A43" s="76"/>
      <c r="B43" s="3"/>
      <c r="C43" s="79"/>
      <c r="D43" s="79"/>
      <c r="E43" s="79"/>
      <c r="F43" s="82"/>
      <c r="G43" s="79"/>
      <c r="H43" s="82"/>
      <c r="I43" s="79"/>
      <c r="J43" s="82"/>
      <c r="K43" s="79"/>
      <c r="L43" s="79"/>
      <c r="M43" s="79"/>
      <c r="N43" s="79"/>
      <c r="O43" s="79"/>
      <c r="P43" s="82"/>
      <c r="Q43" s="79"/>
      <c r="R43" s="83"/>
      <c r="S43" s="169"/>
      <c r="T43" s="152">
        <f>Q41-T41</f>
        <v>0</v>
      </c>
      <c r="U43" s="168"/>
      <c r="V43" s="168"/>
      <c r="W43" s="168"/>
      <c r="X43" s="168"/>
      <c r="Y43" s="168"/>
    </row>
    <row r="44" spans="1:25" s="163" customFormat="1" ht="12.75">
      <c r="A44" s="68"/>
      <c r="B44" s="3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3"/>
      <c r="S44" s="169"/>
      <c r="T44" s="166"/>
      <c r="U44" s="168"/>
      <c r="V44" s="168"/>
      <c r="W44" s="168"/>
      <c r="X44" s="168"/>
      <c r="Y44" s="168"/>
    </row>
    <row r="45" spans="1:25" s="163" customFormat="1" ht="12.75">
      <c r="A45" s="213"/>
      <c r="B45" s="3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68"/>
      <c r="R45" s="83"/>
      <c r="S45" s="169"/>
      <c r="T45" s="166"/>
      <c r="U45" s="168"/>
      <c r="V45" s="168"/>
      <c r="W45" s="168"/>
      <c r="X45" s="168"/>
      <c r="Y45" s="168"/>
    </row>
    <row r="46" spans="1:25" s="163" customFormat="1" ht="12.75">
      <c r="A46" s="40"/>
      <c r="B46" s="36"/>
      <c r="C46" s="84"/>
      <c r="D46" s="84"/>
      <c r="E46" s="84"/>
      <c r="F46" s="84"/>
      <c r="G46" s="84"/>
      <c r="H46" s="85"/>
      <c r="I46" s="85"/>
      <c r="J46" s="85"/>
      <c r="K46" s="44"/>
      <c r="L46" s="44"/>
      <c r="M46" s="85"/>
      <c r="N46" s="44"/>
      <c r="O46" s="89"/>
      <c r="P46" s="89"/>
      <c r="Q46" s="89"/>
      <c r="R46" s="83"/>
      <c r="S46" s="169"/>
      <c r="T46" s="166"/>
      <c r="U46" s="168"/>
      <c r="V46" s="168"/>
      <c r="W46" s="168"/>
      <c r="X46" s="168"/>
      <c r="Y46" s="168"/>
    </row>
    <row r="47" spans="1:25" s="163" customFormat="1" ht="12.75">
      <c r="A47" s="40"/>
      <c r="B47" s="36"/>
      <c r="C47" s="84"/>
      <c r="D47" s="84"/>
      <c r="E47" s="84"/>
      <c r="F47" s="84"/>
      <c r="G47" s="84"/>
      <c r="H47" s="85"/>
      <c r="I47" s="85"/>
      <c r="J47" s="85"/>
      <c r="K47" s="44"/>
      <c r="L47" s="44"/>
      <c r="M47" s="85"/>
      <c r="N47" s="44"/>
      <c r="O47" s="89"/>
      <c r="P47" s="89"/>
      <c r="Q47" s="89"/>
      <c r="R47" s="83"/>
      <c r="S47" s="169"/>
      <c r="T47" s="166"/>
      <c r="U47" s="168"/>
      <c r="V47" s="168"/>
      <c r="W47" s="168"/>
      <c r="X47" s="168"/>
      <c r="Y47" s="168"/>
    </row>
    <row r="48" spans="1:25" s="164" customFormat="1" ht="21.75" customHeight="1">
      <c r="A48" s="40"/>
      <c r="B48" s="36"/>
      <c r="C48" s="84"/>
      <c r="D48" s="84"/>
      <c r="E48" s="84"/>
      <c r="F48" s="84"/>
      <c r="G48" s="84"/>
      <c r="H48" s="85"/>
      <c r="I48" s="85"/>
      <c r="J48" s="85"/>
      <c r="K48" s="44"/>
      <c r="L48" s="44"/>
      <c r="M48" s="85"/>
      <c r="N48" s="44"/>
      <c r="O48" s="89"/>
      <c r="P48" s="89"/>
      <c r="Q48" s="89"/>
      <c r="R48" s="79"/>
      <c r="S48" s="165"/>
      <c r="T48" s="167"/>
      <c r="U48" s="173"/>
      <c r="V48" s="173"/>
      <c r="W48" s="173"/>
      <c r="X48" s="173"/>
      <c r="Y48" s="173"/>
    </row>
    <row r="49" spans="1:19" ht="12.75">
      <c r="A49" s="40"/>
      <c r="B49" s="36"/>
      <c r="C49" s="84"/>
      <c r="D49" s="84"/>
      <c r="E49" s="84"/>
      <c r="F49" s="84"/>
      <c r="G49" s="84"/>
      <c r="H49" s="85"/>
      <c r="I49" s="85"/>
      <c r="J49" s="85"/>
      <c r="K49" s="44"/>
      <c r="L49" s="44"/>
      <c r="M49" s="85"/>
      <c r="N49" s="44"/>
      <c r="O49" s="89"/>
      <c r="P49" s="89"/>
      <c r="Q49" s="89"/>
      <c r="R49" s="83"/>
      <c r="S49" s="81"/>
    </row>
    <row r="50" spans="1:19" ht="12.75">
      <c r="A50" s="215" t="s">
        <v>11</v>
      </c>
      <c r="B50" s="42"/>
      <c r="C50" s="42"/>
      <c r="D50" s="42"/>
      <c r="E50" s="42"/>
      <c r="F50" s="42"/>
      <c r="G50" s="42"/>
      <c r="H50" s="93"/>
      <c r="I50" s="93"/>
      <c r="J50" s="93"/>
      <c r="K50" s="43"/>
      <c r="L50" s="43"/>
      <c r="M50" s="93" t="s">
        <v>11</v>
      </c>
      <c r="N50" s="43"/>
      <c r="O50" s="107"/>
      <c r="P50" s="94"/>
      <c r="Q50" s="94"/>
      <c r="R50" s="83"/>
      <c r="S50" s="81"/>
    </row>
    <row r="51" spans="1:19" ht="12.75">
      <c r="A51" s="216" t="s">
        <v>1</v>
      </c>
      <c r="B51" s="42"/>
      <c r="C51" s="42"/>
      <c r="D51" s="42"/>
      <c r="E51" s="42"/>
      <c r="F51" s="42"/>
      <c r="G51" s="42"/>
      <c r="H51" s="93"/>
      <c r="I51" s="93"/>
      <c r="J51" s="93"/>
      <c r="K51" s="43"/>
      <c r="L51" s="43"/>
      <c r="M51" s="161" t="s">
        <v>36</v>
      </c>
      <c r="N51" s="43"/>
      <c r="O51" s="133"/>
      <c r="P51" s="94"/>
      <c r="Q51" s="94"/>
      <c r="R51" s="83"/>
      <c r="S51" s="81"/>
    </row>
    <row r="52" spans="1:19" ht="12.75">
      <c r="A52" s="216" t="s">
        <v>39</v>
      </c>
      <c r="B52" s="97"/>
      <c r="C52" s="97"/>
      <c r="D52" s="97"/>
      <c r="E52" s="97"/>
      <c r="F52" s="97"/>
      <c r="G52" s="97"/>
      <c r="H52" s="34"/>
      <c r="I52" s="34"/>
      <c r="J52" s="34"/>
      <c r="K52" s="43"/>
      <c r="L52" s="43"/>
      <c r="M52" s="162" t="s">
        <v>37</v>
      </c>
      <c r="N52" s="43"/>
      <c r="O52" s="94"/>
      <c r="P52" s="94"/>
      <c r="Q52" s="94"/>
      <c r="R52" s="83"/>
      <c r="S52" s="81"/>
    </row>
    <row r="53" spans="1:20" s="86" customFormat="1" ht="12.75">
      <c r="A53" s="76"/>
      <c r="B53" s="39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90"/>
      <c r="S53" s="91"/>
      <c r="T53" s="106"/>
    </row>
    <row r="54" spans="1:20" s="86" customFormat="1" ht="12.75">
      <c r="A54" s="68"/>
      <c r="B54" s="3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90"/>
      <c r="S54" s="91"/>
      <c r="T54" s="106"/>
    </row>
    <row r="55" spans="1:20" s="86" customFormat="1" ht="12.75">
      <c r="A55" s="68"/>
      <c r="B55" s="3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90"/>
      <c r="S55" s="91"/>
      <c r="T55" s="106"/>
    </row>
    <row r="56" spans="1:20" s="86" customFormat="1" ht="12.75">
      <c r="A56" s="68"/>
      <c r="B56" s="3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90"/>
      <c r="S56" s="91"/>
      <c r="T56" s="106"/>
    </row>
    <row r="57" spans="1:20" s="94" customFormat="1" ht="12.75">
      <c r="A57" s="68"/>
      <c r="B57" s="3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95"/>
      <c r="S57" s="96"/>
      <c r="T57" s="107"/>
    </row>
    <row r="58" spans="1:20" s="94" customFormat="1" ht="12.75">
      <c r="A58" s="68"/>
      <c r="B58" s="3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95"/>
      <c r="S58" s="96"/>
      <c r="T58" s="107"/>
    </row>
    <row r="59" spans="1:20" s="94" customFormat="1" ht="12.75">
      <c r="A59" s="68"/>
      <c r="B59" s="3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95"/>
      <c r="S59" s="96"/>
      <c r="T59" s="107"/>
    </row>
    <row r="60" spans="1:25" s="39" customFormat="1" ht="12.75">
      <c r="A60" s="68"/>
      <c r="B60" s="3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78"/>
      <c r="S60" s="78"/>
      <c r="T60" s="77"/>
      <c r="U60" s="76"/>
      <c r="V60" s="76"/>
      <c r="W60" s="76"/>
      <c r="X60" s="76"/>
      <c r="Y60" s="76"/>
    </row>
    <row r="61" spans="3:19" ht="12.75"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1"/>
      <c r="S61" s="81"/>
    </row>
    <row r="62" spans="3:19" ht="12.75"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1"/>
      <c r="S62" s="81"/>
    </row>
    <row r="63" spans="3:19" ht="12.75"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1"/>
      <c r="S63" s="81"/>
    </row>
    <row r="64" spans="18:19" ht="12.75">
      <c r="R64" s="81"/>
      <c r="S64" s="81"/>
    </row>
    <row r="65" spans="18:19" ht="12.75">
      <c r="R65" s="81"/>
      <c r="S65" s="81"/>
    </row>
    <row r="66" spans="18:19" ht="12.75">
      <c r="R66" s="81"/>
      <c r="S66" s="81"/>
    </row>
    <row r="67" spans="18:19" ht="12.75">
      <c r="R67" s="81"/>
      <c r="S67" s="81"/>
    </row>
    <row r="68" spans="18:19" ht="12.75">
      <c r="R68" s="81"/>
      <c r="S68" s="81"/>
    </row>
    <row r="69" spans="18:19" ht="12.75">
      <c r="R69" s="81"/>
      <c r="S69" s="81"/>
    </row>
    <row r="70" spans="18:19" ht="12.75">
      <c r="R70" s="81"/>
      <c r="S70" s="81"/>
    </row>
    <row r="71" ht="12.75">
      <c r="S71" s="81"/>
    </row>
    <row r="72" ht="12.75">
      <c r="S72" s="81"/>
    </row>
    <row r="73" ht="12.75">
      <c r="S73" s="81"/>
    </row>
    <row r="74" ht="12.75">
      <c r="S74" s="81"/>
    </row>
    <row r="75" ht="12.75">
      <c r="S75" s="81"/>
    </row>
    <row r="76" ht="12.75">
      <c r="S76" s="81"/>
    </row>
    <row r="77" ht="12.75">
      <c r="S77" s="81"/>
    </row>
    <row r="78" ht="12.75">
      <c r="S78" s="81"/>
    </row>
    <row r="79" ht="12.75">
      <c r="S79" s="81"/>
    </row>
    <row r="80" ht="12.75">
      <c r="S80" s="81"/>
    </row>
    <row r="81" ht="12.75">
      <c r="S81" s="81"/>
    </row>
    <row r="82" ht="12.75">
      <c r="S82" s="81"/>
    </row>
    <row r="83" ht="12.75">
      <c r="S83" s="81"/>
    </row>
    <row r="84" ht="12.75">
      <c r="S84" s="81"/>
    </row>
    <row r="85" ht="12.75">
      <c r="S85" s="81"/>
    </row>
    <row r="86" ht="12.75">
      <c r="S86" s="81"/>
    </row>
    <row r="87" ht="12.75">
      <c r="S87" s="81"/>
    </row>
    <row r="88" ht="12.75">
      <c r="S88" s="81"/>
    </row>
    <row r="89" ht="12.75">
      <c r="S89" s="81"/>
    </row>
    <row r="90" ht="12.75">
      <c r="S90" s="81"/>
    </row>
    <row r="91" ht="12.75">
      <c r="S91" s="81"/>
    </row>
    <row r="92" ht="12.75">
      <c r="S92" s="81"/>
    </row>
    <row r="93" ht="12.75">
      <c r="S93" s="81"/>
    </row>
    <row r="94" ht="12.75">
      <c r="S94" s="81"/>
    </row>
    <row r="95" ht="12.75">
      <c r="S95" s="81"/>
    </row>
    <row r="96" ht="12.75">
      <c r="S96" s="81"/>
    </row>
    <row r="97" ht="12.75">
      <c r="S97" s="81"/>
    </row>
    <row r="98" ht="12.75">
      <c r="S98" s="81"/>
    </row>
    <row r="99" ht="12.75">
      <c r="S99" s="81"/>
    </row>
    <row r="100" ht="12.75">
      <c r="S100" s="81"/>
    </row>
    <row r="101" ht="12.75">
      <c r="S101" s="81"/>
    </row>
    <row r="102" ht="12.75">
      <c r="S102" s="81"/>
    </row>
    <row r="103" ht="12.75">
      <c r="S103" s="81"/>
    </row>
    <row r="104" ht="12.75">
      <c r="S104" s="81"/>
    </row>
    <row r="105" ht="12.75">
      <c r="S105" s="81"/>
    </row>
    <row r="106" ht="12.75">
      <c r="S106" s="81"/>
    </row>
    <row r="107" ht="12.75">
      <c r="S107" s="81"/>
    </row>
    <row r="108" ht="12.75">
      <c r="S108" s="81"/>
    </row>
    <row r="109" ht="12.75">
      <c r="S109" s="81"/>
    </row>
    <row r="110" ht="12.75">
      <c r="S110" s="81"/>
    </row>
    <row r="111" ht="12.75">
      <c r="S111" s="81"/>
    </row>
    <row r="112" ht="12.75">
      <c r="S112" s="81"/>
    </row>
    <row r="113" ht="12.75">
      <c r="S113" s="81"/>
    </row>
    <row r="114" ht="12.75">
      <c r="S114" s="81"/>
    </row>
    <row r="115" ht="12.75">
      <c r="S115" s="81"/>
    </row>
    <row r="116" ht="12.75">
      <c r="S116" s="81"/>
    </row>
    <row r="117" ht="12.75">
      <c r="S117" s="81"/>
    </row>
    <row r="118" ht="12.75">
      <c r="S118" s="81"/>
    </row>
    <row r="119" ht="12.75">
      <c r="S119" s="81"/>
    </row>
    <row r="120" ht="12.75">
      <c r="S120" s="81"/>
    </row>
    <row r="121" ht="12.75">
      <c r="S121" s="81"/>
    </row>
    <row r="122" ht="12.75">
      <c r="S122" s="81"/>
    </row>
    <row r="123" ht="12.75">
      <c r="S123" s="81"/>
    </row>
    <row r="124" ht="12.75">
      <c r="S124" s="81"/>
    </row>
    <row r="125" ht="12.75">
      <c r="S125" s="81"/>
    </row>
    <row r="126" ht="12.75">
      <c r="S126" s="81"/>
    </row>
    <row r="127" ht="12.75">
      <c r="S127" s="81"/>
    </row>
    <row r="128" ht="12.75">
      <c r="S128" s="81"/>
    </row>
    <row r="129" ht="12.75">
      <c r="S129" s="81"/>
    </row>
    <row r="130" ht="12.75">
      <c r="S130" s="81"/>
    </row>
    <row r="131" ht="12.75">
      <c r="S131" s="81"/>
    </row>
    <row r="132" ht="12.75">
      <c r="S132" s="81"/>
    </row>
    <row r="133" ht="12.75">
      <c r="S133" s="81"/>
    </row>
    <row r="134" ht="12.75">
      <c r="S134" s="81"/>
    </row>
    <row r="135" ht="12.75">
      <c r="S135" s="81"/>
    </row>
    <row r="136" ht="12.75">
      <c r="S136" s="81"/>
    </row>
    <row r="137" ht="12.75">
      <c r="S137" s="81"/>
    </row>
    <row r="138" ht="12.75">
      <c r="S138" s="81"/>
    </row>
    <row r="139" ht="12.75">
      <c r="S139" s="81"/>
    </row>
    <row r="140" ht="12.75">
      <c r="S140" s="81"/>
    </row>
    <row r="141" ht="12.75">
      <c r="S141" s="81"/>
    </row>
    <row r="142" ht="12.75">
      <c r="S142" s="81"/>
    </row>
    <row r="143" ht="12.75">
      <c r="S143" s="81"/>
    </row>
    <row r="144" ht="12.75">
      <c r="S144" s="81"/>
    </row>
    <row r="145" ht="12.75">
      <c r="S145" s="81"/>
    </row>
    <row r="146" ht="12.75">
      <c r="S146" s="81"/>
    </row>
    <row r="147" ht="12.75">
      <c r="S147" s="81"/>
    </row>
    <row r="148" ht="12.75">
      <c r="S148" s="81"/>
    </row>
    <row r="149" ht="12.75">
      <c r="S149" s="81"/>
    </row>
    <row r="150" ht="12.75">
      <c r="S150" s="81"/>
    </row>
    <row r="151" ht="12.75">
      <c r="S151" s="81"/>
    </row>
    <row r="152" ht="12.75">
      <c r="S152" s="81"/>
    </row>
    <row r="153" ht="12.75">
      <c r="S153" s="81"/>
    </row>
    <row r="154" ht="12.75">
      <c r="S154" s="81"/>
    </row>
    <row r="155" ht="12.75">
      <c r="S155" s="81"/>
    </row>
    <row r="156" ht="12.75">
      <c r="S156" s="81"/>
    </row>
    <row r="157" ht="12.75">
      <c r="S157" s="81"/>
    </row>
    <row r="158" ht="12.75">
      <c r="S158" s="81"/>
    </row>
    <row r="159" ht="12.75">
      <c r="S159" s="81"/>
    </row>
    <row r="160" ht="12.75">
      <c r="S160" s="81"/>
    </row>
    <row r="161" ht="12.75">
      <c r="S161" s="81"/>
    </row>
    <row r="162" ht="12.75">
      <c r="S162" s="81"/>
    </row>
    <row r="163" ht="12.75">
      <c r="S163" s="81"/>
    </row>
    <row r="164" ht="12.75">
      <c r="S164" s="81"/>
    </row>
    <row r="165" ht="12.75">
      <c r="S165" s="81"/>
    </row>
    <row r="166" ht="12.75">
      <c r="S166" s="81"/>
    </row>
    <row r="167" ht="12.75">
      <c r="S167" s="81"/>
    </row>
    <row r="168" ht="12.75">
      <c r="S168" s="81"/>
    </row>
    <row r="169" ht="12.75">
      <c r="S169" s="81"/>
    </row>
    <row r="170" ht="12.75">
      <c r="S170" s="81"/>
    </row>
    <row r="171" ht="12.75">
      <c r="S171" s="81"/>
    </row>
    <row r="172" ht="12.75">
      <c r="S172" s="81"/>
    </row>
    <row r="173" ht="12.75">
      <c r="S173" s="81"/>
    </row>
    <row r="174" ht="12.75">
      <c r="S174" s="81"/>
    </row>
    <row r="175" ht="12.75">
      <c r="S175" s="81"/>
    </row>
    <row r="176" ht="12.75">
      <c r="S176" s="81"/>
    </row>
    <row r="177" ht="12.75">
      <c r="S177" s="81"/>
    </row>
    <row r="178" ht="12.75">
      <c r="S178" s="81"/>
    </row>
    <row r="179" ht="12.75">
      <c r="S179" s="81"/>
    </row>
    <row r="180" ht="12.75">
      <c r="S180" s="81"/>
    </row>
    <row r="181" ht="12.75">
      <c r="S181" s="81"/>
    </row>
    <row r="182" ht="12.75">
      <c r="S182" s="81"/>
    </row>
    <row r="183" ht="12.75">
      <c r="S183" s="81"/>
    </row>
    <row r="184" ht="12.75">
      <c r="S184" s="81"/>
    </row>
    <row r="185" ht="12.75">
      <c r="S185" s="81"/>
    </row>
    <row r="186" ht="12.75">
      <c r="S186" s="81"/>
    </row>
    <row r="187" ht="12.75">
      <c r="S187" s="81"/>
    </row>
    <row r="188" ht="12.75">
      <c r="S188" s="81"/>
    </row>
    <row r="189" ht="12.75">
      <c r="S189" s="81"/>
    </row>
    <row r="190" ht="12.75">
      <c r="S190" s="81"/>
    </row>
    <row r="191" ht="12.75">
      <c r="S191" s="81"/>
    </row>
    <row r="192" ht="12.75">
      <c r="S192" s="81"/>
    </row>
    <row r="193" ht="12.75">
      <c r="S193" s="81"/>
    </row>
    <row r="194" ht="12.75">
      <c r="S194" s="81"/>
    </row>
    <row r="195" ht="12.75">
      <c r="S195" s="81"/>
    </row>
    <row r="196" ht="12.75">
      <c r="S196" s="81"/>
    </row>
    <row r="197" ht="12.75">
      <c r="S197" s="81"/>
    </row>
    <row r="198" ht="12.75">
      <c r="S198" s="81"/>
    </row>
    <row r="199" ht="12.75">
      <c r="S199" s="81"/>
    </row>
    <row r="200" ht="12.75">
      <c r="S200" s="81"/>
    </row>
    <row r="201" ht="12.75">
      <c r="S201" s="81"/>
    </row>
    <row r="202" ht="12.75">
      <c r="S202" s="81"/>
    </row>
    <row r="203" ht="12.75">
      <c r="S203" s="81"/>
    </row>
    <row r="204" ht="12.75">
      <c r="S204" s="81"/>
    </row>
    <row r="205" ht="12.75">
      <c r="S205" s="81"/>
    </row>
    <row r="206" ht="12.75">
      <c r="S206" s="81"/>
    </row>
    <row r="207" ht="12.75">
      <c r="S207" s="81"/>
    </row>
    <row r="208" ht="12.75">
      <c r="S208" s="81"/>
    </row>
    <row r="209" ht="12.75">
      <c r="S209" s="81"/>
    </row>
    <row r="210" ht="12.75">
      <c r="S210" s="81"/>
    </row>
    <row r="211" ht="12.75">
      <c r="S211" s="81"/>
    </row>
    <row r="212" ht="12.75">
      <c r="S212" s="81"/>
    </row>
    <row r="213" ht="12.75">
      <c r="S213" s="81"/>
    </row>
    <row r="214" ht="12.75">
      <c r="S214" s="81"/>
    </row>
    <row r="215" ht="12.75">
      <c r="S215" s="81"/>
    </row>
    <row r="216" ht="12.75">
      <c r="S216" s="81"/>
    </row>
    <row r="217" ht="12.75">
      <c r="S217" s="81"/>
    </row>
    <row r="218" ht="12.75">
      <c r="S218" s="81"/>
    </row>
    <row r="219" ht="12.75">
      <c r="S219" s="81"/>
    </row>
    <row r="220" ht="12.75">
      <c r="S220" s="81"/>
    </row>
    <row r="221" ht="12.75">
      <c r="S221" s="81"/>
    </row>
    <row r="222" ht="12.75">
      <c r="S222" s="81"/>
    </row>
    <row r="223" ht="12.75">
      <c r="S223" s="81"/>
    </row>
    <row r="224" ht="12.75">
      <c r="S224" s="81"/>
    </row>
    <row r="225" ht="12.75">
      <c r="S225" s="81"/>
    </row>
    <row r="226" ht="12.75">
      <c r="S226" s="81"/>
    </row>
    <row r="227" ht="12.75">
      <c r="S227" s="81"/>
    </row>
    <row r="228" ht="12.75">
      <c r="S228" s="81"/>
    </row>
    <row r="229" ht="12.75">
      <c r="S229" s="81"/>
    </row>
    <row r="230" ht="12.75">
      <c r="S230" s="81"/>
    </row>
    <row r="231" ht="12.75">
      <c r="S231" s="81"/>
    </row>
    <row r="232" ht="12.75">
      <c r="S232" s="81"/>
    </row>
    <row r="233" ht="12.75">
      <c r="S233" s="81"/>
    </row>
    <row r="234" ht="12.75">
      <c r="S234" s="81"/>
    </row>
    <row r="235" ht="12.75">
      <c r="S235" s="81"/>
    </row>
    <row r="236" ht="12.75">
      <c r="S236" s="81"/>
    </row>
    <row r="237" ht="12.75">
      <c r="S237" s="81"/>
    </row>
    <row r="238" ht="12.75">
      <c r="S238" s="81"/>
    </row>
    <row r="239" ht="12.75">
      <c r="S239" s="81"/>
    </row>
    <row r="240" ht="12.75">
      <c r="S240" s="81"/>
    </row>
    <row r="241" ht="12.75">
      <c r="S241" s="81"/>
    </row>
    <row r="242" ht="12.75">
      <c r="S242" s="81"/>
    </row>
    <row r="243" ht="12.75">
      <c r="S243" s="81"/>
    </row>
    <row r="244" ht="12.75">
      <c r="S244" s="81"/>
    </row>
    <row r="245" ht="12.75">
      <c r="S245" s="81"/>
    </row>
    <row r="246" ht="12.75">
      <c r="S246" s="81"/>
    </row>
    <row r="247" ht="12.75">
      <c r="S247" s="81"/>
    </row>
    <row r="248" ht="12.75">
      <c r="S248" s="81"/>
    </row>
    <row r="249" ht="12.75">
      <c r="S249" s="81"/>
    </row>
    <row r="250" ht="12.75">
      <c r="S250" s="81"/>
    </row>
    <row r="251" ht="12.75">
      <c r="S251" s="81"/>
    </row>
    <row r="252" ht="12.75">
      <c r="S252" s="81"/>
    </row>
    <row r="253" ht="12.75">
      <c r="S253" s="81"/>
    </row>
    <row r="254" ht="12.75">
      <c r="S254" s="81"/>
    </row>
    <row r="255" ht="12.75">
      <c r="S255" s="81"/>
    </row>
    <row r="256" ht="12.75">
      <c r="S256" s="81"/>
    </row>
    <row r="257" ht="12.75">
      <c r="S257" s="81"/>
    </row>
    <row r="258" ht="12.75">
      <c r="S258" s="81"/>
    </row>
    <row r="259" ht="12.75">
      <c r="S259" s="81"/>
    </row>
    <row r="260" ht="12.75">
      <c r="S260" s="81"/>
    </row>
    <row r="261" ht="12.75">
      <c r="S261" s="81"/>
    </row>
    <row r="262" ht="12.75">
      <c r="S262" s="81"/>
    </row>
    <row r="263" ht="12.75">
      <c r="S263" s="81"/>
    </row>
    <row r="264" ht="12.75">
      <c r="S264" s="81"/>
    </row>
    <row r="265" ht="12.75">
      <c r="S265" s="81"/>
    </row>
    <row r="266" ht="12.75">
      <c r="S266" s="81"/>
    </row>
    <row r="267" ht="12.75">
      <c r="S267" s="81"/>
    </row>
    <row r="268" ht="12.75">
      <c r="S268" s="81"/>
    </row>
    <row r="269" ht="12.75">
      <c r="S269" s="81"/>
    </row>
    <row r="270" ht="12.75">
      <c r="S270" s="81"/>
    </row>
    <row r="271" ht="12.75">
      <c r="S271" s="81"/>
    </row>
    <row r="272" ht="12.75">
      <c r="S272" s="81"/>
    </row>
    <row r="273" ht="12.75">
      <c r="S273" s="81"/>
    </row>
    <row r="274" ht="12.75">
      <c r="S274" s="81"/>
    </row>
    <row r="275" ht="12.75">
      <c r="S275" s="81"/>
    </row>
    <row r="276" ht="12.75">
      <c r="S276" s="81"/>
    </row>
    <row r="277" ht="12.75">
      <c r="S277" s="81"/>
    </row>
    <row r="278" ht="12.75">
      <c r="S278" s="81"/>
    </row>
    <row r="279" ht="12.75">
      <c r="S279" s="81"/>
    </row>
    <row r="280" ht="12.75">
      <c r="S280" s="81"/>
    </row>
    <row r="281" ht="12.75">
      <c r="S281" s="81"/>
    </row>
    <row r="282" ht="12.75">
      <c r="S282" s="81"/>
    </row>
    <row r="283" ht="12.75">
      <c r="S283" s="81"/>
    </row>
    <row r="284" ht="12.75">
      <c r="S284" s="81"/>
    </row>
    <row r="285" ht="12.75">
      <c r="S285" s="81"/>
    </row>
    <row r="286" ht="12.75">
      <c r="S286" s="81"/>
    </row>
    <row r="287" ht="12.75">
      <c r="S287" s="81"/>
    </row>
    <row r="288" ht="12.75">
      <c r="S288" s="81"/>
    </row>
    <row r="289" ht="12.75">
      <c r="S289" s="81"/>
    </row>
    <row r="290" ht="12.75">
      <c r="S290" s="81"/>
    </row>
    <row r="291" ht="12.75">
      <c r="S291" s="81"/>
    </row>
    <row r="292" ht="12.75">
      <c r="S292" s="81"/>
    </row>
    <row r="293" ht="12.75">
      <c r="S293" s="81"/>
    </row>
    <row r="294" ht="12.75">
      <c r="S294" s="81"/>
    </row>
    <row r="295" ht="12.75">
      <c r="S295" s="81"/>
    </row>
    <row r="296" ht="12.75">
      <c r="S296" s="81"/>
    </row>
    <row r="297" ht="12.75">
      <c r="S297" s="81"/>
    </row>
    <row r="298" ht="12.75">
      <c r="S298" s="81"/>
    </row>
    <row r="299" ht="12.75">
      <c r="S299" s="81"/>
    </row>
    <row r="300" ht="12.75">
      <c r="S300" s="81"/>
    </row>
    <row r="301" ht="12.75">
      <c r="S301" s="81"/>
    </row>
    <row r="302" ht="12.75">
      <c r="S302" s="81"/>
    </row>
    <row r="303" ht="12.75">
      <c r="S303" s="81"/>
    </row>
    <row r="304" ht="12.75">
      <c r="S304" s="81"/>
    </row>
    <row r="305" ht="12.75">
      <c r="S305" s="81"/>
    </row>
    <row r="306" ht="12.75">
      <c r="S306" s="81"/>
    </row>
    <row r="307" ht="12.75">
      <c r="S307" s="81"/>
    </row>
    <row r="308" ht="12.75">
      <c r="S308" s="81"/>
    </row>
    <row r="309" ht="12.75">
      <c r="S309" s="81"/>
    </row>
    <row r="310" ht="12.75">
      <c r="S310" s="81"/>
    </row>
    <row r="311" ht="12.75">
      <c r="S311" s="81"/>
    </row>
    <row r="312" ht="12.75">
      <c r="S312" s="81"/>
    </row>
    <row r="313" ht="12.75">
      <c r="S313" s="81"/>
    </row>
    <row r="314" ht="12.75">
      <c r="S314" s="81"/>
    </row>
    <row r="315" ht="12.75">
      <c r="S315" s="81"/>
    </row>
    <row r="316" ht="12.75">
      <c r="S316" s="81"/>
    </row>
    <row r="317" ht="12.75">
      <c r="S317" s="81"/>
    </row>
    <row r="318" ht="12.75">
      <c r="S318" s="81"/>
    </row>
    <row r="319" ht="12.75">
      <c r="S319" s="81"/>
    </row>
    <row r="320" ht="12.75">
      <c r="S320" s="81"/>
    </row>
    <row r="321" ht="12.75">
      <c r="S321" s="81"/>
    </row>
    <row r="322" ht="12.75">
      <c r="S322" s="81"/>
    </row>
    <row r="323" ht="12.75">
      <c r="S323" s="81"/>
    </row>
    <row r="324" ht="12.75">
      <c r="S324" s="81"/>
    </row>
    <row r="325" ht="12.75">
      <c r="S325" s="81"/>
    </row>
    <row r="326" ht="12.75">
      <c r="S326" s="81"/>
    </row>
    <row r="327" ht="12.75">
      <c r="S327" s="81"/>
    </row>
    <row r="328" ht="12.75">
      <c r="S328" s="81"/>
    </row>
    <row r="329" ht="12.75">
      <c r="S329" s="81"/>
    </row>
    <row r="330" ht="12.75">
      <c r="S330" s="81"/>
    </row>
    <row r="331" ht="12.75">
      <c r="S331" s="81"/>
    </row>
    <row r="332" ht="12.75">
      <c r="S332" s="81"/>
    </row>
    <row r="333" ht="12.75">
      <c r="S333" s="81"/>
    </row>
    <row r="334" ht="12.75">
      <c r="S334" s="81"/>
    </row>
    <row r="335" ht="12.75">
      <c r="S335" s="81"/>
    </row>
    <row r="336" ht="12.75">
      <c r="S336" s="81"/>
    </row>
    <row r="337" ht="12.75">
      <c r="S337" s="81"/>
    </row>
    <row r="338" ht="12.75">
      <c r="S338" s="81"/>
    </row>
    <row r="339" ht="12.75">
      <c r="S339" s="81"/>
    </row>
    <row r="340" ht="12.75">
      <c r="S340" s="81"/>
    </row>
    <row r="341" ht="12.75">
      <c r="S341" s="81"/>
    </row>
    <row r="342" ht="12.75">
      <c r="S342" s="81"/>
    </row>
    <row r="343" ht="12.75">
      <c r="S343" s="81"/>
    </row>
    <row r="344" ht="12.75">
      <c r="S344" s="81"/>
    </row>
    <row r="345" ht="12.75">
      <c r="S345" s="81"/>
    </row>
    <row r="346" ht="12.75">
      <c r="S346" s="81"/>
    </row>
    <row r="347" ht="12.75">
      <c r="S347" s="81"/>
    </row>
    <row r="348" ht="12.75">
      <c r="S348" s="81"/>
    </row>
    <row r="349" ht="12.75">
      <c r="S349" s="81"/>
    </row>
    <row r="350" ht="12.75">
      <c r="S350" s="81"/>
    </row>
    <row r="351" ht="12.75">
      <c r="S351" s="81"/>
    </row>
    <row r="352" ht="12.75">
      <c r="S352" s="81"/>
    </row>
    <row r="353" ht="12.75">
      <c r="S353" s="81"/>
    </row>
    <row r="354" ht="12.75">
      <c r="S354" s="81"/>
    </row>
    <row r="355" ht="12.75">
      <c r="S355" s="81"/>
    </row>
    <row r="356" ht="12.75">
      <c r="S356" s="81"/>
    </row>
    <row r="357" ht="12.75">
      <c r="S357" s="81"/>
    </row>
    <row r="358" ht="12.75">
      <c r="S358" s="81"/>
    </row>
    <row r="359" ht="12.75">
      <c r="S359" s="81"/>
    </row>
    <row r="360" ht="12.75">
      <c r="S360" s="81"/>
    </row>
    <row r="361" ht="12.75">
      <c r="S361" s="81"/>
    </row>
    <row r="362" ht="12.75">
      <c r="S362" s="81"/>
    </row>
    <row r="363" ht="12.75">
      <c r="S363" s="81"/>
    </row>
    <row r="364" ht="12.75">
      <c r="S364" s="81"/>
    </row>
    <row r="365" ht="12.75">
      <c r="S365" s="81"/>
    </row>
    <row r="366" ht="12.75">
      <c r="S366" s="81"/>
    </row>
    <row r="367" ht="12.75">
      <c r="S367" s="81"/>
    </row>
    <row r="368" ht="12.75">
      <c r="S368" s="81"/>
    </row>
    <row r="369" ht="12.75">
      <c r="S369" s="81"/>
    </row>
    <row r="370" ht="12.75">
      <c r="S370" s="81"/>
    </row>
    <row r="371" ht="12.75">
      <c r="S371" s="81"/>
    </row>
    <row r="372" ht="12.75">
      <c r="S372" s="81"/>
    </row>
    <row r="373" ht="12.75">
      <c r="S373" s="81"/>
    </row>
    <row r="374" ht="12.75">
      <c r="S374" s="81"/>
    </row>
    <row r="375" ht="12.75">
      <c r="S375" s="81"/>
    </row>
    <row r="376" ht="12.75">
      <c r="S376" s="81"/>
    </row>
    <row r="377" ht="12.75">
      <c r="S377" s="81"/>
    </row>
    <row r="378" ht="12.75">
      <c r="S378" s="81"/>
    </row>
    <row r="379" ht="12.75">
      <c r="S379" s="81"/>
    </row>
    <row r="380" ht="12.75">
      <c r="S380" s="81"/>
    </row>
    <row r="381" ht="12.75">
      <c r="S381" s="81"/>
    </row>
    <row r="382" ht="12.75">
      <c r="S382" s="81"/>
    </row>
    <row r="383" ht="12.75">
      <c r="S383" s="81"/>
    </row>
    <row r="384" ht="12.75">
      <c r="S384" s="81"/>
    </row>
    <row r="385" ht="12.75">
      <c r="S385" s="81"/>
    </row>
    <row r="386" ht="12.75">
      <c r="S386" s="81"/>
    </row>
    <row r="387" ht="12.75">
      <c r="S387" s="81"/>
    </row>
    <row r="388" ht="12.75">
      <c r="S388" s="81"/>
    </row>
    <row r="389" ht="12.75">
      <c r="S389" s="81"/>
    </row>
    <row r="390" ht="12.75">
      <c r="S390" s="81"/>
    </row>
    <row r="391" ht="12.75">
      <c r="S391" s="81"/>
    </row>
    <row r="392" ht="12.75">
      <c r="S392" s="81"/>
    </row>
    <row r="393" ht="12.75">
      <c r="S393" s="81"/>
    </row>
    <row r="394" ht="12.75">
      <c r="S394" s="81"/>
    </row>
    <row r="395" ht="12.75">
      <c r="S395" s="81"/>
    </row>
    <row r="396" ht="12.75">
      <c r="S396" s="81"/>
    </row>
    <row r="397" ht="12.75">
      <c r="S397" s="81"/>
    </row>
    <row r="398" ht="12.75">
      <c r="S398" s="81"/>
    </row>
    <row r="399" ht="12.75">
      <c r="S399" s="81"/>
    </row>
    <row r="400" ht="12.75">
      <c r="S400" s="81"/>
    </row>
    <row r="401" ht="12.75">
      <c r="S401" s="81"/>
    </row>
    <row r="402" ht="12.75">
      <c r="S402" s="81"/>
    </row>
    <row r="403" ht="12.75">
      <c r="S403" s="81"/>
    </row>
    <row r="404" ht="12.75">
      <c r="S404" s="81"/>
    </row>
    <row r="405" ht="12.75">
      <c r="S405" s="81"/>
    </row>
    <row r="406" ht="12.75">
      <c r="S406" s="81"/>
    </row>
    <row r="407" ht="12.75">
      <c r="S407" s="81"/>
    </row>
    <row r="408" ht="12.75">
      <c r="S408" s="81"/>
    </row>
    <row r="409" ht="12.75">
      <c r="S409" s="81"/>
    </row>
    <row r="410" ht="12.75">
      <c r="S410" s="81"/>
    </row>
    <row r="411" ht="12.75">
      <c r="S411" s="81"/>
    </row>
    <row r="412" ht="12.75">
      <c r="S412" s="81"/>
    </row>
    <row r="413" ht="12.75">
      <c r="S413" s="81"/>
    </row>
    <row r="414" ht="12.75">
      <c r="S414" s="81"/>
    </row>
    <row r="415" ht="12.75">
      <c r="S415" s="81"/>
    </row>
    <row r="416" ht="12.75">
      <c r="S416" s="81"/>
    </row>
    <row r="417" ht="12.75">
      <c r="S417" s="81"/>
    </row>
    <row r="418" ht="12.75">
      <c r="S418" s="81"/>
    </row>
    <row r="419" ht="12.75">
      <c r="S419" s="81"/>
    </row>
    <row r="420" ht="12.75">
      <c r="S420" s="81"/>
    </row>
    <row r="421" ht="12.75">
      <c r="S421" s="81"/>
    </row>
    <row r="422" ht="12.75">
      <c r="S422" s="81"/>
    </row>
    <row r="423" ht="12.75">
      <c r="S423" s="81"/>
    </row>
    <row r="424" ht="12.75">
      <c r="S424" s="81"/>
    </row>
    <row r="425" ht="12.75">
      <c r="S425" s="81"/>
    </row>
    <row r="426" ht="12.75">
      <c r="S426" s="81"/>
    </row>
    <row r="427" ht="12.75">
      <c r="S427" s="81"/>
    </row>
    <row r="428" ht="12.75">
      <c r="S428" s="81"/>
    </row>
    <row r="429" ht="12.75">
      <c r="S429" s="81"/>
    </row>
    <row r="430" ht="12.75">
      <c r="S430" s="81"/>
    </row>
    <row r="431" ht="12.75">
      <c r="S431" s="81"/>
    </row>
    <row r="432" ht="12.75">
      <c r="S432" s="81"/>
    </row>
    <row r="433" ht="12.75">
      <c r="S433" s="81"/>
    </row>
    <row r="434" ht="12.75">
      <c r="S434" s="81"/>
    </row>
    <row r="435" ht="12.75">
      <c r="S435" s="81"/>
    </row>
    <row r="436" ht="12.75">
      <c r="S436" s="81"/>
    </row>
    <row r="437" ht="12.75">
      <c r="S437" s="81"/>
    </row>
    <row r="438" ht="12.75">
      <c r="S438" s="81"/>
    </row>
    <row r="439" ht="12.75">
      <c r="S439" s="81"/>
    </row>
    <row r="440" ht="12.75">
      <c r="S440" s="81"/>
    </row>
    <row r="441" ht="12.75">
      <c r="S441" s="81"/>
    </row>
    <row r="442" ht="12.75">
      <c r="S442" s="81"/>
    </row>
    <row r="443" ht="12.75">
      <c r="S443" s="81"/>
    </row>
    <row r="444" ht="12.75">
      <c r="S444" s="81"/>
    </row>
    <row r="445" ht="12.75">
      <c r="S445" s="81"/>
    </row>
    <row r="446" ht="12.75">
      <c r="S446" s="81"/>
    </row>
    <row r="447" ht="12.75">
      <c r="S447" s="81"/>
    </row>
    <row r="448" ht="12.75">
      <c r="S448" s="81"/>
    </row>
    <row r="449" ht="12.75">
      <c r="S449" s="81"/>
    </row>
    <row r="450" ht="12.75">
      <c r="S450" s="81"/>
    </row>
    <row r="451" ht="12.75">
      <c r="S451" s="81"/>
    </row>
    <row r="452" ht="12.75">
      <c r="S452" s="81"/>
    </row>
    <row r="453" ht="12.75">
      <c r="S453" s="81"/>
    </row>
    <row r="454" ht="12.75">
      <c r="S454" s="81"/>
    </row>
    <row r="455" ht="12.75">
      <c r="S455" s="81"/>
    </row>
    <row r="456" ht="12.75">
      <c r="S456" s="81"/>
    </row>
    <row r="457" ht="12.75">
      <c r="S457" s="81"/>
    </row>
    <row r="458" ht="12.75">
      <c r="S458" s="81"/>
    </row>
    <row r="459" ht="12.75">
      <c r="S459" s="81"/>
    </row>
    <row r="460" ht="12.75">
      <c r="S460" s="81"/>
    </row>
    <row r="461" ht="12.75">
      <c r="S461" s="81"/>
    </row>
    <row r="462" ht="12.75">
      <c r="S462" s="81"/>
    </row>
    <row r="463" ht="12.75">
      <c r="S463" s="81"/>
    </row>
    <row r="464" ht="12.75">
      <c r="S464" s="81"/>
    </row>
    <row r="465" ht="12.75">
      <c r="S465" s="81"/>
    </row>
    <row r="466" ht="12.75">
      <c r="S466" s="81"/>
    </row>
    <row r="467" ht="12.75">
      <c r="S467" s="81"/>
    </row>
    <row r="468" ht="12.75">
      <c r="S468" s="81"/>
    </row>
    <row r="469" ht="12.75">
      <c r="S469" s="81"/>
    </row>
    <row r="470" ht="12.75">
      <c r="S470" s="81"/>
    </row>
    <row r="471" ht="12.75">
      <c r="S471" s="81"/>
    </row>
    <row r="472" ht="12.75">
      <c r="S472" s="81"/>
    </row>
    <row r="473" ht="12.75">
      <c r="S473" s="81"/>
    </row>
    <row r="474" ht="12.75">
      <c r="S474" s="81"/>
    </row>
    <row r="475" ht="12.75">
      <c r="S475" s="81"/>
    </row>
    <row r="476" ht="12.75">
      <c r="S476" s="81"/>
    </row>
    <row r="477" ht="12.75">
      <c r="S477" s="81"/>
    </row>
    <row r="478" ht="12.75">
      <c r="S478" s="81"/>
    </row>
    <row r="479" ht="12.75">
      <c r="S479" s="81"/>
    </row>
    <row r="480" ht="12.75">
      <c r="S480" s="81"/>
    </row>
    <row r="481" ht="12.75">
      <c r="S481" s="81"/>
    </row>
    <row r="482" ht="12.75">
      <c r="S482" s="81"/>
    </row>
    <row r="483" ht="12.75">
      <c r="S483" s="81"/>
    </row>
    <row r="484" ht="12.75">
      <c r="S484" s="81"/>
    </row>
    <row r="485" ht="12.75">
      <c r="S485" s="81"/>
    </row>
    <row r="486" ht="12.75">
      <c r="S486" s="81"/>
    </row>
    <row r="487" ht="12.75">
      <c r="S487" s="81"/>
    </row>
    <row r="488" ht="12.75">
      <c r="S488" s="81"/>
    </row>
    <row r="489" ht="12.75">
      <c r="S489" s="81"/>
    </row>
    <row r="490" ht="12.75">
      <c r="S490" s="81"/>
    </row>
    <row r="491" ht="12.75">
      <c r="S491" s="81"/>
    </row>
    <row r="492" ht="12.75">
      <c r="S492" s="81"/>
    </row>
    <row r="493" ht="12.75">
      <c r="S493" s="81"/>
    </row>
    <row r="494" ht="12.75">
      <c r="S494" s="81"/>
    </row>
    <row r="495" ht="12.75">
      <c r="S495" s="81"/>
    </row>
    <row r="496" ht="12.75">
      <c r="S496" s="81"/>
    </row>
    <row r="497" ht="12.75">
      <c r="S497" s="81"/>
    </row>
    <row r="498" ht="12.75">
      <c r="S498" s="81"/>
    </row>
    <row r="499" ht="12.75">
      <c r="S499" s="81"/>
    </row>
    <row r="500" ht="12.75">
      <c r="S500" s="81"/>
    </row>
    <row r="501" ht="12.75">
      <c r="S501" s="81"/>
    </row>
    <row r="502" ht="12.75">
      <c r="S502" s="81"/>
    </row>
    <row r="503" ht="12.75">
      <c r="S503" s="81"/>
    </row>
    <row r="504" ht="12.75">
      <c r="S504" s="81"/>
    </row>
    <row r="505" ht="12.75">
      <c r="S505" s="81"/>
    </row>
    <row r="506" ht="12.75">
      <c r="S506" s="81"/>
    </row>
    <row r="507" ht="12.75">
      <c r="S507" s="81"/>
    </row>
    <row r="508" ht="12.75">
      <c r="S508" s="81"/>
    </row>
    <row r="509" ht="12.75">
      <c r="S509" s="81"/>
    </row>
    <row r="510" ht="12.75">
      <c r="S510" s="81"/>
    </row>
    <row r="511" ht="12.75">
      <c r="S511" s="81"/>
    </row>
    <row r="512" ht="12.75">
      <c r="S512" s="81"/>
    </row>
    <row r="513" ht="12.75">
      <c r="S513" s="81"/>
    </row>
    <row r="514" ht="12.75">
      <c r="S514" s="81"/>
    </row>
    <row r="515" ht="12.75">
      <c r="S515" s="81"/>
    </row>
    <row r="516" ht="12.75">
      <c r="S516" s="81"/>
    </row>
    <row r="517" ht="12.75">
      <c r="S517" s="81"/>
    </row>
    <row r="518" ht="12.75">
      <c r="S518" s="81"/>
    </row>
    <row r="519" ht="12.75">
      <c r="S519" s="81"/>
    </row>
    <row r="520" ht="12.75">
      <c r="S520" s="81"/>
    </row>
    <row r="521" ht="12.75">
      <c r="S521" s="81"/>
    </row>
    <row r="522" ht="12.75">
      <c r="S522" s="81"/>
    </row>
    <row r="523" ht="12.75">
      <c r="S523" s="81"/>
    </row>
    <row r="524" ht="12.75">
      <c r="S524" s="81"/>
    </row>
    <row r="525" ht="12.75">
      <c r="S525" s="81"/>
    </row>
    <row r="526" ht="12.75">
      <c r="S526" s="81"/>
    </row>
    <row r="527" ht="12.75">
      <c r="S527" s="81"/>
    </row>
    <row r="528" ht="12.75">
      <c r="S528" s="81"/>
    </row>
    <row r="529" ht="12.75">
      <c r="S529" s="81"/>
    </row>
    <row r="530" ht="12.75">
      <c r="S530" s="81"/>
    </row>
    <row r="531" ht="12.75">
      <c r="S531" s="81"/>
    </row>
    <row r="532" ht="12.75">
      <c r="S532" s="81"/>
    </row>
    <row r="533" ht="12.75">
      <c r="S533" s="81"/>
    </row>
    <row r="534" ht="12.75">
      <c r="S534" s="81"/>
    </row>
    <row r="535" ht="12.75">
      <c r="S535" s="81"/>
    </row>
    <row r="536" ht="12.75">
      <c r="S536" s="81"/>
    </row>
    <row r="537" ht="12.75">
      <c r="S537" s="81"/>
    </row>
    <row r="538" ht="12.75">
      <c r="S538" s="81"/>
    </row>
    <row r="539" ht="12.75">
      <c r="S539" s="81"/>
    </row>
    <row r="540" ht="12.75">
      <c r="S540" s="81"/>
    </row>
    <row r="541" ht="12.75">
      <c r="S541" s="81"/>
    </row>
    <row r="542" ht="12.75">
      <c r="S542" s="81"/>
    </row>
    <row r="543" ht="12.75">
      <c r="S543" s="81"/>
    </row>
    <row r="544" ht="12.75">
      <c r="S544" s="81"/>
    </row>
    <row r="545" ht="12.75">
      <c r="S545" s="81"/>
    </row>
    <row r="546" ht="12.75">
      <c r="S546" s="81"/>
    </row>
    <row r="547" ht="12.75">
      <c r="S547" s="81"/>
    </row>
    <row r="548" ht="12.75">
      <c r="S548" s="81"/>
    </row>
    <row r="549" ht="12.75">
      <c r="S549" s="81"/>
    </row>
    <row r="550" ht="12.75">
      <c r="S550" s="81"/>
    </row>
    <row r="551" ht="12.75">
      <c r="S551" s="81"/>
    </row>
    <row r="552" ht="12.75">
      <c r="S552" s="81"/>
    </row>
    <row r="553" ht="12.75">
      <c r="S553" s="81"/>
    </row>
    <row r="554" ht="12.75">
      <c r="S554" s="81"/>
    </row>
    <row r="555" ht="12.75">
      <c r="S555" s="81"/>
    </row>
    <row r="556" ht="12.75">
      <c r="S556" s="81"/>
    </row>
    <row r="557" ht="12.75">
      <c r="S557" s="81"/>
    </row>
    <row r="558" ht="12.75">
      <c r="S558" s="81"/>
    </row>
    <row r="559" ht="12.75">
      <c r="S559" s="81"/>
    </row>
    <row r="560" ht="12.75">
      <c r="S560" s="81"/>
    </row>
    <row r="561" ht="12.75">
      <c r="S561" s="81"/>
    </row>
    <row r="562" ht="12.75">
      <c r="S562" s="81"/>
    </row>
    <row r="563" ht="12.75">
      <c r="S563" s="81"/>
    </row>
    <row r="564" ht="12.75">
      <c r="S564" s="81"/>
    </row>
    <row r="565" ht="12.75">
      <c r="S565" s="81"/>
    </row>
    <row r="566" ht="12.75">
      <c r="S566" s="81"/>
    </row>
    <row r="567" ht="12.75">
      <c r="S567" s="81"/>
    </row>
    <row r="568" ht="12.75">
      <c r="S568" s="81"/>
    </row>
    <row r="569" ht="12.75">
      <c r="S569" s="81"/>
    </row>
    <row r="570" ht="12.75">
      <c r="S570" s="81"/>
    </row>
    <row r="571" ht="12.75">
      <c r="S571" s="81"/>
    </row>
    <row r="572" ht="12.75">
      <c r="S572" s="81"/>
    </row>
    <row r="573" ht="12.75">
      <c r="S573" s="81"/>
    </row>
    <row r="574" ht="12.75">
      <c r="S574" s="81"/>
    </row>
    <row r="575" ht="12.75">
      <c r="S575" s="81"/>
    </row>
    <row r="576" ht="12.75">
      <c r="S576" s="81"/>
    </row>
    <row r="577" ht="12.75">
      <c r="S577" s="81"/>
    </row>
    <row r="578" ht="12.75">
      <c r="S578" s="81"/>
    </row>
    <row r="579" ht="12.75">
      <c r="S579" s="81"/>
    </row>
    <row r="580" ht="12.75">
      <c r="S580" s="81"/>
    </row>
    <row r="581" ht="12.75">
      <c r="S581" s="81"/>
    </row>
    <row r="582" ht="12.75">
      <c r="S582" s="81"/>
    </row>
    <row r="583" ht="12.75">
      <c r="S583" s="81"/>
    </row>
    <row r="584" ht="12.75">
      <c r="S584" s="81"/>
    </row>
    <row r="585" ht="12.75">
      <c r="S585" s="81"/>
    </row>
    <row r="586" ht="12.75">
      <c r="S586" s="81"/>
    </row>
    <row r="587" ht="12.75">
      <c r="S587" s="81"/>
    </row>
    <row r="588" ht="12.75">
      <c r="S588" s="81"/>
    </row>
    <row r="589" ht="12.75">
      <c r="S589" s="81"/>
    </row>
    <row r="590" ht="12.75">
      <c r="S590" s="81"/>
    </row>
    <row r="591" ht="12.75">
      <c r="S591" s="81"/>
    </row>
    <row r="592" ht="12.75">
      <c r="S592" s="81"/>
    </row>
    <row r="593" ht="12.75">
      <c r="S593" s="81"/>
    </row>
    <row r="594" ht="12.75">
      <c r="S594" s="81"/>
    </row>
    <row r="595" ht="12.75">
      <c r="S595" s="81"/>
    </row>
    <row r="596" ht="12.75">
      <c r="S596" s="81"/>
    </row>
    <row r="597" ht="12.75">
      <c r="S597" s="81"/>
    </row>
    <row r="598" ht="12.75">
      <c r="S598" s="81"/>
    </row>
    <row r="599" ht="12.75">
      <c r="S599" s="81"/>
    </row>
    <row r="600" ht="12.75">
      <c r="S600" s="81"/>
    </row>
    <row r="601" ht="12.75">
      <c r="S601" s="81"/>
    </row>
    <row r="602" ht="12.75">
      <c r="S602" s="81"/>
    </row>
    <row r="603" ht="12.75">
      <c r="S603" s="81"/>
    </row>
    <row r="604" ht="12.75">
      <c r="S604" s="81"/>
    </row>
    <row r="605" ht="12.75">
      <c r="S605" s="81"/>
    </row>
    <row r="606" ht="12.75">
      <c r="S606" s="81"/>
    </row>
    <row r="607" ht="12.75">
      <c r="S607" s="81"/>
    </row>
    <row r="608" ht="12.75">
      <c r="S608" s="81"/>
    </row>
    <row r="609" ht="12.75">
      <c r="S609" s="81"/>
    </row>
    <row r="610" ht="12.75">
      <c r="S610" s="81"/>
    </row>
    <row r="611" ht="12.75">
      <c r="S611" s="81"/>
    </row>
    <row r="612" ht="12.75">
      <c r="S612" s="81"/>
    </row>
    <row r="613" ht="12.75">
      <c r="S613" s="81"/>
    </row>
    <row r="614" ht="12.75">
      <c r="S614" s="81"/>
    </row>
    <row r="615" ht="12.75">
      <c r="S615" s="81"/>
    </row>
    <row r="616" ht="12.75">
      <c r="S616" s="81"/>
    </row>
    <row r="617" ht="12.75">
      <c r="S617" s="81"/>
    </row>
    <row r="618" ht="12.75">
      <c r="S618" s="81"/>
    </row>
    <row r="619" ht="12.75">
      <c r="S619" s="81"/>
    </row>
    <row r="620" ht="12.75">
      <c r="S620" s="81"/>
    </row>
    <row r="621" ht="12.75">
      <c r="S621" s="81"/>
    </row>
    <row r="622" ht="12.75">
      <c r="S622" s="81"/>
    </row>
    <row r="623" ht="12.75">
      <c r="S623" s="81"/>
    </row>
    <row r="624" ht="12.75">
      <c r="S624" s="81"/>
    </row>
    <row r="625" ht="12.75">
      <c r="S625" s="81"/>
    </row>
    <row r="626" ht="12.75">
      <c r="S626" s="81"/>
    </row>
    <row r="627" ht="12.75">
      <c r="S627" s="81"/>
    </row>
    <row r="628" ht="12.75">
      <c r="S628" s="81"/>
    </row>
    <row r="629" ht="12.75">
      <c r="S629" s="81"/>
    </row>
    <row r="630" ht="12.75">
      <c r="S630" s="81"/>
    </row>
    <row r="631" ht="12.75">
      <c r="S631" s="81"/>
    </row>
    <row r="632" ht="12.75">
      <c r="S632" s="81"/>
    </row>
    <row r="633" ht="12.75">
      <c r="S633" s="81"/>
    </row>
    <row r="634" ht="12.75">
      <c r="S634" s="81"/>
    </row>
    <row r="635" ht="12.75">
      <c r="S635" s="81"/>
    </row>
    <row r="636" ht="12.75">
      <c r="S636" s="81"/>
    </row>
    <row r="637" ht="12.75">
      <c r="S637" s="81"/>
    </row>
    <row r="638" ht="12.75">
      <c r="S638" s="81"/>
    </row>
    <row r="639" ht="12.75">
      <c r="S639" s="81"/>
    </row>
    <row r="640" ht="12.75">
      <c r="S640" s="81"/>
    </row>
    <row r="641" ht="12.75">
      <c r="S641" s="81"/>
    </row>
    <row r="642" ht="12.75">
      <c r="S642" s="81"/>
    </row>
    <row r="643" ht="12.75">
      <c r="S643" s="81"/>
    </row>
    <row r="644" ht="12.75">
      <c r="S644" s="81"/>
    </row>
    <row r="645" ht="12.75">
      <c r="S645" s="81"/>
    </row>
    <row r="646" ht="12.75">
      <c r="S646" s="81"/>
    </row>
    <row r="647" ht="12.75">
      <c r="S647" s="81"/>
    </row>
    <row r="648" ht="12.75">
      <c r="S648" s="81"/>
    </row>
    <row r="649" ht="12.75">
      <c r="S649" s="81"/>
    </row>
    <row r="650" ht="12.75">
      <c r="S650" s="81"/>
    </row>
    <row r="651" ht="12.75">
      <c r="S651" s="81"/>
    </row>
    <row r="652" ht="12.75">
      <c r="S652" s="81"/>
    </row>
    <row r="653" ht="12.75">
      <c r="S653" s="81"/>
    </row>
    <row r="654" ht="12.75">
      <c r="S654" s="81"/>
    </row>
    <row r="655" ht="12.75">
      <c r="S655" s="81"/>
    </row>
    <row r="656" ht="12.75">
      <c r="S656" s="81"/>
    </row>
    <row r="657" ht="12.75">
      <c r="S657" s="81"/>
    </row>
    <row r="658" ht="12.75">
      <c r="S658" s="81"/>
    </row>
    <row r="659" ht="12.75">
      <c r="S659" s="81"/>
    </row>
    <row r="660" ht="12.75">
      <c r="S660" s="81"/>
    </row>
    <row r="661" ht="12.75">
      <c r="S661" s="81"/>
    </row>
    <row r="662" ht="12.75">
      <c r="S662" s="81"/>
    </row>
    <row r="663" ht="12.75">
      <c r="S663" s="81"/>
    </row>
    <row r="664" ht="12.75">
      <c r="S664" s="81"/>
    </row>
    <row r="665" ht="12.75">
      <c r="S665" s="81"/>
    </row>
    <row r="666" ht="12.75">
      <c r="S666" s="81"/>
    </row>
    <row r="667" ht="12.75">
      <c r="S667" s="81"/>
    </row>
    <row r="668" ht="12.75">
      <c r="S668" s="81"/>
    </row>
    <row r="669" ht="12.75">
      <c r="S669" s="81"/>
    </row>
    <row r="670" ht="12.75">
      <c r="S670" s="81"/>
    </row>
    <row r="671" ht="12.75">
      <c r="S671" s="81"/>
    </row>
    <row r="672" ht="12.75">
      <c r="S672" s="81"/>
    </row>
    <row r="673" ht="12.75">
      <c r="S673" s="81"/>
    </row>
    <row r="674" ht="12.75">
      <c r="S674" s="81"/>
    </row>
    <row r="675" ht="12.75">
      <c r="S675" s="81"/>
    </row>
    <row r="676" ht="12.75">
      <c r="S676" s="81"/>
    </row>
    <row r="677" ht="12.75">
      <c r="S677" s="81"/>
    </row>
    <row r="678" ht="12.75">
      <c r="S678" s="81"/>
    </row>
    <row r="679" ht="12.75">
      <c r="S679" s="81"/>
    </row>
    <row r="680" ht="12.75">
      <c r="S680" s="81"/>
    </row>
    <row r="681" ht="12.75">
      <c r="S681" s="81"/>
    </row>
    <row r="682" ht="12.75">
      <c r="S682" s="81"/>
    </row>
    <row r="683" ht="12.75">
      <c r="S683" s="81"/>
    </row>
    <row r="684" ht="12.75">
      <c r="S684" s="81"/>
    </row>
    <row r="685" ht="12.75">
      <c r="S685" s="81"/>
    </row>
    <row r="686" ht="12.75">
      <c r="S686" s="81"/>
    </row>
    <row r="687" ht="12.75">
      <c r="S687" s="81"/>
    </row>
    <row r="688" ht="12.75">
      <c r="S688" s="81"/>
    </row>
    <row r="689" ht="12.75">
      <c r="S689" s="81"/>
    </row>
    <row r="690" ht="12.75">
      <c r="S690" s="81"/>
    </row>
    <row r="691" ht="12.75">
      <c r="S691" s="81"/>
    </row>
    <row r="692" ht="12.75">
      <c r="S692" s="81"/>
    </row>
    <row r="693" ht="12.75">
      <c r="S693" s="81"/>
    </row>
    <row r="694" ht="12.75">
      <c r="S694" s="81"/>
    </row>
    <row r="695" ht="12.75">
      <c r="S695" s="81"/>
    </row>
    <row r="696" ht="12.75">
      <c r="S696" s="81"/>
    </row>
    <row r="697" ht="12.75">
      <c r="S697" s="81"/>
    </row>
    <row r="698" ht="12.75">
      <c r="S698" s="81"/>
    </row>
    <row r="699" ht="12.75">
      <c r="S699" s="81"/>
    </row>
    <row r="700" ht="12.75">
      <c r="S700" s="81"/>
    </row>
    <row r="701" ht="12.75">
      <c r="S701" s="81"/>
    </row>
    <row r="702" ht="12.75">
      <c r="S702" s="81"/>
    </row>
    <row r="703" ht="12.75">
      <c r="S703" s="81"/>
    </row>
    <row r="704" ht="12.75">
      <c r="S704" s="81"/>
    </row>
    <row r="705" ht="12.75">
      <c r="S705" s="81"/>
    </row>
    <row r="706" ht="12.75">
      <c r="S706" s="81"/>
    </row>
    <row r="707" ht="12.75">
      <c r="S707" s="81"/>
    </row>
    <row r="708" ht="12.75">
      <c r="S708" s="81"/>
    </row>
    <row r="709" ht="12.75">
      <c r="S709" s="81"/>
    </row>
    <row r="710" ht="12.75">
      <c r="S710" s="81"/>
    </row>
    <row r="711" ht="12.75">
      <c r="S711" s="81"/>
    </row>
    <row r="712" ht="12.75">
      <c r="S712" s="81"/>
    </row>
    <row r="713" ht="12.75">
      <c r="S713" s="81"/>
    </row>
    <row r="714" ht="12.75">
      <c r="S714" s="81"/>
    </row>
    <row r="715" ht="12.75">
      <c r="S715" s="81"/>
    </row>
    <row r="716" ht="12.75">
      <c r="S716" s="81"/>
    </row>
    <row r="717" ht="12.75">
      <c r="S717" s="81"/>
    </row>
    <row r="718" ht="12.75">
      <c r="S718" s="81"/>
    </row>
    <row r="719" ht="12.75">
      <c r="S719" s="81"/>
    </row>
    <row r="720" ht="12.75">
      <c r="S720" s="81"/>
    </row>
    <row r="721" ht="12.75">
      <c r="S721" s="81"/>
    </row>
    <row r="722" ht="12.75">
      <c r="S722" s="81"/>
    </row>
    <row r="723" ht="12.75">
      <c r="S723" s="81"/>
    </row>
    <row r="724" ht="12.75">
      <c r="S724" s="81"/>
    </row>
    <row r="725" ht="12.75">
      <c r="S725" s="81"/>
    </row>
    <row r="726" ht="12.75">
      <c r="S726" s="81"/>
    </row>
    <row r="727" ht="12.75">
      <c r="S727" s="81"/>
    </row>
    <row r="728" ht="12.75">
      <c r="S728" s="81"/>
    </row>
    <row r="729" ht="12.75">
      <c r="S729" s="81"/>
    </row>
    <row r="730" ht="12.75">
      <c r="S730" s="81"/>
    </row>
    <row r="731" ht="12.75">
      <c r="S731" s="81"/>
    </row>
    <row r="732" ht="12.75">
      <c r="S732" s="81"/>
    </row>
    <row r="733" ht="12.75">
      <c r="S733" s="81"/>
    </row>
    <row r="734" ht="12.75">
      <c r="S734" s="81"/>
    </row>
    <row r="735" ht="12.75">
      <c r="S735" s="81"/>
    </row>
    <row r="736" ht="12.75">
      <c r="S736" s="81"/>
    </row>
    <row r="737" ht="12.75">
      <c r="S737" s="81"/>
    </row>
    <row r="738" ht="12.75">
      <c r="S738" s="81"/>
    </row>
    <row r="739" ht="12.75">
      <c r="S739" s="81"/>
    </row>
    <row r="740" ht="12.75">
      <c r="S740" s="81"/>
    </row>
    <row r="741" ht="12.75">
      <c r="S741" s="81"/>
    </row>
    <row r="742" ht="12.75">
      <c r="S742" s="81"/>
    </row>
    <row r="743" ht="12.75">
      <c r="S743" s="81"/>
    </row>
    <row r="744" ht="12.75">
      <c r="S744" s="81"/>
    </row>
    <row r="745" ht="12.75">
      <c r="S745" s="81"/>
    </row>
    <row r="746" ht="12.75">
      <c r="S746" s="81"/>
    </row>
    <row r="747" ht="12.75">
      <c r="S747" s="81"/>
    </row>
    <row r="748" ht="12.75">
      <c r="S748" s="81"/>
    </row>
    <row r="749" ht="12.75">
      <c r="S749" s="81"/>
    </row>
    <row r="750" ht="12.75">
      <c r="S750" s="81"/>
    </row>
    <row r="751" ht="12.75">
      <c r="S751" s="81"/>
    </row>
    <row r="752" ht="12.75">
      <c r="S752" s="81"/>
    </row>
    <row r="753" ht="12.75">
      <c r="S753" s="81"/>
    </row>
    <row r="754" ht="12.75">
      <c r="S754" s="81"/>
    </row>
    <row r="755" ht="12.75">
      <c r="S755" s="81"/>
    </row>
    <row r="756" ht="12.75">
      <c r="S756" s="81"/>
    </row>
    <row r="757" ht="12.75">
      <c r="S757" s="81"/>
    </row>
    <row r="758" ht="12.75">
      <c r="S758" s="81"/>
    </row>
    <row r="759" ht="12.75">
      <c r="S759" s="81"/>
    </row>
    <row r="760" ht="12.75">
      <c r="S760" s="81"/>
    </row>
    <row r="761" ht="12.75">
      <c r="S761" s="81"/>
    </row>
    <row r="762" ht="12.75">
      <c r="S762" s="81"/>
    </row>
    <row r="763" ht="12.75">
      <c r="S763" s="81"/>
    </row>
    <row r="764" ht="12.75">
      <c r="S764" s="81"/>
    </row>
    <row r="765" ht="12.75">
      <c r="S765" s="81"/>
    </row>
    <row r="766" ht="12.75">
      <c r="S766" s="81"/>
    </row>
    <row r="767" ht="12.75">
      <c r="S767" s="81"/>
    </row>
    <row r="768" ht="12.75">
      <c r="S768" s="81"/>
    </row>
    <row r="769" ht="12.75">
      <c r="S769" s="81"/>
    </row>
    <row r="770" ht="12.75">
      <c r="S770" s="81"/>
    </row>
    <row r="771" ht="12.75">
      <c r="S771" s="81"/>
    </row>
    <row r="772" ht="12.75">
      <c r="S772" s="81"/>
    </row>
    <row r="773" ht="12.75">
      <c r="S773" s="81"/>
    </row>
    <row r="774" ht="12.75">
      <c r="S774" s="81"/>
    </row>
    <row r="775" ht="12.75">
      <c r="S775" s="81"/>
    </row>
    <row r="776" ht="12.75">
      <c r="S776" s="81"/>
    </row>
    <row r="777" ht="12.75">
      <c r="S777" s="81"/>
    </row>
    <row r="778" ht="12.75">
      <c r="S778" s="81"/>
    </row>
    <row r="779" ht="12.75">
      <c r="S779" s="81"/>
    </row>
    <row r="780" ht="12.75">
      <c r="S780" s="81"/>
    </row>
    <row r="781" ht="12.75">
      <c r="S781" s="81"/>
    </row>
    <row r="782" ht="12.75">
      <c r="S782" s="81"/>
    </row>
    <row r="783" ht="12.75">
      <c r="S783" s="81"/>
    </row>
    <row r="784" ht="12.75">
      <c r="S784" s="81"/>
    </row>
    <row r="785" ht="12.75">
      <c r="S785" s="81"/>
    </row>
    <row r="786" ht="12.75">
      <c r="S786" s="81"/>
    </row>
    <row r="787" ht="12.75">
      <c r="S787" s="81"/>
    </row>
    <row r="788" ht="12.75">
      <c r="S788" s="81"/>
    </row>
    <row r="789" ht="12.75">
      <c r="S789" s="81"/>
    </row>
    <row r="790" ht="12.75">
      <c r="S790" s="81"/>
    </row>
    <row r="791" ht="12.75">
      <c r="S791" s="81"/>
    </row>
    <row r="792" ht="12.75">
      <c r="S792" s="81"/>
    </row>
    <row r="793" ht="12.75">
      <c r="S793" s="81"/>
    </row>
    <row r="794" ht="12.75">
      <c r="S794" s="81"/>
    </row>
    <row r="795" ht="12.75">
      <c r="S795" s="81"/>
    </row>
    <row r="796" ht="12.75">
      <c r="S796" s="81"/>
    </row>
    <row r="797" ht="12.75">
      <c r="S797" s="81"/>
    </row>
    <row r="798" ht="12.75">
      <c r="S798" s="81"/>
    </row>
    <row r="799" ht="12.75">
      <c r="S799" s="81"/>
    </row>
    <row r="800" ht="12.75">
      <c r="S800" s="81"/>
    </row>
    <row r="801" ht="12.75">
      <c r="S801" s="81"/>
    </row>
    <row r="802" ht="12.75">
      <c r="S802" s="81"/>
    </row>
    <row r="803" ht="12.75">
      <c r="S803" s="81"/>
    </row>
  </sheetData>
  <sheetProtection formatCells="0" formatColumns="0" formatRows="0" insertColumns="0" insertRows="0" deleteColumns="0" deleteRows="0"/>
  <printOptions/>
  <pageMargins left="0.59" right="0.4724409448818898" top="0.5" bottom="0.67" header="0.5118110236220472" footer="0.5118110236220472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Temirbank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Karabaeva</dc:creator>
  <cp:keywords/>
  <dc:description/>
  <cp:lastModifiedBy>Болшибаева Асель</cp:lastModifiedBy>
  <cp:lastPrinted>2013-10-09T10:19:39Z</cp:lastPrinted>
  <dcterms:created xsi:type="dcterms:W3CDTF">2006-02-22T05:06:35Z</dcterms:created>
  <dcterms:modified xsi:type="dcterms:W3CDTF">2013-10-17T03:32:33Z</dcterms:modified>
  <cp:category/>
  <cp:version/>
  <cp:contentType/>
  <cp:contentStatus/>
</cp:coreProperties>
</file>