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7_Accounting\05_ОТЧЕТЫ 2017-2018-2019-2020\06_KASE 2017-2020\KASE2020\3 квартал\"/>
    </mc:Choice>
  </mc:AlternateContent>
  <bookViews>
    <workbookView xWindow="0" yWindow="0" windowWidth="28800" windowHeight="11445" tabRatio="893"/>
  </bookViews>
  <sheets>
    <sheet name="BS" sheetId="1" r:id="rId1"/>
    <sheet name="PL" sheetId="2" r:id="rId2"/>
    <sheet name="CF" sheetId="6" r:id="rId3"/>
    <sheet name="Eq" sheetId="8" r:id="rId4"/>
  </sheets>
  <definedNames>
    <definedName name="_xlnm.Print_Titles" localSheetId="0">BS!$36:$36</definedName>
  </definedNames>
  <calcPr calcId="162913"/>
</workbook>
</file>

<file path=xl/calcChain.xml><?xml version="1.0" encoding="utf-8"?>
<calcChain xmlns="http://schemas.openxmlformats.org/spreadsheetml/2006/main">
  <c r="J45" i="8" l="1"/>
  <c r="H45" i="8"/>
  <c r="D56" i="6" l="1"/>
  <c r="D37" i="6"/>
  <c r="E37" i="6"/>
  <c r="E45" i="6"/>
  <c r="E56" i="6"/>
  <c r="E69" i="6"/>
  <c r="E84" i="6"/>
  <c r="E90" i="6"/>
  <c r="F89" i="1"/>
  <c r="D84" i="6"/>
  <c r="D90" i="6"/>
  <c r="D69" i="6"/>
  <c r="E89" i="1"/>
  <c r="F98" i="1"/>
  <c r="E50" i="1"/>
  <c r="E54" i="6" l="1"/>
  <c r="E82" i="6"/>
  <c r="E99" i="6" s="1"/>
  <c r="E97" i="6"/>
  <c r="D45" i="6"/>
  <c r="D54" i="6" s="1"/>
  <c r="D82" i="6"/>
  <c r="F50" i="1"/>
  <c r="D97" i="6"/>
  <c r="F79" i="1" l="1"/>
  <c r="D99" i="6"/>
  <c r="F67" i="1"/>
  <c r="F68" i="1" s="1"/>
  <c r="E79" i="1"/>
  <c r="F99" i="1" l="1"/>
  <c r="D28" i="2"/>
  <c r="D34" i="2" s="1"/>
  <c r="D36" i="2" s="1"/>
  <c r="D38" i="2" s="1"/>
  <c r="D54" i="2" s="1"/>
  <c r="E67" i="1" l="1"/>
  <c r="E68" i="1" s="1"/>
  <c r="E98" i="1" l="1"/>
  <c r="E99" i="1" s="1"/>
</calcChain>
</file>

<file path=xl/comments1.xml><?xml version="1.0" encoding="utf-8"?>
<comments xmlns="http://schemas.openxmlformats.org/spreadsheetml/2006/main">
  <authors>
    <author>Elena Evdokimova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Elena Evdokimova:</t>
        </r>
        <r>
          <rPr>
            <sz val="9"/>
            <color indexed="81"/>
            <rFont val="Tahoma"/>
            <family val="2"/>
            <charset val="204"/>
          </rPr>
          <t xml:space="preserve">
   9 мес 2019 год    </t>
        </r>
      </text>
    </comment>
  </commentList>
</comments>
</file>

<file path=xl/comments2.xml><?xml version="1.0" encoding="utf-8"?>
<comments xmlns="http://schemas.openxmlformats.org/spreadsheetml/2006/main">
  <authors>
    <author>Yelena Yevdokimova</author>
  </authors>
  <commentList>
    <comment ref="E34" authorId="0" shapeId="0">
      <text>
        <r>
          <rPr>
            <b/>
            <sz val="9"/>
            <color indexed="81"/>
            <rFont val="Tahoma"/>
            <family val="2"/>
            <charset val="204"/>
          </rPr>
          <t>Yelena Yevdokimova:</t>
        </r>
        <r>
          <rPr>
            <sz val="9"/>
            <color indexed="81"/>
            <rFont val="Tahoma"/>
            <family val="2"/>
            <charset val="204"/>
          </rPr>
          <t xml:space="preserve">
 9 мес 2019
</t>
        </r>
      </text>
    </comment>
  </commentList>
</comments>
</file>

<file path=xl/sharedStrings.xml><?xml version="1.0" encoding="utf-8"?>
<sst xmlns="http://schemas.openxmlformats.org/spreadsheetml/2006/main" count="855" uniqueCount="281">
  <si>
    <t/>
  </si>
  <si>
    <t xml:space="preserve">Сведения о реорганизации: </t>
  </si>
  <si>
    <t>Вид деятельности организации: Добыча и обогащение оловянной руды</t>
  </si>
  <si>
    <t>Организационно-правовая форма: Акционерное общество</t>
  </si>
  <si>
    <t>Тип отчета: Не консолидированный</t>
  </si>
  <si>
    <t>Форма собственности: Частная собственность</t>
  </si>
  <si>
    <t>Субъект предпринимательства: Средний</t>
  </si>
  <si>
    <t xml:space="preserve">Юридический адрес (организации): </t>
  </si>
  <si>
    <t>КАЗАХСТАН, 150121, Северо-Казахстанская область, Айыртауский район, с. Сырымбет, сотовый: +77019810939, тел: +77273550576 вн708, e-mail: evdokimova@tinone.kz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</si>
  <si>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</si>
  <si>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</si>
  <si>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</si>
  <si>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</si>
  <si>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</si>
  <si>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</si>
  <si>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</si>
  <si>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</si>
  <si>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</si>
  <si>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</si>
  <si>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</si>
  <si>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</si>
  <si>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</si>
  <si>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</si>
  <si>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</si>
  <si>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</si>
  <si>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</si>
  <si>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</si>
  <si>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</si>
  <si>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</si>
  <si>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</si>
  <si>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</si>
  <si>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</si>
  <si>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</si>
  <si>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</si>
  <si>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</si>
  <si>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</si>
  <si>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</si>
  <si>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</si>
  <si>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</si>
  <si>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</si>
  <si>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</si>
  <si>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</si>
  <si>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</si>
  <si>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</si>
  <si>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</si>
  <si>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</si>
  <si>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</si>
  <si>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</si>
  <si>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</si>
  <si>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</si>
  <si>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</si>
  <si>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</si>
  <si>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</si>
  <si>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</si>
  <si>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</si>
  <si>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</si>
  <si>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</si>
  <si>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</si>
  <si>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</si>
  <si>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</si>
  <si>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</si>
  <si>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</si>
  <si>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</si>
  <si>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</si>
  <si>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</si>
  <si>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</si>
  <si>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</si>
  <si>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</si>
  <si>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</si>
  <si>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</si>
  <si>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</si>
  <si>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</si>
  <si>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</si>
  <si>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</si>
  <si>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</si>
  <si>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</si>
  <si>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</si>
  <si>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</si>
  <si>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</si>
  <si>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</si>
  <si>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</si>
  <si>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</si>
  <si>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</si>
  <si>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</si>
  <si>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Отчет о прибылях и убытках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</si>
  <si>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</si>
  <si>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</si>
  <si>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</si>
  <si>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</si>
  <si>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</si>
  <si>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</si>
  <si>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</si>
  <si>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</si>
  <si>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</si>
  <si>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</si>
  <si>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</si>
  <si>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</si>
  <si>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</si>
  <si>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</si>
  <si>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</si>
  <si>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</si>
  <si>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</si>
  <si>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</si>
  <si>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</si>
  <si>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</si>
  <si>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</si>
  <si>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</si>
  <si>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</si>
  <si>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</si>
  <si>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</si>
  <si>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</si>
  <si>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</si>
  <si>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</si>
  <si>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</si>
  <si>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</si>
  <si>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</si>
  <si>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</si>
  <si>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</si>
  <si>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</si>
  <si>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</si>
  <si>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</si>
  <si>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</si>
  <si>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</si>
  <si>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</si>
  <si>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</si>
  <si>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</si>
  <si>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</si>
  <si>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</si>
  <si>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</si>
  <si>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</si>
  <si>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</si>
  <si>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</si>
  <si>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</si>
  <si>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</si>
  <si>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</si>
  <si>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Индекс: № 3 - ДДС-П</t>
  </si>
  <si>
    <t>Периодичность: годовая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</si>
  <si>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</si>
  <si>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</si>
  <si>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</si>
  <si>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</si>
  <si>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 xml:space="preserve">тысячах тенге </t>
  </si>
  <si>
    <t> Наименование показателей</t>
  </si>
  <si>
    <t xml:space="preserve">За предыдущий период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</si>
  <si>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</si>
  <si>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</si>
  <si>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</si>
  <si>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</si>
  <si>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</si>
  <si>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</si>
  <si>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</si>
  <si>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</si>
  <si>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</si>
  <si>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</si>
  <si>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</si>
  <si>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</si>
  <si>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</si>
  <si>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</si>
  <si>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</si>
  <si>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</si>
  <si>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</si>
  <si>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</si>
  <si>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</si>
  <si>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</si>
  <si>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</si>
  <si>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</si>
  <si>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</si>
  <si>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</si>
  <si>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</si>
  <si>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</si>
  <si>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</si>
  <si>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</si>
  <si>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</si>
  <si>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</si>
  <si>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</si>
  <si>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</si>
  <si>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</si>
  <si>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</si>
  <si>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</si>
  <si>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</si>
  <si>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</si>
  <si>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</si>
  <si>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</si>
  <si>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</si>
  <si>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</si>
  <si>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</si>
  <si>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</si>
  <si>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</si>
  <si>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</si>
  <si>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</si>
  <si>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</si>
  <si>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</si>
  <si>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</si>
  <si>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</si>
  <si>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</si>
  <si>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</si>
  <si>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</si>
  <si>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</si>
  <si>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</si>
  <si>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</si>
  <si>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</si>
  <si>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</si>
  <si>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</si>
  <si>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</si>
  <si>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</si>
  <si>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</si>
  <si>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</si>
  <si>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</si>
  <si>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</si>
  <si>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</si>
  <si>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</si>
  <si>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</si>
  <si>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</si>
  <si>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</si>
  <si>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</si>
  <si>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</si>
  <si>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</si>
  <si>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</si>
  <si>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</si>
  <si>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</si>
  <si>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</si>
  <si>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</si>
  <si>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</si>
  <si>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</si>
  <si>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</si>
  <si>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</si>
  <si>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</si>
  <si>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</si>
  <si>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</si>
  <si>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</si>
  <si>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                                                (фамилия, имя, отчество (при его наличии)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</si>
  <si>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</si>
  <si>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</si>
  <si>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</si>
  <si>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</si>
  <si>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</si>
  <si>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</si>
  <si>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</si>
  <si>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</si>
  <si>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</si>
  <si>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</si>
  <si>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</si>
  <si>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</si>
  <si>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</si>
  <si>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</si>
  <si>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</si>
  <si>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</si>
  <si>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</si>
  <si>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</si>
  <si>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</si>
  <si>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</si>
  <si>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</si>
  <si>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</si>
  <si>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</si>
  <si>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</si>
  <si>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</si>
  <si>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</si>
  <si>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</si>
  <si>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</si>
  <si>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</si>
  <si>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</si>
  <si>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</si>
  <si>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</si>
  <si>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</si>
  <si>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</si>
  <si>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</si>
  <si>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</si>
  <si>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</si>
  <si>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                                            (фамилия, имя, отчество)</t>
  </si>
  <si>
    <t>Руководитель: Россоу Л.Д.</t>
  </si>
  <si>
    <t>За предыдущий период</t>
  </si>
  <si>
    <t>Среднегодовая численность работников: 56 чел.</t>
  </si>
  <si>
    <r>
      <t xml:space="preserve">Наименование организации: </t>
    </r>
    <r>
      <rPr>
        <b/>
        <sz val="9"/>
        <color indexed="8"/>
        <rFont val="Times New Roman"/>
        <family val="1"/>
        <charset val="204"/>
      </rPr>
      <t>АО «Tin One Mining» (Тин Уан Майнинг)</t>
    </r>
  </si>
  <si>
    <r>
      <rPr>
        <sz val="10"/>
        <color indexed="8"/>
        <rFont val="Times New Roman"/>
        <family val="1"/>
        <charset val="204"/>
      </rPr>
      <t>Наименование организации</t>
    </r>
    <r>
      <rPr>
        <b/>
        <sz val="10"/>
        <color indexed="8"/>
        <rFont val="Times New Roman"/>
        <family val="1"/>
        <charset val="204"/>
      </rPr>
      <t>: АО «Tin One Mining» (Тин Уан Майнинг)</t>
    </r>
  </si>
  <si>
    <r>
      <rPr>
        <sz val="11"/>
        <color indexed="8"/>
        <rFont val="Times New Roman"/>
        <family val="1"/>
        <charset val="204"/>
      </rPr>
      <t>Наименование организации</t>
    </r>
    <r>
      <rPr>
        <b/>
        <sz val="11"/>
        <color indexed="8"/>
        <rFont val="Times New Roman"/>
        <family val="1"/>
        <charset val="204"/>
      </rPr>
      <t>: АО «Tin One Mining» (Тин Уан Майнинг)</t>
    </r>
  </si>
  <si>
    <t>Сальдо на 30 июня отчетного года (строка 500 + строка 600 + строка 700 + строка 719)</t>
  </si>
  <si>
    <t>по состоянию на 30 сентября 2020 года</t>
  </si>
  <si>
    <t>за период, окончившийся 30 сентября 2020 года</t>
  </si>
  <si>
    <t>за период, закончившийся 30 сентября 2020 года</t>
  </si>
  <si>
    <t>за период, закончившийся 30 сентября  2020 года</t>
  </si>
  <si>
    <t>Главный бухгалтер: Шыныбекова Ж.К.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</si>
</sst>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0" applyNumberFormat="0" applyAlignment="0" applyProtection="0"/>
    <xf numFmtId="0" fontId="20" fillId="27" borderId="11" applyNumberFormat="0" applyAlignment="0" applyProtection="0"/>
    <xf numFmtId="0" fontId="21" fillId="27" borderId="10" applyNumberFormat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28" borderId="16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17" applyNumberFormat="0" applyFont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79">
    <xf numFmtId="0" fontId="0" fillId="0" borderId="0" xfId="0"/>
    <xf numFmtId="0" fontId="2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wrapText="1"/>
    </xf>
    <xf numFmtId="0" fontId="4" fillId="33" borderId="1" xfId="0" applyFont="1" applyFill="1" applyBorder="1" applyAlignment="1">
      <alignment horizontal="left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0" fontId="4" fillId="33" borderId="1" xfId="0" applyFont="1" applyFill="1" applyBorder="1" applyAlignment="1">
      <alignment horizontal="center" vertical="center" wrapText="1"/>
    </xf>
    <xf numFmtId="4" fontId="4" fillId="33" borderId="1" xfId="0" applyNumberFormat="1" applyFont="1" applyFill="1" applyBorder="1" applyAlignment="1">
      <alignment horizontal="right" vertical="center" wrapText="1"/>
    </xf>
    <xf numFmtId="49" fontId="4" fillId="33" borderId="1" xfId="0" applyNumberFormat="1" applyFont="1" applyFill="1" applyBorder="1" applyAlignment="1">
      <alignment horizontal="center" vertical="center" wrapText="1"/>
    </xf>
    <xf numFmtId="4" fontId="3" fillId="33" borderId="1" xfId="0" applyNumberFormat="1" applyFont="1" applyFill="1" applyBorder="1" applyAlignment="1">
      <alignment horizontal="right" vertical="center" wrapText="1"/>
    </xf>
    <xf numFmtId="0" fontId="4" fillId="33" borderId="2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49" fontId="3" fillId="33" borderId="1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left" wrapText="1"/>
    </xf>
    <xf numFmtId="0" fontId="6" fillId="33" borderId="1" xfId="0" applyFont="1" applyFill="1" applyBorder="1" applyAlignment="1">
      <alignment horizontal="center" vertical="center" wrapText="1"/>
    </xf>
    <xf numFmtId="4" fontId="6" fillId="33" borderId="1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right" wrapText="1"/>
    </xf>
    <xf numFmtId="0" fontId="9" fillId="33" borderId="1" xfId="0" applyFont="1" applyFill="1" applyBorder="1" applyAlignment="1">
      <alignment horizontal="left" vertical="center" wrapText="1"/>
    </xf>
    <xf numFmtId="0" fontId="6" fillId="33" borderId="1" xfId="0" applyFont="1" applyFill="1" applyBorder="1" applyAlignment="1">
      <alignment horizontal="left" vertical="center" wrapText="1"/>
    </xf>
    <xf numFmtId="49" fontId="6" fillId="33" borderId="1" xfId="0" applyNumberFormat="1" applyFont="1" applyFill="1" applyBorder="1" applyAlignment="1">
      <alignment horizontal="center" vertical="center" wrapText="1"/>
    </xf>
    <xf numFmtId="49" fontId="9" fillId="33" borderId="1" xfId="0" applyNumberFormat="1" applyFont="1" applyFill="1" applyBorder="1" applyAlignment="1">
      <alignment horizontal="center" vertical="center" wrapText="1"/>
    </xf>
    <xf numFmtId="4" fontId="9" fillId="33" borderId="1" xfId="0" applyNumberFormat="1" applyFont="1" applyFill="1" applyBorder="1" applyAlignment="1">
      <alignment horizontal="right" vertical="center" wrapText="1"/>
    </xf>
    <xf numFmtId="0" fontId="9" fillId="33" borderId="1" xfId="0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left" wrapText="1"/>
    </xf>
    <xf numFmtId="0" fontId="9" fillId="33" borderId="2" xfId="0" applyFont="1" applyFill="1" applyBorder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right" wrapText="1"/>
    </xf>
    <xf numFmtId="4" fontId="11" fillId="33" borderId="0" xfId="0" applyNumberFormat="1" applyFont="1" applyFill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wrapText="1"/>
    </xf>
    <xf numFmtId="4" fontId="12" fillId="33" borderId="1" xfId="0" applyNumberFormat="1" applyFont="1" applyFill="1" applyBorder="1" applyAlignment="1">
      <alignment horizontal="right" vertical="center" wrapText="1"/>
    </xf>
    <xf numFmtId="4" fontId="13" fillId="33" borderId="1" xfId="0" applyNumberFormat="1" applyFont="1" applyFill="1" applyBorder="1" applyAlignment="1">
      <alignment horizontal="right" vertical="center" wrapText="1"/>
    </xf>
    <xf numFmtId="0" fontId="34" fillId="33" borderId="0" xfId="0" applyFont="1" applyFill="1" applyAlignment="1">
      <alignment horizontal="left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3" fillId="33" borderId="5" xfId="0" applyFont="1" applyFill="1" applyBorder="1" applyAlignment="1">
      <alignment horizontal="center" vertical="center" wrapText="1"/>
    </xf>
    <xf numFmtId="0" fontId="3" fillId="33" borderId="6" xfId="0" applyFont="1" applyFill="1" applyBorder="1" applyAlignment="1">
      <alignment horizontal="center" vertical="center" wrapText="1"/>
    </xf>
    <xf numFmtId="0" fontId="3" fillId="33" borderId="7" xfId="0" applyFont="1" applyFill="1" applyBorder="1" applyAlignment="1">
      <alignment horizontal="center" vertical="center" wrapText="1"/>
    </xf>
    <xf numFmtId="0" fontId="3" fillId="33" borderId="5" xfId="0" applyFont="1" applyFill="1" applyBorder="1" applyAlignment="1">
      <alignment horizontal="left" vertical="center" wrapText="1"/>
    </xf>
    <xf numFmtId="0" fontId="3" fillId="33" borderId="6" xfId="0" applyFont="1" applyFill="1" applyBorder="1" applyAlignment="1">
      <alignment horizontal="left" vertical="center" wrapText="1"/>
    </xf>
    <xf numFmtId="0" fontId="4" fillId="33" borderId="5" xfId="0" applyFont="1" applyFill="1" applyBorder="1" applyAlignment="1">
      <alignment horizontal="left" vertical="center" wrapText="1"/>
    </xf>
    <xf numFmtId="0" fontId="4" fillId="33" borderId="6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wrapText="1"/>
    </xf>
    <xf numFmtId="0" fontId="9" fillId="33" borderId="2" xfId="0" applyFont="1" applyFill="1" applyBorder="1" applyAlignment="1">
      <alignment horizontal="left" wrapText="1"/>
    </xf>
    <xf numFmtId="0" fontId="4" fillId="33" borderId="2" xfId="0" applyFont="1" applyFill="1" applyBorder="1" applyAlignment="1">
      <alignment horizontal="left" wrapText="1"/>
    </xf>
    <xf numFmtId="0" fontId="4" fillId="33" borderId="3" xfId="0" applyFont="1" applyFill="1" applyBorder="1" applyAlignment="1">
      <alignment horizontal="left" wrapText="1"/>
    </xf>
    <xf numFmtId="0" fontId="4" fillId="33" borderId="7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 vertical="top" wrapText="1"/>
    </xf>
    <xf numFmtId="0" fontId="15" fillId="33" borderId="0" xfId="0" applyFont="1" applyFill="1" applyAlignment="1">
      <alignment horizontal="left" vertical="center" wrapText="1"/>
    </xf>
    <xf numFmtId="0" fontId="6" fillId="33" borderId="5" xfId="0" applyFont="1" applyFill="1" applyBorder="1" applyAlignment="1">
      <alignment horizontal="center" vertical="center" wrapText="1"/>
    </xf>
    <xf numFmtId="0" fontId="6" fillId="33" borderId="7" xfId="0" applyFont="1" applyFill="1" applyBorder="1" applyAlignment="1">
      <alignment horizontal="center" vertical="center" wrapText="1"/>
    </xf>
    <xf numFmtId="0" fontId="6" fillId="33" borderId="6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left" vertical="center" wrapText="1"/>
    </xf>
    <xf numFmtId="0" fontId="9" fillId="33" borderId="7" xfId="0" applyFont="1" applyFill="1" applyBorder="1" applyAlignment="1">
      <alignment horizontal="left" vertical="center" wrapText="1"/>
    </xf>
    <xf numFmtId="0" fontId="9" fillId="33" borderId="6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6" fillId="33" borderId="8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topLeftCell="A2" workbookViewId="0">
      <selection activeCell="I12" sqref="I12"/>
    </sheetView>
  </sheetViews>
  <sheetFormatPr defaultRowHeight="15" x14ac:dyDescent="0.25"/>
  <cols>
    <col min="1" max="1" width="3.7109375" style="1" customWidth="1"/>
    <col min="2" max="2" width="26.85546875" style="1" customWidth="1"/>
    <col min="3" max="3" width="30.42578125" style="1" customWidth="1"/>
    <col min="4" max="4" width="7.5703125" style="1" customWidth="1"/>
    <col min="5" max="5" width="16" style="1" customWidth="1"/>
    <col min="6" max="6" width="16.140625" style="1" customWidth="1"/>
    <col min="7" max="7" width="3.28515625" style="1" hidden="1" customWidth="1"/>
    <col min="8" max="8" width="9.140625" style="1"/>
    <col min="9" max="9" width="13.5703125" style="1" customWidth="1"/>
    <col min="10" max="16384" width="9.140625" style="1"/>
  </cols>
  <sheetData>
    <row r="1" spans="1:7" ht="12" customHeight="1" x14ac:dyDescent="0.25">
      <c r="A1" s="2" t="s">
        <v>0</v>
      </c>
      <c r="B1" s="48" t="s">
        <v>272</v>
      </c>
      <c r="C1" s="48"/>
      <c r="D1" s="48"/>
      <c r="E1" s="48"/>
      <c r="F1" s="48"/>
      <c r="G1" s="2"/>
    </row>
    <row r="2" spans="1:7" ht="12" customHeight="1" x14ac:dyDescent="0.25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/>
    </row>
    <row r="3" spans="1:7" ht="12" customHeight="1" x14ac:dyDescent="0.25">
      <c r="A3" s="2" t="s">
        <v>0</v>
      </c>
      <c r="B3" s="48" t="s">
        <v>1</v>
      </c>
      <c r="C3" s="48"/>
      <c r="D3" s="48"/>
      <c r="E3" s="48"/>
      <c r="F3" s="48"/>
      <c r="G3" s="2"/>
    </row>
    <row r="4" spans="1:7" ht="12" customHeight="1" x14ac:dyDescent="0.25">
      <c r="A4" s="2" t="s">
        <v>0</v>
      </c>
      <c r="B4" s="48" t="s">
        <v>2</v>
      </c>
      <c r="C4" s="48"/>
      <c r="D4" s="48"/>
      <c r="E4" s="48"/>
      <c r="F4" s="48"/>
      <c r="G4" s="2"/>
    </row>
    <row r="5" spans="1:7" ht="12" customHeight="1" x14ac:dyDescent="0.25">
      <c r="A5" s="2" t="s">
        <v>0</v>
      </c>
      <c r="B5" s="48" t="s">
        <v>3</v>
      </c>
      <c r="C5" s="48"/>
      <c r="D5" s="48"/>
      <c r="E5" s="48"/>
      <c r="F5" s="48"/>
      <c r="G5" s="2"/>
    </row>
    <row r="6" spans="1:7" ht="12" customHeight="1" x14ac:dyDescent="0.25">
      <c r="A6" s="2" t="s">
        <v>0</v>
      </c>
      <c r="B6" s="48" t="s">
        <v>4</v>
      </c>
      <c r="C6" s="48"/>
      <c r="D6" s="48"/>
      <c r="E6" s="48"/>
      <c r="F6" s="48"/>
      <c r="G6" s="2"/>
    </row>
    <row r="7" spans="1:7" ht="12" customHeight="1" x14ac:dyDescent="0.25">
      <c r="A7" s="2" t="s">
        <v>0</v>
      </c>
      <c r="B7" s="48" t="s">
        <v>5</v>
      </c>
      <c r="C7" s="48"/>
      <c r="D7" s="48"/>
      <c r="E7" s="48"/>
      <c r="F7" s="48"/>
      <c r="G7" s="2"/>
    </row>
    <row r="8" spans="1:7" ht="12" customHeight="1" x14ac:dyDescent="0.25">
      <c r="A8" s="2" t="s">
        <v>0</v>
      </c>
      <c r="B8" s="48" t="s">
        <v>271</v>
      </c>
      <c r="C8" s="48"/>
      <c r="D8" s="48"/>
      <c r="E8" s="48"/>
      <c r="F8" s="48"/>
      <c r="G8" s="2"/>
    </row>
    <row r="9" spans="1:7" ht="12" customHeight="1" x14ac:dyDescent="0.25">
      <c r="A9" s="2" t="s">
        <v>0</v>
      </c>
      <c r="B9" s="48" t="s">
        <v>6</v>
      </c>
      <c r="C9" s="48"/>
      <c r="D9" s="48"/>
      <c r="E9" s="48"/>
      <c r="F9" s="48"/>
      <c r="G9" s="2"/>
    </row>
    <row r="10" spans="1:7" ht="25.5" customHeight="1" x14ac:dyDescent="0.25">
      <c r="A10" s="2" t="s">
        <v>0</v>
      </c>
      <c r="B10" s="4" t="s">
        <v>7</v>
      </c>
      <c r="C10" s="49" t="s">
        <v>8</v>
      </c>
      <c r="D10" s="49"/>
      <c r="E10" s="49"/>
      <c r="F10" s="49"/>
      <c r="G10" s="2"/>
    </row>
    <row r="11" spans="1:7" ht="4.5" customHeight="1" x14ac:dyDescent="0.25">
      <c r="A11" s="2" t="s">
        <v>0</v>
      </c>
      <c r="B11" s="5" t="s">
        <v>0</v>
      </c>
      <c r="C11" s="5" t="s">
        <v>0</v>
      </c>
      <c r="D11" s="2" t="s">
        <v>0</v>
      </c>
      <c r="E11" s="2" t="s">
        <v>0</v>
      </c>
      <c r="F11" s="3" t="s">
        <v>0</v>
      </c>
      <c r="G11" s="2"/>
    </row>
    <row r="12" spans="1:7" ht="14.25" customHeight="1" x14ac:dyDescent="0.25">
      <c r="A12" s="2" t="s">
        <v>0</v>
      </c>
      <c r="B12" s="50" t="s">
        <v>9</v>
      </c>
      <c r="C12" s="50"/>
      <c r="D12" s="50"/>
      <c r="E12" s="50"/>
      <c r="F12" s="50"/>
      <c r="G12" s="2"/>
    </row>
    <row r="13" spans="1:7" ht="12" customHeight="1" x14ac:dyDescent="0.25">
      <c r="A13" s="2" t="s">
        <v>0</v>
      </c>
      <c r="B13" s="51" t="s">
        <v>276</v>
      </c>
      <c r="C13" s="51"/>
      <c r="D13" s="51"/>
      <c r="E13" s="51"/>
      <c r="F13" s="51"/>
      <c r="G13" s="2"/>
    </row>
    <row r="14" spans="1:7" ht="12" customHeight="1" x14ac:dyDescent="0.25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3" t="s">
        <v>10</v>
      </c>
      <c r="G14" s="2"/>
    </row>
    <row r="15" spans="1:7" hidden="1" x14ac:dyDescent="0.25"/>
    <row r="16" spans="1: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spans="1:13" hidden="1" x14ac:dyDescent="0.25"/>
    <row r="34" spans="1:13" hidden="1" x14ac:dyDescent="0.25"/>
    <row r="35" spans="1:13" hidden="1" x14ac:dyDescent="0.25"/>
    <row r="36" spans="1:13" ht="24" customHeight="1" x14ac:dyDescent="0.25">
      <c r="A36" s="1" t="s">
        <v>0</v>
      </c>
      <c r="B36" s="52" t="s">
        <v>11</v>
      </c>
      <c r="C36" s="53"/>
      <c r="D36" s="7" t="s">
        <v>12</v>
      </c>
      <c r="E36" s="7" t="s">
        <v>13</v>
      </c>
      <c r="F36" s="43" t="s">
        <v>14</v>
      </c>
    </row>
    <row r="37" spans="1:13" hidden="1" x14ac:dyDescent="0.25"/>
    <row r="38" spans="1:13" ht="12" customHeight="1" x14ac:dyDescent="0.25">
      <c r="A38" s="1" t="s">
        <v>0</v>
      </c>
      <c r="B38" s="52" t="s">
        <v>15</v>
      </c>
      <c r="C38" s="54"/>
      <c r="D38" s="54"/>
      <c r="E38" s="54"/>
      <c r="F38" s="53"/>
    </row>
    <row r="39" spans="1:13" ht="12" customHeight="1" x14ac:dyDescent="0.25">
      <c r="A39" s="1" t="s">
        <v>0</v>
      </c>
      <c r="B39" s="55" t="s">
        <v>16</v>
      </c>
      <c r="C39" s="56"/>
      <c r="D39" s="9" t="s">
        <v>0</v>
      </c>
      <c r="E39" s="10" t="s">
        <v>0</v>
      </c>
      <c r="F39" s="10" t="s">
        <v>0</v>
      </c>
    </row>
    <row r="40" spans="1:13" ht="12" customHeight="1" x14ac:dyDescent="0.25">
      <c r="A40" s="1" t="s">
        <v>0</v>
      </c>
      <c r="B40" s="57" t="s">
        <v>17</v>
      </c>
      <c r="C40" s="58"/>
      <c r="D40" s="11" t="s">
        <v>18</v>
      </c>
      <c r="E40" s="10">
        <v>334518</v>
      </c>
      <c r="F40" s="10">
        <v>435015</v>
      </c>
      <c r="I40" s="34"/>
    </row>
    <row r="41" spans="1:13" ht="12" customHeight="1" x14ac:dyDescent="0.25">
      <c r="A41" s="1" t="s">
        <v>0</v>
      </c>
      <c r="B41" s="57" t="s">
        <v>19</v>
      </c>
      <c r="C41" s="58"/>
      <c r="D41" s="11" t="s">
        <v>20</v>
      </c>
      <c r="E41" s="10">
        <v>0</v>
      </c>
      <c r="F41" s="10">
        <v>0</v>
      </c>
    </row>
    <row r="42" spans="1:13" ht="12" customHeight="1" x14ac:dyDescent="0.25">
      <c r="A42" s="1" t="s">
        <v>0</v>
      </c>
      <c r="B42" s="57" t="s">
        <v>21</v>
      </c>
      <c r="C42" s="58"/>
      <c r="D42" s="11" t="s">
        <v>22</v>
      </c>
      <c r="E42" s="10">
        <v>0</v>
      </c>
      <c r="F42" s="10">
        <v>0</v>
      </c>
    </row>
    <row r="43" spans="1:13" ht="24" customHeight="1" x14ac:dyDescent="0.25">
      <c r="A43" s="1" t="s">
        <v>0</v>
      </c>
      <c r="B43" s="57" t="s">
        <v>23</v>
      </c>
      <c r="C43" s="58"/>
      <c r="D43" s="11" t="s">
        <v>24</v>
      </c>
      <c r="E43" s="10">
        <v>0</v>
      </c>
      <c r="F43" s="10">
        <v>0</v>
      </c>
    </row>
    <row r="44" spans="1:13" ht="12" customHeight="1" x14ac:dyDescent="0.25">
      <c r="A44" s="1" t="s">
        <v>0</v>
      </c>
      <c r="B44" s="57" t="s">
        <v>25</v>
      </c>
      <c r="C44" s="58"/>
      <c r="D44" s="11" t="s">
        <v>26</v>
      </c>
      <c r="E44" s="10">
        <v>0</v>
      </c>
      <c r="F44" s="10">
        <v>0</v>
      </c>
    </row>
    <row r="45" spans="1:13" ht="12" customHeight="1" x14ac:dyDescent="0.25">
      <c r="A45" s="1" t="s">
        <v>0</v>
      </c>
      <c r="B45" s="57" t="s">
        <v>27</v>
      </c>
      <c r="C45" s="58"/>
      <c r="D45" s="11" t="s">
        <v>28</v>
      </c>
      <c r="E45" s="10">
        <v>4395</v>
      </c>
      <c r="F45" s="10">
        <v>100</v>
      </c>
      <c r="I45" s="17"/>
      <c r="J45" s="59"/>
      <c r="K45" s="59"/>
      <c r="L45" s="59"/>
      <c r="M45" s="59"/>
    </row>
    <row r="46" spans="1:13" ht="12" customHeight="1" x14ac:dyDescent="0.25">
      <c r="A46" s="1" t="s">
        <v>0</v>
      </c>
      <c r="B46" s="57" t="s">
        <v>29</v>
      </c>
      <c r="C46" s="58"/>
      <c r="D46" s="11" t="s">
        <v>30</v>
      </c>
      <c r="E46" s="10">
        <v>3480</v>
      </c>
      <c r="F46" s="10">
        <v>11502</v>
      </c>
    </row>
    <row r="47" spans="1:13" ht="12" customHeight="1" x14ac:dyDescent="0.25">
      <c r="A47" s="1" t="s">
        <v>0</v>
      </c>
      <c r="B47" s="57" t="s">
        <v>31</v>
      </c>
      <c r="C47" s="58"/>
      <c r="D47" s="11" t="s">
        <v>32</v>
      </c>
      <c r="E47" s="10">
        <v>0</v>
      </c>
      <c r="F47" s="10">
        <v>0</v>
      </c>
    </row>
    <row r="48" spans="1:13" ht="12" customHeight="1" x14ac:dyDescent="0.25">
      <c r="A48" s="1" t="s">
        <v>0</v>
      </c>
      <c r="B48" s="57" t="s">
        <v>33</v>
      </c>
      <c r="C48" s="58"/>
      <c r="D48" s="11" t="s">
        <v>34</v>
      </c>
      <c r="E48" s="10">
        <v>3008</v>
      </c>
      <c r="F48" s="10">
        <v>4577</v>
      </c>
    </row>
    <row r="49" spans="1:9" ht="12" customHeight="1" x14ac:dyDescent="0.25">
      <c r="A49" s="1" t="s">
        <v>0</v>
      </c>
      <c r="B49" s="57" t="s">
        <v>35</v>
      </c>
      <c r="C49" s="58"/>
      <c r="D49" s="11" t="s">
        <v>36</v>
      </c>
      <c r="E49" s="10">
        <v>136899</v>
      </c>
      <c r="F49" s="10">
        <v>5873</v>
      </c>
    </row>
    <row r="50" spans="1:9" ht="16.5" customHeight="1" x14ac:dyDescent="0.25">
      <c r="A50" s="1" t="s">
        <v>0</v>
      </c>
      <c r="B50" s="55" t="s">
        <v>37</v>
      </c>
      <c r="C50" s="56"/>
      <c r="D50" s="7">
        <v>100</v>
      </c>
      <c r="E50" s="19">
        <f>SUM(E40:E49)</f>
        <v>482300</v>
      </c>
      <c r="F50" s="19">
        <f>SUM(F40:F49)</f>
        <v>457067</v>
      </c>
    </row>
    <row r="51" spans="1:9" ht="12" customHeight="1" x14ac:dyDescent="0.25">
      <c r="A51" s="1" t="s">
        <v>0</v>
      </c>
      <c r="B51" s="57" t="s">
        <v>38</v>
      </c>
      <c r="C51" s="58"/>
      <c r="D51" s="9">
        <v>101</v>
      </c>
      <c r="E51" s="10"/>
      <c r="F51" s="39"/>
    </row>
    <row r="52" spans="1:9" ht="12" customHeight="1" x14ac:dyDescent="0.25">
      <c r="A52" s="1" t="s">
        <v>0</v>
      </c>
      <c r="B52" s="55" t="s">
        <v>39</v>
      </c>
      <c r="C52" s="56"/>
      <c r="D52" s="7" t="s">
        <v>0</v>
      </c>
      <c r="E52" s="12" t="s">
        <v>0</v>
      </c>
      <c r="F52" s="40" t="s">
        <v>0</v>
      </c>
    </row>
    <row r="53" spans="1:9" ht="12" customHeight="1" x14ac:dyDescent="0.25">
      <c r="A53" s="1" t="s">
        <v>0</v>
      </c>
      <c r="B53" s="57" t="s">
        <v>19</v>
      </c>
      <c r="C53" s="58"/>
      <c r="D53" s="9">
        <v>110</v>
      </c>
      <c r="E53" s="10">
        <v>0</v>
      </c>
      <c r="F53" s="10">
        <v>0</v>
      </c>
    </row>
    <row r="54" spans="1:9" ht="12" customHeight="1" x14ac:dyDescent="0.25">
      <c r="A54" s="1" t="s">
        <v>0</v>
      </c>
      <c r="B54" s="57" t="s">
        <v>21</v>
      </c>
      <c r="C54" s="58"/>
      <c r="D54" s="9">
        <v>111</v>
      </c>
      <c r="E54" s="10">
        <v>0</v>
      </c>
      <c r="F54" s="10">
        <v>0</v>
      </c>
    </row>
    <row r="55" spans="1:9" ht="24" customHeight="1" x14ac:dyDescent="0.25">
      <c r="A55" s="1" t="s">
        <v>0</v>
      </c>
      <c r="B55" s="57" t="s">
        <v>23</v>
      </c>
      <c r="C55" s="58"/>
      <c r="D55" s="9">
        <v>112</v>
      </c>
      <c r="E55" s="10">
        <v>0</v>
      </c>
      <c r="F55" s="10">
        <v>0</v>
      </c>
    </row>
    <row r="56" spans="1:9" ht="12" customHeight="1" x14ac:dyDescent="0.25">
      <c r="A56" s="1" t="s">
        <v>0</v>
      </c>
      <c r="B56" s="57" t="s">
        <v>25</v>
      </c>
      <c r="C56" s="58"/>
      <c r="D56" s="9">
        <v>113</v>
      </c>
      <c r="E56" s="10">
        <v>0</v>
      </c>
      <c r="F56" s="10">
        <v>0</v>
      </c>
    </row>
    <row r="57" spans="1:9" ht="12" customHeight="1" x14ac:dyDescent="0.25">
      <c r="A57" s="1" t="s">
        <v>0</v>
      </c>
      <c r="B57" s="57" t="s">
        <v>40</v>
      </c>
      <c r="C57" s="58"/>
      <c r="D57" s="9">
        <v>114</v>
      </c>
      <c r="E57" s="10">
        <v>0</v>
      </c>
      <c r="F57" s="10">
        <v>0</v>
      </c>
    </row>
    <row r="58" spans="1:9" ht="18" customHeight="1" x14ac:dyDescent="0.25">
      <c r="A58" s="1" t="s">
        <v>0</v>
      </c>
      <c r="B58" s="57" t="s">
        <v>41</v>
      </c>
      <c r="C58" s="58"/>
      <c r="D58" s="9">
        <v>115</v>
      </c>
      <c r="E58" s="10">
        <v>0</v>
      </c>
      <c r="F58" s="10">
        <v>0</v>
      </c>
    </row>
    <row r="59" spans="1:9" ht="12" customHeight="1" x14ac:dyDescent="0.25">
      <c r="A59" s="1" t="s">
        <v>0</v>
      </c>
      <c r="B59" s="57" t="s">
        <v>42</v>
      </c>
      <c r="C59" s="58"/>
      <c r="D59" s="9">
        <v>116</v>
      </c>
      <c r="E59" s="10">
        <v>0</v>
      </c>
      <c r="F59" s="10">
        <v>0</v>
      </c>
    </row>
    <row r="60" spans="1:9" ht="12" customHeight="1" x14ac:dyDescent="0.25">
      <c r="A60" s="1" t="s">
        <v>0</v>
      </c>
      <c r="B60" s="57" t="s">
        <v>43</v>
      </c>
      <c r="C60" s="58"/>
      <c r="D60" s="9">
        <v>117</v>
      </c>
      <c r="E60" s="10">
        <v>0</v>
      </c>
      <c r="F60" s="10">
        <v>0</v>
      </c>
    </row>
    <row r="61" spans="1:9" ht="12" customHeight="1" x14ac:dyDescent="0.25">
      <c r="A61" s="1" t="s">
        <v>0</v>
      </c>
      <c r="B61" s="57" t="s">
        <v>44</v>
      </c>
      <c r="C61" s="58"/>
      <c r="D61" s="9">
        <v>118</v>
      </c>
      <c r="E61" s="10">
        <v>126588</v>
      </c>
      <c r="F61" s="10">
        <v>168463</v>
      </c>
    </row>
    <row r="62" spans="1:9" ht="12" customHeight="1" x14ac:dyDescent="0.25">
      <c r="A62" s="1" t="s">
        <v>0</v>
      </c>
      <c r="B62" s="57" t="s">
        <v>45</v>
      </c>
      <c r="C62" s="58"/>
      <c r="D62" s="9">
        <v>119</v>
      </c>
      <c r="E62" s="10">
        <v>0</v>
      </c>
      <c r="F62" s="10">
        <v>0</v>
      </c>
    </row>
    <row r="63" spans="1:9" ht="12" customHeight="1" x14ac:dyDescent="0.25">
      <c r="A63" s="1" t="s">
        <v>0</v>
      </c>
      <c r="B63" s="57" t="s">
        <v>46</v>
      </c>
      <c r="C63" s="58"/>
      <c r="D63" s="9">
        <v>120</v>
      </c>
      <c r="E63" s="10">
        <v>10840730</v>
      </c>
      <c r="F63" s="10">
        <v>10194759</v>
      </c>
      <c r="I63" s="17"/>
    </row>
    <row r="64" spans="1:9" ht="12" customHeight="1" x14ac:dyDescent="0.25">
      <c r="A64" s="1" t="s">
        <v>0</v>
      </c>
      <c r="B64" s="57" t="s">
        <v>47</v>
      </c>
      <c r="C64" s="58"/>
      <c r="D64" s="9">
        <v>121</v>
      </c>
      <c r="E64" s="10">
        <v>20622</v>
      </c>
      <c r="F64" s="10">
        <v>37463</v>
      </c>
    </row>
    <row r="65" spans="1:9" ht="12" customHeight="1" x14ac:dyDescent="0.25">
      <c r="A65" s="1" t="s">
        <v>0</v>
      </c>
      <c r="B65" s="57" t="s">
        <v>48</v>
      </c>
      <c r="C65" s="58"/>
      <c r="D65" s="9">
        <v>122</v>
      </c>
      <c r="E65" s="10">
        <v>0</v>
      </c>
      <c r="F65" s="10">
        <v>0</v>
      </c>
    </row>
    <row r="66" spans="1:9" ht="12" customHeight="1" x14ac:dyDescent="0.25">
      <c r="A66" s="1" t="s">
        <v>0</v>
      </c>
      <c r="B66" s="57" t="s">
        <v>49</v>
      </c>
      <c r="C66" s="58"/>
      <c r="D66" s="9">
        <v>123</v>
      </c>
      <c r="E66" s="10">
        <v>809990</v>
      </c>
      <c r="F66" s="10">
        <v>971833</v>
      </c>
    </row>
    <row r="67" spans="1:9" ht="24" customHeight="1" x14ac:dyDescent="0.25">
      <c r="A67" s="1" t="s">
        <v>0</v>
      </c>
      <c r="B67" s="55" t="s">
        <v>50</v>
      </c>
      <c r="C67" s="56"/>
      <c r="D67" s="7">
        <v>200</v>
      </c>
      <c r="E67" s="12">
        <f>SUM(E61:E66)</f>
        <v>11797930</v>
      </c>
      <c r="F67" s="12">
        <f>SUM(F53:F66)</f>
        <v>11372518</v>
      </c>
    </row>
    <row r="68" spans="1:9" ht="12" customHeight="1" x14ac:dyDescent="0.25">
      <c r="A68" s="1" t="s">
        <v>0</v>
      </c>
      <c r="B68" s="55" t="s">
        <v>51</v>
      </c>
      <c r="C68" s="56"/>
      <c r="D68" s="7" t="s">
        <v>0</v>
      </c>
      <c r="E68" s="45">
        <f>E50+E67</f>
        <v>12280230</v>
      </c>
      <c r="F68" s="12">
        <f>F67+F50</f>
        <v>11829585</v>
      </c>
      <c r="I68" s="41"/>
    </row>
    <row r="69" spans="1:9" ht="12" customHeight="1" x14ac:dyDescent="0.25">
      <c r="A69" s="1" t="s">
        <v>0</v>
      </c>
      <c r="B69" s="52" t="s">
        <v>52</v>
      </c>
      <c r="C69" s="54"/>
      <c r="D69" s="54"/>
      <c r="E69" s="54"/>
      <c r="F69" s="53"/>
    </row>
    <row r="70" spans="1:9" ht="12" customHeight="1" x14ac:dyDescent="0.25">
      <c r="A70" s="1" t="s">
        <v>0</v>
      </c>
      <c r="B70" s="55" t="s">
        <v>53</v>
      </c>
      <c r="C70" s="56"/>
      <c r="D70" s="7" t="s">
        <v>0</v>
      </c>
      <c r="E70" s="7" t="s">
        <v>0</v>
      </c>
      <c r="F70" s="7" t="s">
        <v>0</v>
      </c>
    </row>
    <row r="71" spans="1:9" ht="12" customHeight="1" x14ac:dyDescent="0.25">
      <c r="A71" s="1" t="s">
        <v>0</v>
      </c>
      <c r="B71" s="57" t="s">
        <v>54</v>
      </c>
      <c r="C71" s="58"/>
      <c r="D71" s="9">
        <v>210</v>
      </c>
      <c r="E71" s="10">
        <v>1455</v>
      </c>
      <c r="F71" s="10">
        <v>2108085</v>
      </c>
    </row>
    <row r="72" spans="1:9" ht="12" customHeight="1" x14ac:dyDescent="0.25">
      <c r="A72" s="1" t="s">
        <v>0</v>
      </c>
      <c r="B72" s="57" t="s">
        <v>21</v>
      </c>
      <c r="C72" s="58"/>
      <c r="D72" s="9">
        <v>211</v>
      </c>
      <c r="E72" s="10">
        <v>0</v>
      </c>
      <c r="F72" s="10">
        <v>0</v>
      </c>
    </row>
    <row r="73" spans="1:9" ht="12" customHeight="1" x14ac:dyDescent="0.25">
      <c r="A73" s="1" t="s">
        <v>0</v>
      </c>
      <c r="B73" s="57" t="s">
        <v>55</v>
      </c>
      <c r="C73" s="58"/>
      <c r="D73" s="9">
        <v>212</v>
      </c>
      <c r="E73" s="10">
        <v>0</v>
      </c>
      <c r="F73" s="10">
        <v>0</v>
      </c>
    </row>
    <row r="74" spans="1:9" ht="12" customHeight="1" x14ac:dyDescent="0.25">
      <c r="A74" s="1" t="s">
        <v>0</v>
      </c>
      <c r="B74" s="57" t="s">
        <v>56</v>
      </c>
      <c r="C74" s="58"/>
      <c r="D74" s="9">
        <v>213</v>
      </c>
      <c r="E74" s="10">
        <v>5874</v>
      </c>
      <c r="F74" s="10">
        <v>228906</v>
      </c>
    </row>
    <row r="75" spans="1:9" ht="12" customHeight="1" x14ac:dyDescent="0.25">
      <c r="A75" s="1" t="s">
        <v>0</v>
      </c>
      <c r="B75" s="57" t="s">
        <v>57</v>
      </c>
      <c r="C75" s="58"/>
      <c r="D75" s="9">
        <v>214</v>
      </c>
      <c r="E75" s="10">
        <v>1170</v>
      </c>
      <c r="F75" s="10">
        <v>24980</v>
      </c>
    </row>
    <row r="76" spans="1:9" ht="12" customHeight="1" x14ac:dyDescent="0.25">
      <c r="A76" s="1" t="s">
        <v>0</v>
      </c>
      <c r="B76" s="57" t="s">
        <v>58</v>
      </c>
      <c r="C76" s="58"/>
      <c r="D76" s="9">
        <v>215</v>
      </c>
      <c r="E76" s="10">
        <v>0</v>
      </c>
      <c r="F76" s="10">
        <v>0</v>
      </c>
    </row>
    <row r="77" spans="1:9" ht="12" customHeight="1" x14ac:dyDescent="0.25">
      <c r="A77" s="1" t="s">
        <v>0</v>
      </c>
      <c r="B77" s="57" t="s">
        <v>59</v>
      </c>
      <c r="C77" s="58"/>
      <c r="D77" s="9">
        <v>216</v>
      </c>
      <c r="E77" s="10">
        <v>0</v>
      </c>
      <c r="F77" s="10">
        <v>0</v>
      </c>
    </row>
    <row r="78" spans="1:9" ht="12" customHeight="1" x14ac:dyDescent="0.25">
      <c r="A78" s="1" t="s">
        <v>0</v>
      </c>
      <c r="B78" s="57" t="s">
        <v>60</v>
      </c>
      <c r="C78" s="58"/>
      <c r="D78" s="9">
        <v>217</v>
      </c>
      <c r="E78" s="10">
        <v>6414</v>
      </c>
      <c r="F78" s="10">
        <v>25658</v>
      </c>
    </row>
    <row r="79" spans="1:9" ht="15" customHeight="1" x14ac:dyDescent="0.25">
      <c r="A79" s="1" t="s">
        <v>0</v>
      </c>
      <c r="B79" s="55" t="s">
        <v>61</v>
      </c>
      <c r="C79" s="56"/>
      <c r="D79" s="7">
        <v>300</v>
      </c>
      <c r="E79" s="12">
        <f>SUM(E70:E78)</f>
        <v>14913</v>
      </c>
      <c r="F79" s="12">
        <f>SUM(F70:F78)</f>
        <v>2387629</v>
      </c>
    </row>
    <row r="80" spans="1:9" ht="12" customHeight="1" x14ac:dyDescent="0.25">
      <c r="A80" s="1" t="s">
        <v>0</v>
      </c>
      <c r="B80" s="57" t="s">
        <v>62</v>
      </c>
      <c r="C80" s="58"/>
      <c r="D80" s="9">
        <v>301</v>
      </c>
      <c r="E80" s="10">
        <v>0</v>
      </c>
      <c r="F80" s="10">
        <v>0</v>
      </c>
    </row>
    <row r="81" spans="1:6" ht="12" customHeight="1" x14ac:dyDescent="0.25">
      <c r="A81" s="1" t="s">
        <v>0</v>
      </c>
      <c r="B81" s="55" t="s">
        <v>63</v>
      </c>
      <c r="C81" s="56"/>
      <c r="D81" s="7" t="s">
        <v>0</v>
      </c>
      <c r="E81" s="12"/>
      <c r="F81" s="10"/>
    </row>
    <row r="82" spans="1:6" ht="12" customHeight="1" x14ac:dyDescent="0.25">
      <c r="A82" s="1" t="s">
        <v>0</v>
      </c>
      <c r="B82" s="57" t="s">
        <v>54</v>
      </c>
      <c r="C82" s="58"/>
      <c r="D82" s="9">
        <v>310</v>
      </c>
      <c r="E82" s="10">
        <v>0</v>
      </c>
      <c r="F82" s="10">
        <v>0</v>
      </c>
    </row>
    <row r="83" spans="1:6" ht="12" customHeight="1" x14ac:dyDescent="0.25">
      <c r="A83" s="1" t="s">
        <v>0</v>
      </c>
      <c r="B83" s="57" t="s">
        <v>21</v>
      </c>
      <c r="C83" s="58"/>
      <c r="D83" s="9">
        <v>311</v>
      </c>
      <c r="E83" s="10">
        <v>0</v>
      </c>
      <c r="F83" s="10">
        <v>0</v>
      </c>
    </row>
    <row r="84" spans="1:6" ht="12" customHeight="1" x14ac:dyDescent="0.25">
      <c r="A84" s="1" t="s">
        <v>0</v>
      </c>
      <c r="B84" s="57" t="s">
        <v>64</v>
      </c>
      <c r="C84" s="58"/>
      <c r="D84" s="9">
        <v>312</v>
      </c>
      <c r="E84" s="10">
        <v>5391084</v>
      </c>
      <c r="F84" s="10">
        <v>1720042</v>
      </c>
    </row>
    <row r="85" spans="1:6" ht="12" customHeight="1" x14ac:dyDescent="0.25">
      <c r="A85" s="1" t="s">
        <v>0</v>
      </c>
      <c r="B85" s="57" t="s">
        <v>65</v>
      </c>
      <c r="C85" s="58"/>
      <c r="D85" s="9">
        <v>313</v>
      </c>
      <c r="E85" s="10">
        <v>13361</v>
      </c>
      <c r="F85" s="10">
        <v>13361</v>
      </c>
    </row>
    <row r="86" spans="1:6" ht="12" customHeight="1" x14ac:dyDescent="0.25">
      <c r="A86" s="1" t="s">
        <v>0</v>
      </c>
      <c r="B86" s="57" t="s">
        <v>66</v>
      </c>
      <c r="C86" s="58"/>
      <c r="D86" s="9">
        <v>314</v>
      </c>
      <c r="E86" s="10">
        <v>134606</v>
      </c>
      <c r="F86" s="10">
        <v>134656</v>
      </c>
    </row>
    <row r="87" spans="1:6" ht="12" customHeight="1" x14ac:dyDescent="0.25">
      <c r="A87" s="1" t="s">
        <v>0</v>
      </c>
      <c r="B87" s="57" t="s">
        <v>67</v>
      </c>
      <c r="C87" s="58"/>
      <c r="D87" s="9">
        <v>315</v>
      </c>
      <c r="E87" s="10">
        <v>0</v>
      </c>
      <c r="F87" s="10">
        <v>0</v>
      </c>
    </row>
    <row r="88" spans="1:6" ht="12" customHeight="1" x14ac:dyDescent="0.25">
      <c r="A88" s="1" t="s">
        <v>0</v>
      </c>
      <c r="B88" s="57" t="s">
        <v>68</v>
      </c>
      <c r="C88" s="58"/>
      <c r="D88" s="9">
        <v>316</v>
      </c>
      <c r="E88" s="10">
        <v>0</v>
      </c>
      <c r="F88" s="10">
        <v>0</v>
      </c>
    </row>
    <row r="89" spans="1:6" ht="14.25" customHeight="1" x14ac:dyDescent="0.25">
      <c r="A89" s="1" t="s">
        <v>0</v>
      </c>
      <c r="B89" s="55" t="s">
        <v>69</v>
      </c>
      <c r="C89" s="56"/>
      <c r="D89" s="7">
        <v>400</v>
      </c>
      <c r="E89" s="45">
        <f>SUM(E82:E88)</f>
        <v>5539051</v>
      </c>
      <c r="F89" s="12">
        <f>SUM(F82:F88)</f>
        <v>1868059</v>
      </c>
    </row>
    <row r="90" spans="1:6" ht="12" customHeight="1" x14ac:dyDescent="0.25">
      <c r="A90" s="1" t="s">
        <v>0</v>
      </c>
      <c r="B90" s="55" t="s">
        <v>70</v>
      </c>
      <c r="C90" s="56"/>
      <c r="D90" s="7" t="s">
        <v>0</v>
      </c>
      <c r="E90" s="12"/>
      <c r="F90" s="12" t="s">
        <v>0</v>
      </c>
    </row>
    <row r="91" spans="1:6" ht="12" customHeight="1" x14ac:dyDescent="0.25">
      <c r="A91" s="1" t="s">
        <v>0</v>
      </c>
      <c r="B91" s="57" t="s">
        <v>71</v>
      </c>
      <c r="C91" s="58"/>
      <c r="D91" s="9">
        <v>410</v>
      </c>
      <c r="E91" s="10">
        <v>10751303</v>
      </c>
      <c r="F91" s="10">
        <v>10751303</v>
      </c>
    </row>
    <row r="92" spans="1:6" ht="12" customHeight="1" x14ac:dyDescent="0.25">
      <c r="A92" s="1" t="s">
        <v>0</v>
      </c>
      <c r="B92" s="57" t="s">
        <v>72</v>
      </c>
      <c r="C92" s="58"/>
      <c r="D92" s="9">
        <v>411</v>
      </c>
      <c r="E92" s="10">
        <v>0</v>
      </c>
      <c r="F92" s="10">
        <v>0</v>
      </c>
    </row>
    <row r="93" spans="1:6" ht="12" customHeight="1" x14ac:dyDescent="0.25">
      <c r="A93" s="1" t="s">
        <v>0</v>
      </c>
      <c r="B93" s="57" t="s">
        <v>73</v>
      </c>
      <c r="C93" s="58"/>
      <c r="D93" s="9">
        <v>412</v>
      </c>
      <c r="E93" s="10">
        <v>0</v>
      </c>
      <c r="F93" s="10">
        <v>0</v>
      </c>
    </row>
    <row r="94" spans="1:6" ht="12" customHeight="1" x14ac:dyDescent="0.25">
      <c r="A94" s="1" t="s">
        <v>0</v>
      </c>
      <c r="B94" s="57" t="s">
        <v>74</v>
      </c>
      <c r="C94" s="58"/>
      <c r="D94" s="9">
        <v>413</v>
      </c>
      <c r="E94" s="46">
        <v>387512</v>
      </c>
      <c r="F94" s="46">
        <v>387512</v>
      </c>
    </row>
    <row r="95" spans="1:6" ht="12" customHeight="1" x14ac:dyDescent="0.25">
      <c r="A95" s="1" t="s">
        <v>0</v>
      </c>
      <c r="B95" s="57" t="s">
        <v>75</v>
      </c>
      <c r="C95" s="58"/>
      <c r="D95" s="9">
        <v>414</v>
      </c>
      <c r="E95" s="46">
        <v>-4412549</v>
      </c>
      <c r="F95" s="46">
        <v>-3564918</v>
      </c>
    </row>
    <row r="96" spans="1:6" ht="24" customHeight="1" x14ac:dyDescent="0.25">
      <c r="A96" s="1" t="s">
        <v>0</v>
      </c>
      <c r="B96" s="57" t="s">
        <v>76</v>
      </c>
      <c r="C96" s="58"/>
      <c r="D96" s="9">
        <v>420</v>
      </c>
      <c r="E96" s="10">
        <v>6726266</v>
      </c>
      <c r="F96" s="39">
        <v>7573897</v>
      </c>
    </row>
    <row r="97" spans="1:9" ht="12" customHeight="1" x14ac:dyDescent="0.25">
      <c r="A97" s="1" t="s">
        <v>0</v>
      </c>
      <c r="B97" s="57" t="s">
        <v>77</v>
      </c>
      <c r="C97" s="58"/>
      <c r="D97" s="9">
        <v>421</v>
      </c>
      <c r="E97" s="10"/>
      <c r="F97" s="10"/>
    </row>
    <row r="98" spans="1:9" ht="12" customHeight="1" x14ac:dyDescent="0.25">
      <c r="A98" s="1" t="s">
        <v>0</v>
      </c>
      <c r="B98" s="55" t="s">
        <v>78</v>
      </c>
      <c r="C98" s="56"/>
      <c r="D98" s="7">
        <v>500</v>
      </c>
      <c r="E98" s="12">
        <f>E96</f>
        <v>6726266</v>
      </c>
      <c r="F98" s="12">
        <f>F96</f>
        <v>7573897</v>
      </c>
    </row>
    <row r="99" spans="1:9" ht="12" customHeight="1" x14ac:dyDescent="0.25">
      <c r="A99" s="1" t="s">
        <v>0</v>
      </c>
      <c r="B99" s="55" t="s">
        <v>79</v>
      </c>
      <c r="C99" s="56"/>
      <c r="D99" s="7" t="s">
        <v>0</v>
      </c>
      <c r="E99" s="12">
        <f>E79+E89+E98</f>
        <v>12280230</v>
      </c>
      <c r="F99" s="12">
        <f>F79+F89+F98</f>
        <v>11829585</v>
      </c>
      <c r="I99" s="17"/>
    </row>
    <row r="100" spans="1:9" ht="8.25" customHeight="1" x14ac:dyDescent="0.25">
      <c r="B100" s="2" t="s">
        <v>0</v>
      </c>
      <c r="C100" s="2" t="s">
        <v>0</v>
      </c>
      <c r="D100" s="2" t="s">
        <v>0</v>
      </c>
      <c r="E100" s="2" t="s">
        <v>0</v>
      </c>
      <c r="F100" s="2" t="s">
        <v>0</v>
      </c>
      <c r="G100" s="2"/>
    </row>
    <row r="101" spans="1:9" ht="12" customHeight="1" x14ac:dyDescent="0.25">
      <c r="B101" s="60" t="s">
        <v>269</v>
      </c>
      <c r="C101" s="61"/>
      <c r="D101" s="14" t="s">
        <v>0</v>
      </c>
      <c r="E101" s="13" t="s">
        <v>0</v>
      </c>
      <c r="F101" s="14" t="s">
        <v>0</v>
      </c>
      <c r="G101" s="2"/>
    </row>
    <row r="102" spans="1:9" ht="11.25" customHeight="1" x14ac:dyDescent="0.25">
      <c r="B102" s="62" t="s">
        <v>80</v>
      </c>
      <c r="C102" s="62"/>
      <c r="D102" s="14" t="s">
        <v>0</v>
      </c>
      <c r="E102" s="15" t="s">
        <v>81</v>
      </c>
      <c r="F102" s="14" t="s">
        <v>0</v>
      </c>
      <c r="G102" s="2"/>
    </row>
    <row r="103" spans="1:9" ht="12" customHeight="1" x14ac:dyDescent="0.25">
      <c r="B103" s="61" t="s">
        <v>280</v>
      </c>
      <c r="C103" s="61"/>
      <c r="D103" s="14" t="s">
        <v>0</v>
      </c>
      <c r="E103" s="13" t="s">
        <v>0</v>
      </c>
      <c r="F103" s="14" t="s">
        <v>0</v>
      </c>
      <c r="G103" s="2"/>
    </row>
    <row r="104" spans="1:9" ht="12" customHeight="1" x14ac:dyDescent="0.25">
      <c r="B104" s="62" t="s">
        <v>82</v>
      </c>
      <c r="C104" s="62"/>
      <c r="D104" s="14" t="s">
        <v>0</v>
      </c>
      <c r="E104" s="15" t="s">
        <v>81</v>
      </c>
      <c r="F104" s="14" t="s">
        <v>0</v>
      </c>
      <c r="G104" s="2"/>
    </row>
    <row r="105" spans="1:9" ht="12" customHeight="1" x14ac:dyDescent="0.25">
      <c r="B105" s="48" t="s">
        <v>83</v>
      </c>
      <c r="C105" s="48"/>
      <c r="D105" s="48"/>
      <c r="E105" s="48"/>
      <c r="F105" s="48"/>
      <c r="G105" s="2"/>
    </row>
    <row r="106" spans="1:9" hidden="1" x14ac:dyDescent="0.25"/>
    <row r="107" spans="1:9" hidden="1" x14ac:dyDescent="0.25"/>
    <row r="108" spans="1:9" hidden="1" x14ac:dyDescent="0.25"/>
    <row r="109" spans="1:9" hidden="1" x14ac:dyDescent="0.25"/>
    <row r="110" spans="1:9" hidden="1" x14ac:dyDescent="0.25"/>
    <row r="111" spans="1:9" hidden="1" x14ac:dyDescent="0.25"/>
    <row r="112" spans="1:9" hidden="1" x14ac:dyDescent="0.25"/>
  </sheetData>
  <mergeCells count="80">
    <mergeCell ref="J45:M45"/>
    <mergeCell ref="B105:F105"/>
    <mergeCell ref="B98:C98"/>
    <mergeCell ref="B99:C99"/>
    <mergeCell ref="B101:C101"/>
    <mergeCell ref="B102:C102"/>
    <mergeCell ref="B103:C103"/>
    <mergeCell ref="B104:C104"/>
    <mergeCell ref="B92:C92"/>
    <mergeCell ref="B93:C93"/>
    <mergeCell ref="B85:C85"/>
    <mergeCell ref="B94:C94"/>
    <mergeCell ref="B95:C95"/>
    <mergeCell ref="B96:C96"/>
    <mergeCell ref="B97:C97"/>
    <mergeCell ref="B88:C88"/>
    <mergeCell ref="B89:C89"/>
    <mergeCell ref="B90:C90"/>
    <mergeCell ref="B86:C86"/>
    <mergeCell ref="B91:C91"/>
    <mergeCell ref="B81:C81"/>
    <mergeCell ref="B82:C82"/>
    <mergeCell ref="B83:C83"/>
    <mergeCell ref="B84:C84"/>
    <mergeCell ref="B87:C87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F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13:F13"/>
    <mergeCell ref="B36:C36"/>
    <mergeCell ref="B38:F38"/>
    <mergeCell ref="B39:C39"/>
    <mergeCell ref="B40:C40"/>
    <mergeCell ref="B7:F7"/>
    <mergeCell ref="B8:F8"/>
    <mergeCell ref="B9:F9"/>
    <mergeCell ref="C10:F10"/>
    <mergeCell ref="B12:F12"/>
    <mergeCell ref="B1:F1"/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5" fitToHeight="2" orientation="portrait" r:id="rId1"/>
  <headerFooter>
    <oddHeader>&amp;П&amp;С</oddHeader>
  </headerFooter>
  <ignoredErrors>
    <ignoredError sqref="E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9"/>
  <sheetViews>
    <sheetView topLeftCell="B46" workbookViewId="0">
      <selection activeCell="J66" sqref="J66"/>
    </sheetView>
  </sheetViews>
  <sheetFormatPr defaultRowHeight="15" x14ac:dyDescent="0.25"/>
  <cols>
    <col min="1" max="1" width="2.85546875" style="1" hidden="1" customWidth="1"/>
    <col min="2" max="2" width="57" style="1" customWidth="1"/>
    <col min="3" max="3" width="9.4257812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 x14ac:dyDescent="0.25">
      <c r="A1" s="2" t="s">
        <v>0</v>
      </c>
      <c r="B1" s="2" t="s">
        <v>0</v>
      </c>
      <c r="C1" s="3" t="s">
        <v>0</v>
      </c>
      <c r="D1" s="3" t="s">
        <v>0</v>
      </c>
      <c r="E1" s="3" t="s">
        <v>0</v>
      </c>
      <c r="F1" s="2"/>
    </row>
    <row r="2" spans="1:6" ht="12" customHeight="1" x14ac:dyDescent="0.25">
      <c r="A2" s="2" t="s">
        <v>0</v>
      </c>
      <c r="B2" s="48" t="s">
        <v>272</v>
      </c>
      <c r="C2" s="48"/>
      <c r="D2" s="48"/>
      <c r="E2" s="48"/>
      <c r="F2" s="2"/>
    </row>
    <row r="3" spans="1:6" ht="12" customHeight="1" x14ac:dyDescent="0.25">
      <c r="A3" s="2" t="s">
        <v>0</v>
      </c>
      <c r="B3" s="3" t="s">
        <v>0</v>
      </c>
      <c r="C3" s="2" t="s">
        <v>0</v>
      </c>
      <c r="D3" s="2" t="s">
        <v>0</v>
      </c>
      <c r="E3" s="2" t="s">
        <v>0</v>
      </c>
      <c r="F3" s="2"/>
    </row>
    <row r="4" spans="1:6" ht="14.25" customHeight="1" x14ac:dyDescent="0.25">
      <c r="A4" s="2" t="s">
        <v>0</v>
      </c>
      <c r="B4" s="50" t="s">
        <v>84</v>
      </c>
      <c r="C4" s="50"/>
      <c r="D4" s="50"/>
      <c r="E4" s="50"/>
      <c r="F4" s="2"/>
    </row>
    <row r="5" spans="1:6" ht="12" customHeight="1" x14ac:dyDescent="0.25">
      <c r="A5" s="2" t="s">
        <v>0</v>
      </c>
      <c r="B5" s="51" t="s">
        <v>277</v>
      </c>
      <c r="C5" s="51"/>
      <c r="D5" s="51"/>
      <c r="E5" s="51"/>
      <c r="F5" s="2"/>
    </row>
    <row r="6" spans="1:6" ht="12" customHeight="1" x14ac:dyDescent="0.25">
      <c r="A6" s="2" t="s">
        <v>0</v>
      </c>
      <c r="B6" s="2" t="s">
        <v>0</v>
      </c>
      <c r="C6" s="2" t="s">
        <v>0</v>
      </c>
      <c r="D6" s="2" t="s">
        <v>0</v>
      </c>
      <c r="E6" s="3" t="s">
        <v>10</v>
      </c>
      <c r="F6" s="2"/>
    </row>
    <row r="7" spans="1:6" hidden="1" x14ac:dyDescent="0.25"/>
    <row r="8" spans="1:6" hidden="1" x14ac:dyDescent="0.25"/>
    <row r="9" spans="1:6" hidden="1" x14ac:dyDescent="0.25"/>
    <row r="10" spans="1:6" hidden="1" x14ac:dyDescent="0.25"/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1:5" hidden="1" x14ac:dyDescent="0.25"/>
    <row r="18" spans="1:5" hidden="1" x14ac:dyDescent="0.25"/>
    <row r="19" spans="1:5" ht="24" customHeight="1" x14ac:dyDescent="0.25">
      <c r="A19" s="6" t="s">
        <v>0</v>
      </c>
      <c r="B19" s="7" t="s">
        <v>85</v>
      </c>
      <c r="C19" s="7" t="s">
        <v>12</v>
      </c>
      <c r="D19" s="7" t="s">
        <v>86</v>
      </c>
      <c r="E19" s="44" t="s">
        <v>270</v>
      </c>
    </row>
    <row r="20" spans="1:5" hidden="1" x14ac:dyDescent="0.25"/>
    <row r="21" spans="1:5" ht="12" customHeight="1" x14ac:dyDescent="0.25">
      <c r="A21" s="6" t="s">
        <v>0</v>
      </c>
      <c r="B21" s="6" t="s">
        <v>87</v>
      </c>
      <c r="C21" s="11" t="s">
        <v>18</v>
      </c>
      <c r="D21" s="10"/>
      <c r="E21" s="10"/>
    </row>
    <row r="22" spans="1:5" ht="12" customHeight="1" x14ac:dyDescent="0.25">
      <c r="A22" s="6" t="s">
        <v>0</v>
      </c>
      <c r="B22" s="6" t="s">
        <v>88</v>
      </c>
      <c r="C22" s="11" t="s">
        <v>20</v>
      </c>
      <c r="D22" s="10"/>
      <c r="E22" s="10"/>
    </row>
    <row r="23" spans="1:5" ht="12" customHeight="1" x14ac:dyDescent="0.25">
      <c r="A23" s="6" t="s">
        <v>0</v>
      </c>
      <c r="B23" s="8" t="s">
        <v>89</v>
      </c>
      <c r="C23" s="16" t="s">
        <v>22</v>
      </c>
      <c r="D23" s="12"/>
      <c r="E23" s="12"/>
    </row>
    <row r="24" spans="1:5" ht="12" customHeight="1" x14ac:dyDescent="0.25">
      <c r="A24" s="6" t="s">
        <v>0</v>
      </c>
      <c r="B24" s="6" t="s">
        <v>90</v>
      </c>
      <c r="C24" s="11" t="s">
        <v>24</v>
      </c>
      <c r="D24" s="10"/>
      <c r="E24" s="10"/>
    </row>
    <row r="25" spans="1:5" ht="12" customHeight="1" x14ac:dyDescent="0.25">
      <c r="A25" s="6" t="s">
        <v>0</v>
      </c>
      <c r="B25" s="6" t="s">
        <v>91</v>
      </c>
      <c r="C25" s="11" t="s">
        <v>26</v>
      </c>
      <c r="D25" s="46">
        <v>438410</v>
      </c>
      <c r="E25" s="47">
        <v>358158</v>
      </c>
    </row>
    <row r="26" spans="1:5" ht="12" customHeight="1" x14ac:dyDescent="0.25">
      <c r="A26" s="6" t="s">
        <v>0</v>
      </c>
      <c r="B26" s="6" t="s">
        <v>92</v>
      </c>
      <c r="C26" s="11" t="s">
        <v>28</v>
      </c>
      <c r="D26" s="46">
        <v>409839</v>
      </c>
      <c r="E26" s="47">
        <v>26075</v>
      </c>
    </row>
    <row r="27" spans="1:5" ht="12" customHeight="1" x14ac:dyDescent="0.25">
      <c r="A27" s="6" t="s">
        <v>0</v>
      </c>
      <c r="B27" s="6" t="s">
        <v>93</v>
      </c>
      <c r="C27" s="11" t="s">
        <v>30</v>
      </c>
      <c r="D27" s="46">
        <v>771.07</v>
      </c>
      <c r="E27" s="47">
        <v>0</v>
      </c>
    </row>
    <row r="28" spans="1:5" ht="24" customHeight="1" x14ac:dyDescent="0.25">
      <c r="A28" s="6" t="s">
        <v>0</v>
      </c>
      <c r="B28" s="8" t="s">
        <v>94</v>
      </c>
      <c r="C28" s="16" t="s">
        <v>95</v>
      </c>
      <c r="D28" s="45">
        <f>-D25-D26+D27</f>
        <v>-847477.93</v>
      </c>
      <c r="E28" s="45">
        <v>-384233</v>
      </c>
    </row>
    <row r="29" spans="1:5" ht="12" customHeight="1" x14ac:dyDescent="0.25">
      <c r="A29" s="6" t="s">
        <v>0</v>
      </c>
      <c r="B29" s="6" t="s">
        <v>96</v>
      </c>
      <c r="C29" s="11" t="s">
        <v>97</v>
      </c>
      <c r="D29" s="46">
        <v>1036</v>
      </c>
      <c r="E29" s="47">
        <v>1266</v>
      </c>
    </row>
    <row r="30" spans="1:5" ht="12" customHeight="1" x14ac:dyDescent="0.25">
      <c r="A30" s="6" t="s">
        <v>0</v>
      </c>
      <c r="B30" s="6" t="s">
        <v>98</v>
      </c>
      <c r="C30" s="11" t="s">
        <v>99</v>
      </c>
      <c r="D30" s="46">
        <v>1189</v>
      </c>
      <c r="E30" s="46">
        <v>897</v>
      </c>
    </row>
    <row r="31" spans="1:5" ht="24" customHeight="1" x14ac:dyDescent="0.25">
      <c r="A31" s="6" t="s">
        <v>0</v>
      </c>
      <c r="B31" s="6" t="s">
        <v>100</v>
      </c>
      <c r="C31" s="11" t="s">
        <v>101</v>
      </c>
      <c r="D31" s="46"/>
      <c r="E31" s="46"/>
    </row>
    <row r="32" spans="1:5" ht="12" customHeight="1" x14ac:dyDescent="0.25">
      <c r="A32" s="6" t="s">
        <v>0</v>
      </c>
      <c r="B32" s="6" t="s">
        <v>102</v>
      </c>
      <c r="C32" s="11" t="s">
        <v>103</v>
      </c>
      <c r="D32" s="10"/>
      <c r="E32" s="10"/>
    </row>
    <row r="33" spans="1:5" ht="12" customHeight="1" x14ac:dyDescent="0.25">
      <c r="A33" s="6" t="s">
        <v>0</v>
      </c>
      <c r="B33" s="6" t="s">
        <v>104</v>
      </c>
      <c r="C33" s="11" t="s">
        <v>105</v>
      </c>
      <c r="D33" s="10"/>
      <c r="E33" s="10"/>
    </row>
    <row r="34" spans="1:5" ht="24" customHeight="1" x14ac:dyDescent="0.25">
      <c r="A34" s="6" t="s">
        <v>0</v>
      </c>
      <c r="B34" s="8" t="s">
        <v>106</v>
      </c>
      <c r="C34" s="7">
        <v>100</v>
      </c>
      <c r="D34" s="12">
        <f>D28+D29-D30</f>
        <v>-847630.93</v>
      </c>
      <c r="E34" s="12">
        <v>-383864</v>
      </c>
    </row>
    <row r="35" spans="1:5" ht="12" customHeight="1" x14ac:dyDescent="0.25">
      <c r="A35" s="6" t="s">
        <v>0</v>
      </c>
      <c r="B35" s="6" t="s">
        <v>107</v>
      </c>
      <c r="C35" s="9">
        <v>101</v>
      </c>
      <c r="D35" s="10"/>
      <c r="E35" s="10"/>
    </row>
    <row r="36" spans="1:5" ht="24" customHeight="1" x14ac:dyDescent="0.25">
      <c r="A36" s="6" t="s">
        <v>0</v>
      </c>
      <c r="B36" s="8" t="s">
        <v>108</v>
      </c>
      <c r="C36" s="7">
        <v>200</v>
      </c>
      <c r="D36" s="12">
        <f>D34</f>
        <v>-847630.93</v>
      </c>
      <c r="E36" s="12">
        <v>-383864</v>
      </c>
    </row>
    <row r="37" spans="1:5" ht="12" customHeight="1" x14ac:dyDescent="0.25">
      <c r="A37" s="6" t="s">
        <v>0</v>
      </c>
      <c r="B37" s="6" t="s">
        <v>109</v>
      </c>
      <c r="C37" s="9">
        <v>201</v>
      </c>
      <c r="D37" s="10"/>
      <c r="E37" s="10"/>
    </row>
    <row r="38" spans="1:5" ht="12" customHeight="1" x14ac:dyDescent="0.25">
      <c r="A38" s="6" t="s">
        <v>0</v>
      </c>
      <c r="B38" s="8" t="s">
        <v>110</v>
      </c>
      <c r="C38" s="7">
        <v>300</v>
      </c>
      <c r="D38" s="12">
        <f>D36</f>
        <v>-847630.93</v>
      </c>
      <c r="E38" s="12">
        <v>-383864</v>
      </c>
    </row>
    <row r="39" spans="1:5" ht="12" customHeight="1" x14ac:dyDescent="0.25">
      <c r="A39" s="6" t="s">
        <v>0</v>
      </c>
      <c r="B39" s="6" t="s">
        <v>111</v>
      </c>
      <c r="C39" s="9" t="s">
        <v>0</v>
      </c>
      <c r="D39" s="10"/>
      <c r="E39" s="10"/>
    </row>
    <row r="40" spans="1:5" ht="12" customHeight="1" x14ac:dyDescent="0.25">
      <c r="A40" s="6" t="s">
        <v>0</v>
      </c>
      <c r="B40" s="6" t="s">
        <v>112</v>
      </c>
      <c r="C40" s="9" t="s">
        <v>0</v>
      </c>
      <c r="D40" s="10"/>
      <c r="E40" s="10"/>
    </row>
    <row r="41" spans="1:5" ht="14.25" customHeight="1" x14ac:dyDescent="0.25">
      <c r="A41" s="6" t="s">
        <v>0</v>
      </c>
      <c r="B41" s="8" t="s">
        <v>113</v>
      </c>
      <c r="C41" s="7">
        <v>400</v>
      </c>
      <c r="D41" s="12"/>
      <c r="E41" s="12"/>
    </row>
    <row r="42" spans="1:5" ht="12" customHeight="1" x14ac:dyDescent="0.25">
      <c r="A42" s="6" t="s">
        <v>0</v>
      </c>
      <c r="B42" s="57" t="s">
        <v>114</v>
      </c>
      <c r="C42" s="63"/>
      <c r="D42" s="63"/>
      <c r="E42" s="58"/>
    </row>
    <row r="43" spans="1:5" ht="12" customHeight="1" x14ac:dyDescent="0.25">
      <c r="A43" s="6" t="s">
        <v>0</v>
      </c>
      <c r="B43" s="6" t="s">
        <v>115</v>
      </c>
      <c r="C43" s="9">
        <v>410</v>
      </c>
      <c r="D43" s="10"/>
      <c r="E43" s="10"/>
    </row>
    <row r="44" spans="1:5" ht="12" customHeight="1" x14ac:dyDescent="0.25">
      <c r="A44" s="6" t="s">
        <v>0</v>
      </c>
      <c r="B44" s="6" t="s">
        <v>116</v>
      </c>
      <c r="C44" s="9">
        <v>411</v>
      </c>
      <c r="D44" s="10"/>
      <c r="E44" s="10"/>
    </row>
    <row r="45" spans="1:5" ht="26.25" customHeight="1" x14ac:dyDescent="0.25">
      <c r="A45" s="6" t="s">
        <v>0</v>
      </c>
      <c r="B45" s="6" t="s">
        <v>117</v>
      </c>
      <c r="C45" s="9">
        <v>412</v>
      </c>
      <c r="D45" s="10"/>
      <c r="E45" s="10"/>
    </row>
    <row r="46" spans="1:5" ht="12" customHeight="1" x14ac:dyDescent="0.25">
      <c r="A46" s="6" t="s">
        <v>0</v>
      </c>
      <c r="B46" s="6" t="s">
        <v>118</v>
      </c>
      <c r="C46" s="9">
        <v>413</v>
      </c>
      <c r="D46" s="10"/>
      <c r="E46" s="10"/>
    </row>
    <row r="47" spans="1:5" ht="24" customHeight="1" x14ac:dyDescent="0.25">
      <c r="A47" s="6" t="s">
        <v>0</v>
      </c>
      <c r="B47" s="6" t="s">
        <v>119</v>
      </c>
      <c r="C47" s="9">
        <v>414</v>
      </c>
      <c r="D47" s="10"/>
      <c r="E47" s="10"/>
    </row>
    <row r="48" spans="1:5" ht="12" customHeight="1" x14ac:dyDescent="0.25">
      <c r="A48" s="6" t="s">
        <v>0</v>
      </c>
      <c r="B48" s="6" t="s">
        <v>120</v>
      </c>
      <c r="C48" s="9">
        <v>415</v>
      </c>
      <c r="D48" s="10"/>
      <c r="E48" s="10"/>
    </row>
    <row r="49" spans="1:5" ht="12" customHeight="1" x14ac:dyDescent="0.25">
      <c r="A49" s="6" t="s">
        <v>0</v>
      </c>
      <c r="B49" s="6" t="s">
        <v>121</v>
      </c>
      <c r="C49" s="9">
        <v>416</v>
      </c>
      <c r="D49" s="10"/>
      <c r="E49" s="10"/>
    </row>
    <row r="50" spans="1:5" ht="12" customHeight="1" x14ac:dyDescent="0.25">
      <c r="A50" s="6" t="s">
        <v>0</v>
      </c>
      <c r="B50" s="6" t="s">
        <v>122</v>
      </c>
      <c r="C50" s="9">
        <v>417</v>
      </c>
      <c r="D50" s="10"/>
      <c r="E50" s="10"/>
    </row>
    <row r="51" spans="1:5" ht="12" customHeight="1" x14ac:dyDescent="0.25">
      <c r="A51" s="6" t="s">
        <v>0</v>
      </c>
      <c r="B51" s="6" t="s">
        <v>123</v>
      </c>
      <c r="C51" s="9">
        <v>418</v>
      </c>
      <c r="D51" s="10"/>
      <c r="E51" s="10"/>
    </row>
    <row r="52" spans="1:5" ht="12" customHeight="1" x14ac:dyDescent="0.25">
      <c r="A52" s="6" t="s">
        <v>0</v>
      </c>
      <c r="B52" s="6" t="s">
        <v>124</v>
      </c>
      <c r="C52" s="9">
        <v>419</v>
      </c>
      <c r="D52" s="10"/>
      <c r="E52" s="10"/>
    </row>
    <row r="53" spans="1:5" ht="12" customHeight="1" x14ac:dyDescent="0.25">
      <c r="A53" s="6" t="s">
        <v>0</v>
      </c>
      <c r="B53" s="6" t="s">
        <v>125</v>
      </c>
      <c r="C53" s="9">
        <v>420</v>
      </c>
      <c r="D53" s="10"/>
      <c r="E53" s="10"/>
    </row>
    <row r="54" spans="1:5" ht="12" customHeight="1" x14ac:dyDescent="0.25">
      <c r="A54" s="6" t="s">
        <v>0</v>
      </c>
      <c r="B54" s="8" t="s">
        <v>126</v>
      </c>
      <c r="C54" s="7">
        <v>500</v>
      </c>
      <c r="D54" s="12">
        <f>D38</f>
        <v>-847630.93</v>
      </c>
      <c r="E54" s="12">
        <v>-383864</v>
      </c>
    </row>
    <row r="55" spans="1:5" ht="12" customHeight="1" x14ac:dyDescent="0.25">
      <c r="A55" s="6" t="s">
        <v>0</v>
      </c>
      <c r="B55" s="6" t="s">
        <v>127</v>
      </c>
      <c r="C55" s="9" t="s">
        <v>0</v>
      </c>
      <c r="D55" s="10" t="s">
        <v>0</v>
      </c>
      <c r="E55" s="10" t="s">
        <v>0</v>
      </c>
    </row>
    <row r="56" spans="1:5" ht="12" customHeight="1" x14ac:dyDescent="0.25">
      <c r="A56" s="6" t="s">
        <v>0</v>
      </c>
      <c r="B56" s="6" t="s">
        <v>111</v>
      </c>
      <c r="C56" s="9" t="s">
        <v>0</v>
      </c>
      <c r="D56" s="10"/>
      <c r="E56" s="10"/>
    </row>
    <row r="57" spans="1:5" ht="12" customHeight="1" x14ac:dyDescent="0.25">
      <c r="A57" s="6" t="s">
        <v>0</v>
      </c>
      <c r="B57" s="6" t="s">
        <v>128</v>
      </c>
      <c r="C57" s="9" t="s">
        <v>0</v>
      </c>
      <c r="D57" s="10"/>
      <c r="E57" s="10"/>
    </row>
    <row r="58" spans="1:5" ht="12" customHeight="1" x14ac:dyDescent="0.25">
      <c r="A58" s="6" t="s">
        <v>0</v>
      </c>
      <c r="B58" s="8" t="s">
        <v>129</v>
      </c>
      <c r="C58" s="7">
        <v>600</v>
      </c>
      <c r="D58" s="12"/>
      <c r="E58" s="12"/>
    </row>
    <row r="59" spans="1:5" ht="12" customHeight="1" x14ac:dyDescent="0.25">
      <c r="A59" s="6" t="s">
        <v>0</v>
      </c>
      <c r="B59" s="57" t="s">
        <v>114</v>
      </c>
      <c r="C59" s="63"/>
      <c r="D59" s="63"/>
      <c r="E59" s="58"/>
    </row>
    <row r="60" spans="1:5" ht="12" customHeight="1" x14ac:dyDescent="0.25">
      <c r="A60" s="6" t="s">
        <v>0</v>
      </c>
      <c r="B60" s="6" t="s">
        <v>130</v>
      </c>
      <c r="C60" s="9" t="s">
        <v>0</v>
      </c>
      <c r="D60" s="10" t="s">
        <v>0</v>
      </c>
      <c r="E60" s="10" t="s">
        <v>0</v>
      </c>
    </row>
    <row r="61" spans="1:5" ht="12" customHeight="1" x14ac:dyDescent="0.25">
      <c r="A61" s="6" t="s">
        <v>0</v>
      </c>
      <c r="B61" s="6" t="s">
        <v>131</v>
      </c>
      <c r="C61" s="9" t="s">
        <v>0</v>
      </c>
      <c r="D61" s="10">
        <v>-7.06</v>
      </c>
      <c r="E61" s="10">
        <v>-3.2</v>
      </c>
    </row>
    <row r="62" spans="1:5" ht="12" customHeight="1" x14ac:dyDescent="0.25">
      <c r="A62" s="6" t="s">
        <v>0</v>
      </c>
      <c r="B62" s="6" t="s">
        <v>132</v>
      </c>
      <c r="C62" s="9" t="s">
        <v>0</v>
      </c>
      <c r="D62" s="10"/>
      <c r="E62" s="10"/>
    </row>
    <row r="63" spans="1:5" ht="12" customHeight="1" x14ac:dyDescent="0.25">
      <c r="A63" s="6" t="s">
        <v>0</v>
      </c>
      <c r="B63" s="6" t="s">
        <v>133</v>
      </c>
      <c r="C63" s="9" t="s">
        <v>0</v>
      </c>
      <c r="D63" s="10" t="s">
        <v>0</v>
      </c>
      <c r="E63" s="10" t="s">
        <v>0</v>
      </c>
    </row>
    <row r="64" spans="1:5" ht="12" customHeight="1" x14ac:dyDescent="0.25">
      <c r="A64" s="6" t="s">
        <v>0</v>
      </c>
      <c r="B64" s="6" t="s">
        <v>131</v>
      </c>
      <c r="C64" s="9" t="s">
        <v>0</v>
      </c>
      <c r="D64" s="10"/>
      <c r="E64" s="10"/>
    </row>
    <row r="65" spans="1:6" ht="12" customHeight="1" x14ac:dyDescent="0.25">
      <c r="A65" s="6" t="s">
        <v>0</v>
      </c>
      <c r="B65" s="6" t="s">
        <v>132</v>
      </c>
      <c r="C65" s="9" t="s">
        <v>0</v>
      </c>
      <c r="D65" s="10"/>
      <c r="E65" s="10"/>
    </row>
    <row r="66" spans="1:6" ht="12" customHeight="1" x14ac:dyDescent="0.25">
      <c r="B66" s="2" t="s">
        <v>0</v>
      </c>
      <c r="C66" s="2" t="s">
        <v>0</v>
      </c>
      <c r="D66" s="2" t="s">
        <v>0</v>
      </c>
      <c r="E66" s="2" t="s">
        <v>0</v>
      </c>
      <c r="F66" s="2"/>
    </row>
    <row r="67" spans="1:6" ht="12" customHeight="1" x14ac:dyDescent="0.25">
      <c r="B67" s="2" t="s">
        <v>0</v>
      </c>
      <c r="C67" s="2" t="s">
        <v>0</v>
      </c>
      <c r="D67" s="2" t="s">
        <v>0</v>
      </c>
      <c r="E67" s="2" t="s">
        <v>0</v>
      </c>
      <c r="F67" s="2"/>
    </row>
    <row r="68" spans="1:6" ht="12" customHeight="1" x14ac:dyDescent="0.25">
      <c r="B68" s="30" t="s">
        <v>269</v>
      </c>
      <c r="C68" s="14" t="s">
        <v>0</v>
      </c>
      <c r="D68" s="13" t="s">
        <v>0</v>
      </c>
      <c r="E68" s="14" t="s">
        <v>0</v>
      </c>
      <c r="F68" s="2"/>
    </row>
    <row r="69" spans="1:6" ht="12" customHeight="1" x14ac:dyDescent="0.25">
      <c r="B69" s="14" t="s">
        <v>80</v>
      </c>
      <c r="C69" s="14" t="s">
        <v>0</v>
      </c>
      <c r="D69" s="15" t="s">
        <v>81</v>
      </c>
      <c r="E69" s="14" t="s">
        <v>0</v>
      </c>
      <c r="F69" s="2"/>
    </row>
    <row r="70" spans="1:6" ht="12" customHeight="1" x14ac:dyDescent="0.25">
      <c r="B70" s="61" t="s">
        <v>280</v>
      </c>
      <c r="C70" s="61"/>
      <c r="D70" s="13" t="s">
        <v>0</v>
      </c>
      <c r="E70" s="14" t="s">
        <v>0</v>
      </c>
      <c r="F70" s="2"/>
    </row>
    <row r="71" spans="1:6" ht="12" customHeight="1" x14ac:dyDescent="0.25">
      <c r="B71" s="14" t="s">
        <v>82</v>
      </c>
      <c r="C71" s="14" t="s">
        <v>0</v>
      </c>
      <c r="D71" s="15" t="s">
        <v>81</v>
      </c>
      <c r="E71" s="14" t="s">
        <v>0</v>
      </c>
      <c r="F71" s="2"/>
    </row>
    <row r="72" spans="1:6" ht="12" customHeight="1" x14ac:dyDescent="0.25">
      <c r="B72" s="2" t="s">
        <v>83</v>
      </c>
      <c r="C72" s="2" t="s">
        <v>0</v>
      </c>
      <c r="D72" s="2" t="s">
        <v>0</v>
      </c>
      <c r="E72" s="2" t="s">
        <v>0</v>
      </c>
      <c r="F72" s="2"/>
    </row>
    <row r="73" spans="1:6" hidden="1" x14ac:dyDescent="0.25"/>
    <row r="74" spans="1:6" hidden="1" x14ac:dyDescent="0.25"/>
    <row r="75" spans="1:6" hidden="1" x14ac:dyDescent="0.25"/>
    <row r="76" spans="1:6" hidden="1" x14ac:dyDescent="0.25"/>
    <row r="77" spans="1:6" hidden="1" x14ac:dyDescent="0.25"/>
    <row r="78" spans="1:6" hidden="1" x14ac:dyDescent="0.25"/>
    <row r="79" spans="1:6" hidden="1" x14ac:dyDescent="0.25"/>
  </sheetData>
  <mergeCells count="6">
    <mergeCell ref="B59:E59"/>
    <mergeCell ref="B70:C70"/>
    <mergeCell ref="B2:E2"/>
    <mergeCell ref="B4:E4"/>
    <mergeCell ref="B5:E5"/>
    <mergeCell ref="B42:E42"/>
  </mergeCells>
  <pageMargins left="0.7" right="0.7" top="0.75" bottom="0.75" header="0.3" footer="0.3"/>
  <pageSetup paperSize="9" scale="8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opLeftCell="B76" workbookViewId="0">
      <selection activeCell="J89" sqref="J89"/>
    </sheetView>
  </sheetViews>
  <sheetFormatPr defaultRowHeight="15" x14ac:dyDescent="0.25"/>
  <cols>
    <col min="1" max="1" width="2.85546875" style="21" hidden="1" customWidth="1"/>
    <col min="2" max="2" width="52.7109375" style="21" customWidth="1"/>
    <col min="3" max="3" width="10.28515625" style="21" customWidth="1"/>
    <col min="4" max="4" width="19.5703125" style="21" customWidth="1"/>
    <col min="5" max="5" width="17.85546875" style="21" customWidth="1"/>
    <col min="6" max="6" width="3.28515625" style="21" hidden="1" customWidth="1"/>
    <col min="7" max="8" width="9.140625" style="21"/>
    <col min="9" max="9" width="12" style="21" customWidth="1"/>
    <col min="10" max="10" width="12.140625" style="21" bestFit="1" customWidth="1"/>
    <col min="11" max="16384" width="9.140625" style="21"/>
  </cols>
  <sheetData>
    <row r="1" spans="1:6" ht="12" customHeight="1" x14ac:dyDescent="0.25">
      <c r="A1" s="20" t="s">
        <v>0</v>
      </c>
      <c r="B1" s="20"/>
      <c r="C1" s="20"/>
      <c r="D1" s="20"/>
      <c r="E1" s="22"/>
      <c r="F1" s="20"/>
    </row>
    <row r="2" spans="1:6" ht="12" customHeight="1" x14ac:dyDescent="0.25">
      <c r="A2" s="20" t="s">
        <v>0</v>
      </c>
      <c r="B2" s="20"/>
      <c r="C2" s="20"/>
      <c r="D2" s="20"/>
      <c r="E2" s="22"/>
      <c r="F2" s="20"/>
    </row>
    <row r="3" spans="1:6" ht="12" customHeight="1" x14ac:dyDescent="0.25">
      <c r="A3" s="20" t="s">
        <v>0</v>
      </c>
      <c r="B3" s="20"/>
      <c r="C3" s="20"/>
      <c r="D3" s="20"/>
      <c r="E3" s="22"/>
      <c r="F3" s="20"/>
    </row>
    <row r="4" spans="1:6" ht="14.25" customHeight="1" x14ac:dyDescent="0.25">
      <c r="A4" s="20" t="s">
        <v>0</v>
      </c>
      <c r="B4" s="64" t="s">
        <v>134</v>
      </c>
      <c r="C4" s="64"/>
      <c r="D4" s="64"/>
      <c r="E4" s="64"/>
      <c r="F4" s="20"/>
    </row>
    <row r="5" spans="1:6" ht="18.75" customHeight="1" x14ac:dyDescent="0.25">
      <c r="A5" s="20" t="s">
        <v>0</v>
      </c>
      <c r="B5" s="51" t="s">
        <v>278</v>
      </c>
      <c r="C5" s="65"/>
      <c r="D5" s="65"/>
      <c r="E5" s="65"/>
      <c r="F5" s="20"/>
    </row>
    <row r="6" spans="1:6" ht="12" customHeight="1" x14ac:dyDescent="0.25">
      <c r="A6" s="20" t="s">
        <v>0</v>
      </c>
      <c r="B6" s="20" t="s">
        <v>0</v>
      </c>
      <c r="C6" s="20" t="s">
        <v>0</v>
      </c>
      <c r="D6" s="20" t="s">
        <v>0</v>
      </c>
      <c r="E6" s="22" t="s">
        <v>0</v>
      </c>
      <c r="F6" s="20"/>
    </row>
    <row r="7" spans="1:6" ht="12" hidden="1" customHeight="1" x14ac:dyDescent="0.25">
      <c r="A7" s="20" t="s">
        <v>0</v>
      </c>
      <c r="B7" s="66" t="s">
        <v>135</v>
      </c>
      <c r="C7" s="66"/>
      <c r="D7" s="66"/>
      <c r="E7" s="66"/>
      <c r="F7" s="20"/>
    </row>
    <row r="8" spans="1:6" ht="12" hidden="1" customHeight="1" x14ac:dyDescent="0.25">
      <c r="A8" s="20" t="s">
        <v>0</v>
      </c>
      <c r="B8" s="66" t="s">
        <v>136</v>
      </c>
      <c r="C8" s="66"/>
      <c r="D8" s="66"/>
      <c r="E8" s="66"/>
      <c r="F8" s="20"/>
    </row>
    <row r="9" spans="1:6" ht="12" hidden="1" customHeight="1" x14ac:dyDescent="0.25">
      <c r="A9" s="20" t="s">
        <v>0</v>
      </c>
      <c r="B9" s="66" t="s">
        <v>137</v>
      </c>
      <c r="C9" s="66"/>
      <c r="D9" s="66"/>
      <c r="E9" s="66"/>
      <c r="F9" s="20"/>
    </row>
    <row r="10" spans="1:6" ht="12" hidden="1" customHeight="1" x14ac:dyDescent="0.25">
      <c r="A10" s="20" t="s">
        <v>0</v>
      </c>
      <c r="B10" s="66" t="s">
        <v>138</v>
      </c>
      <c r="C10" s="66"/>
      <c r="D10" s="66"/>
      <c r="E10" s="66"/>
      <c r="F10" s="20"/>
    </row>
    <row r="11" spans="1:6" ht="12" hidden="1" customHeight="1" x14ac:dyDescent="0.25">
      <c r="A11" s="20" t="s">
        <v>0</v>
      </c>
      <c r="B11" s="66" t="s">
        <v>139</v>
      </c>
      <c r="C11" s="66"/>
      <c r="D11" s="66"/>
      <c r="E11" s="66"/>
      <c r="F11" s="20"/>
    </row>
    <row r="12" spans="1:6" ht="25.5" hidden="1" customHeight="1" x14ac:dyDescent="0.25">
      <c r="A12" s="20" t="s">
        <v>0</v>
      </c>
      <c r="B12" s="66" t="s">
        <v>140</v>
      </c>
      <c r="C12" s="66"/>
      <c r="D12" s="66"/>
      <c r="E12" s="66"/>
      <c r="F12" s="20"/>
    </row>
    <row r="13" spans="1:6" ht="12" customHeight="1" x14ac:dyDescent="0.25">
      <c r="A13" s="20" t="s">
        <v>0</v>
      </c>
      <c r="B13" s="67" t="s">
        <v>273</v>
      </c>
      <c r="C13" s="67"/>
      <c r="D13" s="67"/>
      <c r="E13" s="67"/>
      <c r="F13" s="20"/>
    </row>
    <row r="14" spans="1:6" ht="42.75" customHeight="1" x14ac:dyDescent="0.25">
      <c r="A14" s="20" t="s">
        <v>0</v>
      </c>
      <c r="B14" s="65"/>
      <c r="C14" s="65"/>
      <c r="D14" s="65"/>
      <c r="E14" s="65"/>
      <c r="F14" s="20"/>
    </row>
    <row r="15" spans="1:6" ht="12" customHeight="1" x14ac:dyDescent="0.25">
      <c r="A15" s="20" t="s">
        <v>0</v>
      </c>
      <c r="B15" s="20" t="s">
        <v>141</v>
      </c>
      <c r="C15" s="20" t="s">
        <v>0</v>
      </c>
      <c r="D15" s="20" t="s">
        <v>0</v>
      </c>
      <c r="E15" s="22" t="s">
        <v>0</v>
      </c>
      <c r="F15" s="20"/>
    </row>
    <row r="16" spans="1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spans="1:5" hidden="1" x14ac:dyDescent="0.25"/>
    <row r="34" spans="1:5" ht="24" customHeight="1" x14ac:dyDescent="0.25">
      <c r="A34" s="23" t="s">
        <v>0</v>
      </c>
      <c r="B34" s="18" t="s">
        <v>142</v>
      </c>
      <c r="C34" s="18" t="s">
        <v>12</v>
      </c>
      <c r="D34" s="18" t="s">
        <v>86</v>
      </c>
      <c r="E34" s="18" t="s">
        <v>143</v>
      </c>
    </row>
    <row r="35" spans="1:5" hidden="1" x14ac:dyDescent="0.25"/>
    <row r="36" spans="1:5" ht="12" customHeight="1" x14ac:dyDescent="0.25">
      <c r="A36" s="23" t="s">
        <v>0</v>
      </c>
      <c r="B36" s="68" t="s">
        <v>144</v>
      </c>
      <c r="C36" s="69"/>
      <c r="D36" s="69"/>
      <c r="E36" s="70"/>
    </row>
    <row r="37" spans="1:5" ht="24" customHeight="1" x14ac:dyDescent="0.25">
      <c r="A37" s="23" t="s">
        <v>0</v>
      </c>
      <c r="B37" s="24" t="s">
        <v>145</v>
      </c>
      <c r="C37" s="25" t="s">
        <v>18</v>
      </c>
      <c r="D37" s="19">
        <f>D44</f>
        <v>0</v>
      </c>
      <c r="E37" s="19">
        <f>E44</f>
        <v>18</v>
      </c>
    </row>
    <row r="38" spans="1:5" ht="12" customHeight="1" x14ac:dyDescent="0.25">
      <c r="A38" s="23" t="s">
        <v>0</v>
      </c>
      <c r="B38" s="71" t="s">
        <v>114</v>
      </c>
      <c r="C38" s="72"/>
      <c r="D38" s="72"/>
      <c r="E38" s="73"/>
    </row>
    <row r="39" spans="1:5" ht="12" customHeight="1" x14ac:dyDescent="0.25">
      <c r="A39" s="23" t="s">
        <v>0</v>
      </c>
      <c r="B39" s="23" t="s">
        <v>146</v>
      </c>
      <c r="C39" s="26" t="s">
        <v>20</v>
      </c>
      <c r="D39" s="27">
        <v>0</v>
      </c>
      <c r="E39" s="27">
        <v>0</v>
      </c>
    </row>
    <row r="40" spans="1:5" ht="12" customHeight="1" x14ac:dyDescent="0.25">
      <c r="A40" s="23" t="s">
        <v>0</v>
      </c>
      <c r="B40" s="23" t="s">
        <v>147</v>
      </c>
      <c r="C40" s="26" t="s">
        <v>22</v>
      </c>
      <c r="D40" s="27">
        <v>0</v>
      </c>
      <c r="E40" s="27">
        <v>0</v>
      </c>
    </row>
    <row r="41" spans="1:5" ht="12" customHeight="1" x14ac:dyDescent="0.25">
      <c r="A41" s="23" t="s">
        <v>0</v>
      </c>
      <c r="B41" s="23" t="s">
        <v>148</v>
      </c>
      <c r="C41" s="26" t="s">
        <v>24</v>
      </c>
      <c r="D41" s="27">
        <v>0</v>
      </c>
      <c r="E41" s="27">
        <v>0</v>
      </c>
    </row>
    <row r="42" spans="1:5" ht="12" customHeight="1" x14ac:dyDescent="0.25">
      <c r="A42" s="23" t="s">
        <v>0</v>
      </c>
      <c r="B42" s="23" t="s">
        <v>149</v>
      </c>
      <c r="C42" s="26" t="s">
        <v>26</v>
      </c>
      <c r="D42" s="27">
        <v>0</v>
      </c>
      <c r="E42" s="27">
        <v>0</v>
      </c>
    </row>
    <row r="43" spans="1:5" ht="12" customHeight="1" x14ac:dyDescent="0.25">
      <c r="A43" s="23" t="s">
        <v>0</v>
      </c>
      <c r="B43" s="23" t="s">
        <v>150</v>
      </c>
      <c r="C43" s="26" t="s">
        <v>28</v>
      </c>
      <c r="D43" s="27">
        <v>0</v>
      </c>
      <c r="E43" s="27">
        <v>0</v>
      </c>
    </row>
    <row r="44" spans="1:5" ht="12" customHeight="1" x14ac:dyDescent="0.25">
      <c r="A44" s="23" t="s">
        <v>0</v>
      </c>
      <c r="B44" s="23" t="s">
        <v>151</v>
      </c>
      <c r="C44" s="26" t="s">
        <v>30</v>
      </c>
      <c r="D44" s="27">
        <v>0</v>
      </c>
      <c r="E44" s="27">
        <v>18</v>
      </c>
    </row>
    <row r="45" spans="1:5" ht="24" customHeight="1" x14ac:dyDescent="0.25">
      <c r="A45" s="23" t="s">
        <v>0</v>
      </c>
      <c r="B45" s="24" t="s">
        <v>152</v>
      </c>
      <c r="C45" s="25" t="s">
        <v>95</v>
      </c>
      <c r="D45" s="19">
        <f>SUM(D47:D53)</f>
        <v>1265235</v>
      </c>
      <c r="E45" s="19">
        <f>SUM(E47:E53)</f>
        <v>1537137</v>
      </c>
    </row>
    <row r="46" spans="1:5" ht="12" customHeight="1" x14ac:dyDescent="0.25">
      <c r="A46" s="23" t="s">
        <v>0</v>
      </c>
      <c r="B46" s="71" t="s">
        <v>114</v>
      </c>
      <c r="C46" s="72"/>
      <c r="D46" s="72"/>
      <c r="E46" s="73"/>
    </row>
    <row r="47" spans="1:5" ht="12" customHeight="1" x14ac:dyDescent="0.25">
      <c r="A47" s="23" t="s">
        <v>0</v>
      </c>
      <c r="B47" s="23" t="s">
        <v>153</v>
      </c>
      <c r="C47" s="26" t="s">
        <v>97</v>
      </c>
      <c r="D47" s="27">
        <v>756045</v>
      </c>
      <c r="E47" s="27">
        <v>719471</v>
      </c>
    </row>
    <row r="48" spans="1:5" ht="12" customHeight="1" x14ac:dyDescent="0.25">
      <c r="A48" s="23" t="s">
        <v>0</v>
      </c>
      <c r="B48" s="23" t="s">
        <v>154</v>
      </c>
      <c r="C48" s="26" t="s">
        <v>99</v>
      </c>
      <c r="D48" s="27">
        <v>61265</v>
      </c>
      <c r="E48" s="27">
        <v>301983</v>
      </c>
    </row>
    <row r="49" spans="1:5" ht="12" customHeight="1" x14ac:dyDescent="0.25">
      <c r="A49" s="23" t="s">
        <v>0</v>
      </c>
      <c r="B49" s="23" t="s">
        <v>155</v>
      </c>
      <c r="C49" s="26" t="s">
        <v>101</v>
      </c>
      <c r="D49" s="27">
        <v>272047</v>
      </c>
      <c r="E49" s="27">
        <v>295282</v>
      </c>
    </row>
    <row r="50" spans="1:5" ht="12" customHeight="1" x14ac:dyDescent="0.25">
      <c r="A50" s="23" t="s">
        <v>0</v>
      </c>
      <c r="B50" s="23" t="s">
        <v>156</v>
      </c>
      <c r="C50" s="26" t="s">
        <v>103</v>
      </c>
      <c r="D50" s="27">
        <v>0</v>
      </c>
      <c r="E50" s="27">
        <v>0</v>
      </c>
    </row>
    <row r="51" spans="1:5" ht="12" customHeight="1" x14ac:dyDescent="0.25">
      <c r="A51" s="23" t="s">
        <v>0</v>
      </c>
      <c r="B51" s="23" t="s">
        <v>157</v>
      </c>
      <c r="C51" s="26" t="s">
        <v>105</v>
      </c>
      <c r="D51" s="27">
        <v>0</v>
      </c>
      <c r="E51" s="27">
        <v>0</v>
      </c>
    </row>
    <row r="52" spans="1:5" ht="12" customHeight="1" x14ac:dyDescent="0.25">
      <c r="A52" s="23" t="s">
        <v>0</v>
      </c>
      <c r="B52" s="23" t="s">
        <v>158</v>
      </c>
      <c r="C52" s="26" t="s">
        <v>159</v>
      </c>
      <c r="D52" s="27">
        <v>153711</v>
      </c>
      <c r="E52" s="27">
        <v>175362</v>
      </c>
    </row>
    <row r="53" spans="1:5" ht="12" customHeight="1" x14ac:dyDescent="0.25">
      <c r="A53" s="23" t="s">
        <v>0</v>
      </c>
      <c r="B53" s="23" t="s">
        <v>160</v>
      </c>
      <c r="C53" s="26" t="s">
        <v>161</v>
      </c>
      <c r="D53" s="27">
        <v>22167</v>
      </c>
      <c r="E53" s="27">
        <v>45039</v>
      </c>
    </row>
    <row r="54" spans="1:5" ht="24" customHeight="1" x14ac:dyDescent="0.25">
      <c r="A54" s="23" t="s">
        <v>0</v>
      </c>
      <c r="B54" s="24" t="s">
        <v>162</v>
      </c>
      <c r="C54" s="25" t="s">
        <v>163</v>
      </c>
      <c r="D54" s="19">
        <f>D37-D45</f>
        <v>-1265235</v>
      </c>
      <c r="E54" s="19">
        <f>E37-E45</f>
        <v>-1537119</v>
      </c>
    </row>
    <row r="55" spans="1:5" ht="12" customHeight="1" x14ac:dyDescent="0.25">
      <c r="A55" s="23" t="s">
        <v>0</v>
      </c>
      <c r="B55" s="68" t="s">
        <v>164</v>
      </c>
      <c r="C55" s="69"/>
      <c r="D55" s="69"/>
      <c r="E55" s="70"/>
    </row>
    <row r="56" spans="1:5" ht="24" customHeight="1" x14ac:dyDescent="0.25">
      <c r="A56" s="23" t="s">
        <v>0</v>
      </c>
      <c r="B56" s="24" t="s">
        <v>165</v>
      </c>
      <c r="C56" s="25" t="s">
        <v>166</v>
      </c>
      <c r="D56" s="19">
        <f>SUM(D58:D68)</f>
        <v>880</v>
      </c>
      <c r="E56" s="19">
        <f>SUM(E58:E68)</f>
        <v>8267</v>
      </c>
    </row>
    <row r="57" spans="1:5" ht="12" customHeight="1" x14ac:dyDescent="0.25">
      <c r="A57" s="23" t="s">
        <v>0</v>
      </c>
      <c r="B57" s="71" t="s">
        <v>114</v>
      </c>
      <c r="C57" s="72"/>
      <c r="D57" s="72"/>
      <c r="E57" s="73"/>
    </row>
    <row r="58" spans="1:5" ht="12" customHeight="1" x14ac:dyDescent="0.25">
      <c r="A58" s="23" t="s">
        <v>0</v>
      </c>
      <c r="B58" s="23" t="s">
        <v>167</v>
      </c>
      <c r="C58" s="26" t="s">
        <v>168</v>
      </c>
      <c r="D58" s="27">
        <v>0</v>
      </c>
      <c r="E58" s="10">
        <v>3349</v>
      </c>
    </row>
    <row r="59" spans="1:5" ht="12" customHeight="1" x14ac:dyDescent="0.25">
      <c r="A59" s="23" t="s">
        <v>0</v>
      </c>
      <c r="B59" s="23" t="s">
        <v>169</v>
      </c>
      <c r="C59" s="26" t="s">
        <v>170</v>
      </c>
      <c r="D59" s="27">
        <v>0</v>
      </c>
      <c r="E59" s="10">
        <v>0</v>
      </c>
    </row>
    <row r="60" spans="1:5" ht="12" customHeight="1" x14ac:dyDescent="0.25">
      <c r="A60" s="23" t="s">
        <v>0</v>
      </c>
      <c r="B60" s="23" t="s">
        <v>171</v>
      </c>
      <c r="C60" s="26" t="s">
        <v>172</v>
      </c>
      <c r="D60" s="27">
        <v>0</v>
      </c>
      <c r="E60" s="10">
        <v>0</v>
      </c>
    </row>
    <row r="61" spans="1:5" ht="24" customHeight="1" x14ac:dyDescent="0.25">
      <c r="A61" s="23" t="s">
        <v>0</v>
      </c>
      <c r="B61" s="23" t="s">
        <v>173</v>
      </c>
      <c r="C61" s="26" t="s">
        <v>174</v>
      </c>
      <c r="D61" s="27">
        <v>0</v>
      </c>
      <c r="E61" s="10">
        <v>0</v>
      </c>
    </row>
    <row r="62" spans="1:5" ht="12" customHeight="1" x14ac:dyDescent="0.25">
      <c r="A62" s="23" t="s">
        <v>0</v>
      </c>
      <c r="B62" s="23" t="s">
        <v>175</v>
      </c>
      <c r="C62" s="26" t="s">
        <v>176</v>
      </c>
      <c r="D62" s="27">
        <v>0</v>
      </c>
      <c r="E62" s="10">
        <v>0</v>
      </c>
    </row>
    <row r="63" spans="1:5" ht="12" customHeight="1" x14ac:dyDescent="0.25">
      <c r="A63" s="23" t="s">
        <v>0</v>
      </c>
      <c r="B63" s="23" t="s">
        <v>177</v>
      </c>
      <c r="C63" s="26" t="s">
        <v>178</v>
      </c>
      <c r="D63" s="27">
        <v>0</v>
      </c>
      <c r="E63" s="10">
        <v>0</v>
      </c>
    </row>
    <row r="64" spans="1:5" ht="12" customHeight="1" x14ac:dyDescent="0.25">
      <c r="A64" s="23" t="s">
        <v>0</v>
      </c>
      <c r="B64" s="23" t="s">
        <v>179</v>
      </c>
      <c r="C64" s="26" t="s">
        <v>180</v>
      </c>
      <c r="D64" s="27">
        <v>0</v>
      </c>
      <c r="E64" s="10">
        <v>3842</v>
      </c>
    </row>
    <row r="65" spans="1:5" ht="13.5" customHeight="1" x14ac:dyDescent="0.25">
      <c r="A65" s="23" t="s">
        <v>0</v>
      </c>
      <c r="B65" s="23" t="s">
        <v>181</v>
      </c>
      <c r="C65" s="26" t="s">
        <v>182</v>
      </c>
      <c r="D65" s="27">
        <v>0</v>
      </c>
      <c r="E65" s="10">
        <v>0</v>
      </c>
    </row>
    <row r="66" spans="1:5" ht="12" customHeight="1" x14ac:dyDescent="0.25">
      <c r="A66" s="23" t="s">
        <v>0</v>
      </c>
      <c r="B66" s="23" t="s">
        <v>183</v>
      </c>
      <c r="C66" s="26" t="s">
        <v>184</v>
      </c>
      <c r="D66" s="27">
        <v>0</v>
      </c>
      <c r="E66" s="10">
        <v>0</v>
      </c>
    </row>
    <row r="67" spans="1:5" ht="12" customHeight="1" x14ac:dyDescent="0.25">
      <c r="A67" s="23" t="s">
        <v>0</v>
      </c>
      <c r="B67" s="23" t="s">
        <v>150</v>
      </c>
      <c r="C67" s="26" t="s">
        <v>185</v>
      </c>
      <c r="D67" s="27">
        <v>880</v>
      </c>
      <c r="E67" s="10">
        <v>1076</v>
      </c>
    </row>
    <row r="68" spans="1:5" ht="12" customHeight="1" x14ac:dyDescent="0.25">
      <c r="A68" s="23" t="s">
        <v>0</v>
      </c>
      <c r="B68" s="23" t="s">
        <v>151</v>
      </c>
      <c r="C68" s="26" t="s">
        <v>186</v>
      </c>
      <c r="D68" s="27">
        <v>0</v>
      </c>
      <c r="E68" s="10">
        <v>0</v>
      </c>
    </row>
    <row r="69" spans="1:5" ht="24" customHeight="1" x14ac:dyDescent="0.25">
      <c r="A69" s="23" t="s">
        <v>0</v>
      </c>
      <c r="B69" s="24" t="s">
        <v>187</v>
      </c>
      <c r="C69" s="25" t="s">
        <v>188</v>
      </c>
      <c r="D69" s="19">
        <f>SUM(D71:D81)</f>
        <v>4251.2</v>
      </c>
      <c r="E69" s="19">
        <f>SUM(E71:E81)</f>
        <v>17115</v>
      </c>
    </row>
    <row r="70" spans="1:5" ht="12" customHeight="1" x14ac:dyDescent="0.25">
      <c r="A70" s="23" t="s">
        <v>0</v>
      </c>
      <c r="B70" s="71" t="s">
        <v>114</v>
      </c>
      <c r="C70" s="72"/>
      <c r="D70" s="72"/>
      <c r="E70" s="73"/>
    </row>
    <row r="71" spans="1:5" ht="12" customHeight="1" x14ac:dyDescent="0.25">
      <c r="A71" s="23" t="s">
        <v>0</v>
      </c>
      <c r="B71" s="23" t="s">
        <v>189</v>
      </c>
      <c r="C71" s="26" t="s">
        <v>190</v>
      </c>
      <c r="D71" s="27">
        <v>65</v>
      </c>
      <c r="E71" s="27">
        <v>17115</v>
      </c>
    </row>
    <row r="72" spans="1:5" ht="12" customHeight="1" x14ac:dyDescent="0.25">
      <c r="A72" s="23" t="s">
        <v>0</v>
      </c>
      <c r="B72" s="23" t="s">
        <v>191</v>
      </c>
      <c r="C72" s="26" t="s">
        <v>192</v>
      </c>
      <c r="D72" s="27">
        <v>0</v>
      </c>
      <c r="E72" s="27">
        <v>0</v>
      </c>
    </row>
    <row r="73" spans="1:5" ht="12" customHeight="1" x14ac:dyDescent="0.25">
      <c r="A73" s="23" t="s">
        <v>0</v>
      </c>
      <c r="B73" s="23" t="s">
        <v>193</v>
      </c>
      <c r="C73" s="26" t="s">
        <v>194</v>
      </c>
      <c r="D73" s="27">
        <v>0</v>
      </c>
      <c r="E73" s="27">
        <v>0</v>
      </c>
    </row>
    <row r="74" spans="1:5" ht="24" customHeight="1" x14ac:dyDescent="0.25">
      <c r="A74" s="23" t="s">
        <v>0</v>
      </c>
      <c r="B74" s="23" t="s">
        <v>195</v>
      </c>
      <c r="C74" s="26" t="s">
        <v>196</v>
      </c>
      <c r="D74" s="27">
        <v>0</v>
      </c>
      <c r="E74" s="27">
        <v>0</v>
      </c>
    </row>
    <row r="75" spans="1:5" ht="12" customHeight="1" x14ac:dyDescent="0.25">
      <c r="A75" s="23" t="s">
        <v>0</v>
      </c>
      <c r="B75" s="23" t="s">
        <v>197</v>
      </c>
      <c r="C75" s="26" t="s">
        <v>198</v>
      </c>
      <c r="D75" s="27">
        <v>0</v>
      </c>
      <c r="E75" s="27">
        <v>0</v>
      </c>
    </row>
    <row r="76" spans="1:5" ht="12" customHeight="1" x14ac:dyDescent="0.25">
      <c r="A76" s="23" t="s">
        <v>0</v>
      </c>
      <c r="B76" s="23" t="s">
        <v>199</v>
      </c>
      <c r="C76" s="26" t="s">
        <v>200</v>
      </c>
      <c r="D76" s="27">
        <v>0</v>
      </c>
      <c r="E76" s="27">
        <v>0</v>
      </c>
    </row>
    <row r="77" spans="1:5" ht="12" customHeight="1" x14ac:dyDescent="0.25">
      <c r="A77" s="23" t="s">
        <v>0</v>
      </c>
      <c r="B77" s="23" t="s">
        <v>201</v>
      </c>
      <c r="C77" s="26" t="s">
        <v>202</v>
      </c>
      <c r="D77" s="27">
        <v>4186.2</v>
      </c>
      <c r="E77" s="27">
        <v>0</v>
      </c>
    </row>
    <row r="78" spans="1:5" ht="12" customHeight="1" x14ac:dyDescent="0.25">
      <c r="A78" s="23" t="s">
        <v>0</v>
      </c>
      <c r="B78" s="23" t="s">
        <v>203</v>
      </c>
      <c r="C78" s="26" t="s">
        <v>204</v>
      </c>
      <c r="D78" s="27">
        <v>0</v>
      </c>
      <c r="E78" s="27">
        <v>0</v>
      </c>
    </row>
    <row r="79" spans="1:5" ht="13.5" customHeight="1" x14ac:dyDescent="0.25">
      <c r="A79" s="23" t="s">
        <v>0</v>
      </c>
      <c r="B79" s="23" t="s">
        <v>181</v>
      </c>
      <c r="C79" s="26" t="s">
        <v>205</v>
      </c>
      <c r="D79" s="27">
        <v>0</v>
      </c>
      <c r="E79" s="27">
        <v>0</v>
      </c>
    </row>
    <row r="80" spans="1:5" ht="12" customHeight="1" x14ac:dyDescent="0.25">
      <c r="A80" s="23" t="s">
        <v>0</v>
      </c>
      <c r="B80" s="23" t="s">
        <v>206</v>
      </c>
      <c r="C80" s="26" t="s">
        <v>207</v>
      </c>
      <c r="D80" s="27">
        <v>0</v>
      </c>
      <c r="E80" s="27">
        <v>0</v>
      </c>
    </row>
    <row r="81" spans="1:5" ht="12" customHeight="1" x14ac:dyDescent="0.25">
      <c r="A81" s="23" t="s">
        <v>0</v>
      </c>
      <c r="B81" s="23" t="s">
        <v>160</v>
      </c>
      <c r="C81" s="26" t="s">
        <v>208</v>
      </c>
      <c r="D81" s="27">
        <v>0</v>
      </c>
      <c r="E81" s="27">
        <v>0</v>
      </c>
    </row>
    <row r="82" spans="1:5" ht="24" customHeight="1" x14ac:dyDescent="0.25">
      <c r="A82" s="23" t="s">
        <v>0</v>
      </c>
      <c r="B82" s="24" t="s">
        <v>209</v>
      </c>
      <c r="C82" s="25" t="s">
        <v>210</v>
      </c>
      <c r="D82" s="19">
        <f>D56-D69</f>
        <v>-3371.2</v>
      </c>
      <c r="E82" s="19">
        <f>E56-E69</f>
        <v>-8848</v>
      </c>
    </row>
    <row r="83" spans="1:5" ht="12" customHeight="1" x14ac:dyDescent="0.25">
      <c r="A83" s="23" t="s">
        <v>0</v>
      </c>
      <c r="B83" s="68" t="s">
        <v>211</v>
      </c>
      <c r="C83" s="69"/>
      <c r="D83" s="69"/>
      <c r="E83" s="70"/>
    </row>
    <row r="84" spans="1:5" ht="24" customHeight="1" x14ac:dyDescent="0.25">
      <c r="A84" s="23" t="s">
        <v>0</v>
      </c>
      <c r="B84" s="24" t="s">
        <v>212</v>
      </c>
      <c r="C84" s="25" t="s">
        <v>213</v>
      </c>
      <c r="D84" s="19">
        <f>SUM(D86:D89)</f>
        <v>1127163.6599999999</v>
      </c>
      <c r="E84" s="19">
        <f>SUM(E86:E89)</f>
        <v>1165203</v>
      </c>
    </row>
    <row r="85" spans="1:5" ht="12" customHeight="1" x14ac:dyDescent="0.25">
      <c r="A85" s="23" t="s">
        <v>0</v>
      </c>
      <c r="B85" s="71" t="s">
        <v>114</v>
      </c>
      <c r="C85" s="72"/>
      <c r="D85" s="72"/>
      <c r="E85" s="73"/>
    </row>
    <row r="86" spans="1:5" ht="12" customHeight="1" x14ac:dyDescent="0.25">
      <c r="A86" s="23" t="s">
        <v>0</v>
      </c>
      <c r="B86" s="23" t="s">
        <v>214</v>
      </c>
      <c r="C86" s="26" t="s">
        <v>215</v>
      </c>
      <c r="D86" s="27">
        <v>0</v>
      </c>
      <c r="E86" s="27">
        <v>0</v>
      </c>
    </row>
    <row r="87" spans="1:5" ht="12" customHeight="1" x14ac:dyDescent="0.25">
      <c r="A87" s="23" t="s">
        <v>0</v>
      </c>
      <c r="B87" s="23" t="s">
        <v>216</v>
      </c>
      <c r="C87" s="26" t="s">
        <v>217</v>
      </c>
      <c r="D87" s="27">
        <v>0</v>
      </c>
      <c r="E87" s="27">
        <v>0</v>
      </c>
    </row>
    <row r="88" spans="1:5" ht="12" customHeight="1" x14ac:dyDescent="0.25">
      <c r="A88" s="23" t="s">
        <v>0</v>
      </c>
      <c r="B88" s="23" t="s">
        <v>150</v>
      </c>
      <c r="C88" s="26" t="s">
        <v>218</v>
      </c>
      <c r="D88" s="27">
        <v>0</v>
      </c>
      <c r="E88" s="27">
        <v>0</v>
      </c>
    </row>
    <row r="89" spans="1:5" ht="12" customHeight="1" x14ac:dyDescent="0.25">
      <c r="A89" s="23" t="s">
        <v>0</v>
      </c>
      <c r="B89" s="23" t="s">
        <v>151</v>
      </c>
      <c r="C89" s="26" t="s">
        <v>219</v>
      </c>
      <c r="D89" s="27">
        <v>1127163.6599999999</v>
      </c>
      <c r="E89" s="27">
        <v>1165203</v>
      </c>
    </row>
    <row r="90" spans="1:5" ht="24" customHeight="1" x14ac:dyDescent="0.25">
      <c r="A90" s="23" t="s">
        <v>0</v>
      </c>
      <c r="B90" s="24" t="s">
        <v>220</v>
      </c>
      <c r="C90" s="18">
        <v>100</v>
      </c>
      <c r="D90" s="19">
        <f>SUM(D92:D96)</f>
        <v>15511</v>
      </c>
      <c r="E90" s="19">
        <f>SUM(E92:E96)</f>
        <v>30583</v>
      </c>
    </row>
    <row r="91" spans="1:5" ht="12" customHeight="1" x14ac:dyDescent="0.25">
      <c r="A91" s="23" t="s">
        <v>0</v>
      </c>
      <c r="B91" s="71" t="s">
        <v>114</v>
      </c>
      <c r="C91" s="72"/>
      <c r="D91" s="72"/>
      <c r="E91" s="73"/>
    </row>
    <row r="92" spans="1:5" ht="12" customHeight="1" x14ac:dyDescent="0.25">
      <c r="A92" s="23" t="s">
        <v>0</v>
      </c>
      <c r="B92" s="23" t="s">
        <v>221</v>
      </c>
      <c r="C92" s="28">
        <v>101</v>
      </c>
      <c r="D92" s="27">
        <v>0</v>
      </c>
      <c r="E92" s="27">
        <v>0</v>
      </c>
    </row>
    <row r="93" spans="1:5" ht="12" customHeight="1" x14ac:dyDescent="0.25">
      <c r="A93" s="23" t="s">
        <v>0</v>
      </c>
      <c r="B93" s="23" t="s">
        <v>156</v>
      </c>
      <c r="C93" s="28">
        <v>102</v>
      </c>
      <c r="D93" s="27">
        <v>0</v>
      </c>
      <c r="E93" s="27">
        <v>0</v>
      </c>
    </row>
    <row r="94" spans="1:5" ht="12" customHeight="1" x14ac:dyDescent="0.25">
      <c r="A94" s="23" t="s">
        <v>0</v>
      </c>
      <c r="B94" s="23" t="s">
        <v>222</v>
      </c>
      <c r="C94" s="28">
        <v>103</v>
      </c>
      <c r="D94" s="27">
        <v>0</v>
      </c>
      <c r="E94" s="27">
        <v>0</v>
      </c>
    </row>
    <row r="95" spans="1:5" ht="12" customHeight="1" x14ac:dyDescent="0.25">
      <c r="A95" s="23" t="s">
        <v>0</v>
      </c>
      <c r="B95" s="23" t="s">
        <v>223</v>
      </c>
      <c r="C95" s="28">
        <v>104</v>
      </c>
      <c r="D95" s="27">
        <v>0</v>
      </c>
      <c r="E95" s="27">
        <v>0</v>
      </c>
    </row>
    <row r="96" spans="1:5" ht="12" customHeight="1" x14ac:dyDescent="0.25">
      <c r="A96" s="23" t="s">
        <v>0</v>
      </c>
      <c r="B96" s="23" t="s">
        <v>224</v>
      </c>
      <c r="C96" s="28">
        <v>105</v>
      </c>
      <c r="D96" s="27">
        <v>15511</v>
      </c>
      <c r="E96" s="27">
        <v>30583</v>
      </c>
    </row>
    <row r="97" spans="1:10" ht="24" customHeight="1" x14ac:dyDescent="0.25">
      <c r="A97" s="23" t="s">
        <v>0</v>
      </c>
      <c r="B97" s="24" t="s">
        <v>225</v>
      </c>
      <c r="C97" s="18">
        <v>110</v>
      </c>
      <c r="D97" s="19">
        <f>D84-D90</f>
        <v>1111652.6599999999</v>
      </c>
      <c r="E97" s="19">
        <f>E84-E90</f>
        <v>1134620</v>
      </c>
    </row>
    <row r="98" spans="1:10" ht="12" customHeight="1" x14ac:dyDescent="0.25">
      <c r="A98" s="23" t="s">
        <v>0</v>
      </c>
      <c r="B98" s="24" t="s">
        <v>226</v>
      </c>
      <c r="C98" s="18">
        <v>120</v>
      </c>
      <c r="D98" s="27">
        <v>56457.1</v>
      </c>
      <c r="E98" s="10">
        <v>-4932</v>
      </c>
    </row>
    <row r="99" spans="1:10" ht="24" customHeight="1" x14ac:dyDescent="0.25">
      <c r="A99" s="23" t="s">
        <v>0</v>
      </c>
      <c r="B99" s="24" t="s">
        <v>227</v>
      </c>
      <c r="C99" s="18">
        <v>130</v>
      </c>
      <c r="D99" s="19">
        <f>D54+D82+D97+D98</f>
        <v>-100496.44000000003</v>
      </c>
      <c r="E99" s="19">
        <f>E54+E82+E97+E98</f>
        <v>-416279</v>
      </c>
    </row>
    <row r="100" spans="1:10" ht="24" customHeight="1" x14ac:dyDescent="0.25">
      <c r="A100" s="23" t="s">
        <v>0</v>
      </c>
      <c r="B100" s="24" t="s">
        <v>228</v>
      </c>
      <c r="C100" s="18">
        <v>140</v>
      </c>
      <c r="D100" s="19">
        <v>435015</v>
      </c>
      <c r="E100" s="19">
        <v>975038</v>
      </c>
      <c r="I100" s="29"/>
    </row>
    <row r="101" spans="1:10" ht="24" customHeight="1" x14ac:dyDescent="0.25">
      <c r="A101" s="23" t="s">
        <v>0</v>
      </c>
      <c r="B101" s="24" t="s">
        <v>229</v>
      </c>
      <c r="C101" s="18">
        <v>150</v>
      </c>
      <c r="D101" s="19">
        <v>334518</v>
      </c>
      <c r="E101" s="19">
        <v>557871</v>
      </c>
      <c r="G101" s="29"/>
      <c r="I101" s="29"/>
      <c r="J101" s="29"/>
    </row>
    <row r="102" spans="1:10" ht="12" customHeight="1" x14ac:dyDescent="0.25">
      <c r="B102" s="20" t="s">
        <v>0</v>
      </c>
      <c r="C102" s="20" t="s">
        <v>0</v>
      </c>
      <c r="D102" s="20" t="s">
        <v>0</v>
      </c>
      <c r="E102" s="20" t="s">
        <v>0</v>
      </c>
      <c r="F102" s="20"/>
    </row>
    <row r="103" spans="1:10" ht="12" customHeight="1" x14ac:dyDescent="0.25">
      <c r="B103" s="20" t="s">
        <v>0</v>
      </c>
      <c r="C103" s="20" t="s">
        <v>0</v>
      </c>
      <c r="D103" s="20" t="s">
        <v>0</v>
      </c>
      <c r="E103" s="20" t="s">
        <v>0</v>
      </c>
      <c r="F103" s="20"/>
    </row>
    <row r="104" spans="1:10" ht="12" customHeight="1" x14ac:dyDescent="0.25">
      <c r="B104" s="30" t="s">
        <v>269</v>
      </c>
      <c r="C104" s="31" t="s">
        <v>0</v>
      </c>
      <c r="D104" s="30" t="s">
        <v>0</v>
      </c>
      <c r="E104" s="20" t="s">
        <v>0</v>
      </c>
      <c r="F104" s="20"/>
    </row>
    <row r="105" spans="1:10" ht="12" customHeight="1" x14ac:dyDescent="0.25">
      <c r="B105" s="31" t="s">
        <v>80</v>
      </c>
      <c r="C105" s="31" t="s">
        <v>0</v>
      </c>
      <c r="D105" s="32" t="s">
        <v>81</v>
      </c>
      <c r="E105" s="20" t="s">
        <v>0</v>
      </c>
      <c r="F105" s="20"/>
    </row>
    <row r="106" spans="1:10" ht="24.75" customHeight="1" x14ac:dyDescent="0.25">
      <c r="B106" s="61" t="s">
        <v>280</v>
      </c>
      <c r="C106" s="61"/>
      <c r="D106" s="30" t="s">
        <v>0</v>
      </c>
      <c r="E106" s="20" t="s">
        <v>0</v>
      </c>
      <c r="F106" s="20"/>
    </row>
    <row r="107" spans="1:10" ht="12" customHeight="1" x14ac:dyDescent="0.25">
      <c r="B107" s="31" t="s">
        <v>230</v>
      </c>
      <c r="C107" s="31" t="s">
        <v>0</v>
      </c>
      <c r="D107" s="32" t="s">
        <v>81</v>
      </c>
      <c r="E107" s="20" t="s">
        <v>0</v>
      </c>
      <c r="F107" s="20"/>
    </row>
    <row r="108" spans="1:10" ht="12" customHeight="1" x14ac:dyDescent="0.25">
      <c r="B108" s="20" t="s">
        <v>83</v>
      </c>
      <c r="C108" s="20" t="s">
        <v>0</v>
      </c>
      <c r="D108" s="20" t="s">
        <v>0</v>
      </c>
      <c r="E108" s="20" t="s">
        <v>0</v>
      </c>
      <c r="F108" s="20"/>
    </row>
    <row r="109" spans="1:10" hidden="1" x14ac:dyDescent="0.25"/>
    <row r="110" spans="1:10" hidden="1" x14ac:dyDescent="0.25"/>
    <row r="111" spans="1:10" hidden="1" x14ac:dyDescent="0.25"/>
    <row r="112" spans="1:10" hidden="1" x14ac:dyDescent="0.25"/>
    <row r="113" hidden="1" x14ac:dyDescent="0.25"/>
    <row r="114" hidden="1" x14ac:dyDescent="0.25"/>
    <row r="115" hidden="1" x14ac:dyDescent="0.25"/>
  </sheetData>
  <mergeCells count="20">
    <mergeCell ref="B36:E36"/>
    <mergeCell ref="B38:E38"/>
    <mergeCell ref="B46:E46"/>
    <mergeCell ref="B55:E55"/>
    <mergeCell ref="B106:C106"/>
    <mergeCell ref="B57:E57"/>
    <mergeCell ref="B70:E70"/>
    <mergeCell ref="B83:E83"/>
    <mergeCell ref="B85:E85"/>
    <mergeCell ref="B91:E91"/>
    <mergeCell ref="B10:E10"/>
    <mergeCell ref="B11:E11"/>
    <mergeCell ref="B12:E12"/>
    <mergeCell ref="B13:E13"/>
    <mergeCell ref="B14:E14"/>
    <mergeCell ref="B4:E4"/>
    <mergeCell ref="B5:E5"/>
    <mergeCell ref="B7:E7"/>
    <mergeCell ref="B8:E8"/>
    <mergeCell ref="B9:E9"/>
  </mergeCells>
  <pageMargins left="0.70866141732283472" right="0.70866141732283472" top="0.55118110236220474" bottom="0.55118110236220474" header="0.31496062992125984" footer="0.31496062992125984"/>
  <pageSetup paperSize="9" scale="61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1"/>
  <sheetViews>
    <sheetView topLeftCell="B58" workbookViewId="0">
      <selection activeCell="Q65" sqref="Q65"/>
    </sheetView>
  </sheetViews>
  <sheetFormatPr defaultRowHeight="15" x14ac:dyDescent="0.25"/>
  <cols>
    <col min="1" max="1" width="2.85546875" style="21" hidden="1" customWidth="1"/>
    <col min="2" max="2" width="42.28515625" style="21" customWidth="1"/>
    <col min="3" max="3" width="8.28515625" style="21" customWidth="1"/>
    <col min="4" max="4" width="13.7109375" style="21" customWidth="1"/>
    <col min="5" max="5" width="12.85546875" style="21" customWidth="1"/>
    <col min="6" max="6" width="13.140625" style="21" customWidth="1"/>
    <col min="7" max="7" width="11.7109375" style="21" customWidth="1"/>
    <col min="8" max="8" width="16.140625" style="21" customWidth="1"/>
    <col min="9" max="9" width="12.85546875" style="21" customWidth="1"/>
    <col min="10" max="10" width="13.5703125" style="21" customWidth="1"/>
    <col min="11" max="11" width="3.28515625" style="21" hidden="1" customWidth="1"/>
    <col min="12" max="14" width="9.140625" style="21"/>
    <col min="15" max="15" width="10.28515625" style="21" customWidth="1"/>
    <col min="16" max="16384" width="9.140625" style="21"/>
  </cols>
  <sheetData>
    <row r="1" spans="1:256" x14ac:dyDescent="0.25">
      <c r="A1" s="20" t="s">
        <v>0</v>
      </c>
      <c r="B1" s="64" t="s">
        <v>231</v>
      </c>
      <c r="C1" s="64"/>
      <c r="D1" s="64"/>
      <c r="E1" s="64"/>
      <c r="F1" s="64"/>
      <c r="G1" s="64"/>
      <c r="H1" s="64"/>
      <c r="I1" s="64"/>
      <c r="J1" s="64"/>
      <c r="K1" s="20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x14ac:dyDescent="0.25">
      <c r="A2" s="20" t="s">
        <v>0</v>
      </c>
      <c r="B2" s="51" t="s">
        <v>279</v>
      </c>
      <c r="C2" s="65"/>
      <c r="D2" s="65"/>
      <c r="E2" s="65"/>
      <c r="F2" s="65"/>
      <c r="G2" s="65"/>
      <c r="H2" s="65"/>
      <c r="I2" s="65"/>
      <c r="J2" s="65"/>
      <c r="K2" s="20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 x14ac:dyDescent="0.25">
      <c r="A3" s="20" t="s">
        <v>0</v>
      </c>
      <c r="B3" s="74" t="s">
        <v>274</v>
      </c>
      <c r="C3" s="75"/>
      <c r="D3" s="75"/>
      <c r="E3" s="75"/>
      <c r="F3" s="75"/>
      <c r="G3" s="75"/>
      <c r="H3" s="75"/>
      <c r="I3" s="75"/>
      <c r="J3" s="75"/>
      <c r="K3" s="2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x14ac:dyDescent="0.25">
      <c r="A4" s="20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2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20" t="s">
        <v>0</v>
      </c>
      <c r="B5" s="20" t="s">
        <v>141</v>
      </c>
      <c r="C5" s="20" t="s">
        <v>0</v>
      </c>
      <c r="D5" s="20" t="s">
        <v>0</v>
      </c>
      <c r="E5" s="20" t="s">
        <v>0</v>
      </c>
      <c r="F5" s="20" t="s">
        <v>0</v>
      </c>
      <c r="G5" s="20" t="s">
        <v>0</v>
      </c>
      <c r="H5" s="20" t="s">
        <v>0</v>
      </c>
      <c r="I5" s="20" t="s">
        <v>0</v>
      </c>
      <c r="J5" s="33" t="s">
        <v>0</v>
      </c>
      <c r="K5" s="2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 x14ac:dyDescent="0.25">
      <c r="A6" s="23" t="s">
        <v>0</v>
      </c>
      <c r="B6" s="77" t="s">
        <v>232</v>
      </c>
      <c r="C6" s="77" t="s">
        <v>12</v>
      </c>
      <c r="D6" s="68" t="s">
        <v>233</v>
      </c>
      <c r="E6" s="69"/>
      <c r="F6" s="69"/>
      <c r="G6" s="69"/>
      <c r="H6" s="70"/>
      <c r="I6" s="77" t="s">
        <v>77</v>
      </c>
      <c r="J6" s="77" t="s">
        <v>234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8" x14ac:dyDescent="0.25">
      <c r="A7" s="23" t="s">
        <v>0</v>
      </c>
      <c r="B7" s="78"/>
      <c r="C7" s="78"/>
      <c r="D7" s="18" t="s">
        <v>71</v>
      </c>
      <c r="E7" s="18" t="s">
        <v>72</v>
      </c>
      <c r="F7" s="18" t="s">
        <v>73</v>
      </c>
      <c r="G7" s="18" t="s">
        <v>74</v>
      </c>
      <c r="H7" s="18" t="s">
        <v>235</v>
      </c>
      <c r="I7" s="78"/>
      <c r="J7" s="78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10" spans="1:256" x14ac:dyDescent="0.25">
      <c r="A10" s="23" t="s">
        <v>0</v>
      </c>
      <c r="B10" s="23" t="s">
        <v>236</v>
      </c>
      <c r="C10" s="26" t="s">
        <v>18</v>
      </c>
      <c r="D10" s="27">
        <v>10751303</v>
      </c>
      <c r="E10" s="27"/>
      <c r="F10" s="27"/>
      <c r="G10" s="27"/>
      <c r="H10" s="27">
        <v>-2908499</v>
      </c>
      <c r="I10" s="27"/>
      <c r="J10" s="27">
        <v>7842804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25">
      <c r="A11" s="23" t="s">
        <v>0</v>
      </c>
      <c r="B11" s="23" t="s">
        <v>237</v>
      </c>
      <c r="C11" s="26" t="s">
        <v>20</v>
      </c>
      <c r="D11" s="27"/>
      <c r="E11" s="27"/>
      <c r="F11" s="27"/>
      <c r="G11" s="27"/>
      <c r="H11" s="27"/>
      <c r="I11" s="27"/>
      <c r="J11" s="2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25">
      <c r="A12" s="23" t="s">
        <v>0</v>
      </c>
      <c r="B12" s="24" t="s">
        <v>238</v>
      </c>
      <c r="C12" s="18">
        <v>100</v>
      </c>
      <c r="D12" s="19">
        <v>10751303</v>
      </c>
      <c r="E12" s="19"/>
      <c r="F12" s="19"/>
      <c r="G12" s="19"/>
      <c r="H12" s="19">
        <v>-2908499</v>
      </c>
      <c r="I12" s="19"/>
      <c r="J12" s="12">
        <v>7842804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x14ac:dyDescent="0.25">
      <c r="A13" s="23" t="s">
        <v>0</v>
      </c>
      <c r="B13" s="24" t="s">
        <v>239</v>
      </c>
      <c r="C13" s="18">
        <v>200</v>
      </c>
      <c r="D13" s="19"/>
      <c r="E13" s="19"/>
      <c r="F13" s="19"/>
      <c r="G13" s="19"/>
      <c r="H13" s="19">
        <v>-268906</v>
      </c>
      <c r="I13" s="19"/>
      <c r="J13" s="19">
        <v>-268906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x14ac:dyDescent="0.25">
      <c r="A14" s="23" t="s">
        <v>0</v>
      </c>
      <c r="B14" s="23" t="s">
        <v>240</v>
      </c>
      <c r="C14" s="28">
        <v>210</v>
      </c>
      <c r="D14" s="27"/>
      <c r="E14" s="27"/>
      <c r="F14" s="27"/>
      <c r="G14" s="27"/>
      <c r="H14" s="42">
        <v>-483176</v>
      </c>
      <c r="I14" s="42"/>
      <c r="J14" s="42">
        <v>-483176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x14ac:dyDescent="0.25">
      <c r="A15" s="23" t="s">
        <v>0</v>
      </c>
      <c r="B15" s="23" t="s">
        <v>241</v>
      </c>
      <c r="C15" s="28">
        <v>220</v>
      </c>
      <c r="D15" s="27"/>
      <c r="E15" s="27"/>
      <c r="F15" s="27"/>
      <c r="G15" s="27"/>
      <c r="H15" s="42">
        <v>214270</v>
      </c>
      <c r="I15" s="42"/>
      <c r="J15" s="42">
        <v>214270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25">
      <c r="A16" s="23" t="s">
        <v>0</v>
      </c>
      <c r="B16" s="71" t="s">
        <v>114</v>
      </c>
      <c r="C16" s="72"/>
      <c r="D16" s="72"/>
      <c r="E16" s="72"/>
      <c r="F16" s="72"/>
      <c r="G16" s="72"/>
      <c r="H16" s="72"/>
      <c r="I16" s="72"/>
      <c r="J16" s="7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x14ac:dyDescent="0.25">
      <c r="A17" s="23" t="s">
        <v>0</v>
      </c>
      <c r="B17" s="23" t="s">
        <v>242</v>
      </c>
      <c r="C17" s="28">
        <v>221</v>
      </c>
      <c r="D17" s="27"/>
      <c r="E17" s="27"/>
      <c r="F17" s="27"/>
      <c r="G17" s="27"/>
      <c r="H17" s="27"/>
      <c r="I17" s="27"/>
      <c r="J17" s="2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x14ac:dyDescent="0.25">
      <c r="A18" s="23" t="s">
        <v>0</v>
      </c>
      <c r="B18" s="23" t="s">
        <v>243</v>
      </c>
      <c r="C18" s="28">
        <v>222</v>
      </c>
      <c r="D18" s="27"/>
      <c r="E18" s="27"/>
      <c r="F18" s="27"/>
      <c r="G18" s="27"/>
      <c r="H18" s="27"/>
      <c r="I18" s="27"/>
      <c r="J18" s="2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6" x14ac:dyDescent="0.25">
      <c r="A19" s="23" t="s">
        <v>0</v>
      </c>
      <c r="B19" s="23" t="s">
        <v>244</v>
      </c>
      <c r="C19" s="28">
        <v>223</v>
      </c>
      <c r="D19" s="27"/>
      <c r="E19" s="27"/>
      <c r="F19" s="27"/>
      <c r="G19" s="27"/>
      <c r="H19" s="27"/>
      <c r="I19" s="27"/>
      <c r="J19" s="2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48" x14ac:dyDescent="0.25">
      <c r="A20" s="23" t="s">
        <v>0</v>
      </c>
      <c r="B20" s="23" t="s">
        <v>117</v>
      </c>
      <c r="C20" s="28">
        <v>224</v>
      </c>
      <c r="D20" s="27"/>
      <c r="E20" s="27"/>
      <c r="F20" s="27"/>
      <c r="G20" s="27"/>
      <c r="H20" s="27"/>
      <c r="I20" s="27"/>
      <c r="J20" s="2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 x14ac:dyDescent="0.25">
      <c r="A21" s="23" t="s">
        <v>0</v>
      </c>
      <c r="B21" s="23" t="s">
        <v>118</v>
      </c>
      <c r="C21" s="28">
        <v>225</v>
      </c>
      <c r="D21" s="27"/>
      <c r="E21" s="27"/>
      <c r="F21" s="27"/>
      <c r="G21" s="27"/>
      <c r="H21" s="27"/>
      <c r="I21" s="27"/>
      <c r="J21" s="2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 x14ac:dyDescent="0.25">
      <c r="A22" s="23" t="s">
        <v>0</v>
      </c>
      <c r="B22" s="23" t="s">
        <v>119</v>
      </c>
      <c r="C22" s="28">
        <v>226</v>
      </c>
      <c r="D22" s="27"/>
      <c r="E22" s="27"/>
      <c r="F22" s="27"/>
      <c r="G22" s="27"/>
      <c r="H22" s="27"/>
      <c r="I22" s="27"/>
      <c r="J22" s="2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x14ac:dyDescent="0.25">
      <c r="A23" s="23" t="s">
        <v>0</v>
      </c>
      <c r="B23" s="23" t="s">
        <v>245</v>
      </c>
      <c r="C23" s="28">
        <v>227</v>
      </c>
      <c r="D23" s="27"/>
      <c r="E23" s="27"/>
      <c r="F23" s="27"/>
      <c r="G23" s="27"/>
      <c r="H23" s="27"/>
      <c r="I23" s="27"/>
      <c r="J23" s="27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" x14ac:dyDescent="0.25">
      <c r="A24" s="23" t="s">
        <v>0</v>
      </c>
      <c r="B24" s="23" t="s">
        <v>121</v>
      </c>
      <c r="C24" s="28">
        <v>228</v>
      </c>
      <c r="D24" s="27"/>
      <c r="E24" s="27"/>
      <c r="F24" s="27"/>
      <c r="G24" s="27"/>
      <c r="H24" s="27"/>
      <c r="I24" s="27"/>
      <c r="J24" s="2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 x14ac:dyDescent="0.25">
      <c r="A25" s="23" t="s">
        <v>0</v>
      </c>
      <c r="B25" s="23" t="s">
        <v>122</v>
      </c>
      <c r="C25" s="28">
        <v>229</v>
      </c>
      <c r="D25" s="27"/>
      <c r="E25" s="27"/>
      <c r="F25" s="27"/>
      <c r="G25" s="27"/>
      <c r="H25" s="27"/>
      <c r="I25" s="27"/>
      <c r="J25" s="27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" x14ac:dyDescent="0.25">
      <c r="A26" s="23" t="s">
        <v>0</v>
      </c>
      <c r="B26" s="24" t="s">
        <v>246</v>
      </c>
      <c r="C26" s="18">
        <v>300</v>
      </c>
      <c r="D26" s="19"/>
      <c r="E26" s="19"/>
      <c r="F26" s="19"/>
      <c r="G26" s="19"/>
      <c r="H26" s="19"/>
      <c r="I26" s="19"/>
      <c r="J26" s="19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x14ac:dyDescent="0.25">
      <c r="A27" s="23" t="s">
        <v>0</v>
      </c>
      <c r="B27" s="71" t="s">
        <v>114</v>
      </c>
      <c r="C27" s="72"/>
      <c r="D27" s="72"/>
      <c r="E27" s="72"/>
      <c r="F27" s="72"/>
      <c r="G27" s="72"/>
      <c r="H27" s="72"/>
      <c r="I27" s="72"/>
      <c r="J27" s="7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x14ac:dyDescent="0.25">
      <c r="A28" s="23" t="s">
        <v>0</v>
      </c>
      <c r="B28" s="23" t="s">
        <v>247</v>
      </c>
      <c r="C28" s="28">
        <v>310</v>
      </c>
      <c r="D28" s="27"/>
      <c r="E28" s="27"/>
      <c r="F28" s="27"/>
      <c r="G28" s="27"/>
      <c r="H28" s="27"/>
      <c r="I28" s="27"/>
      <c r="J28" s="27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x14ac:dyDescent="0.25">
      <c r="A29" s="23" t="s">
        <v>0</v>
      </c>
      <c r="B29" s="71" t="s">
        <v>114</v>
      </c>
      <c r="C29" s="72"/>
      <c r="D29" s="72"/>
      <c r="E29" s="72"/>
      <c r="F29" s="72"/>
      <c r="G29" s="72"/>
      <c r="H29" s="72"/>
      <c r="I29" s="72"/>
      <c r="J29" s="73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5">
      <c r="A30" s="23" t="s">
        <v>0</v>
      </c>
      <c r="B30" s="23" t="s">
        <v>248</v>
      </c>
      <c r="C30" s="28" t="s">
        <v>0</v>
      </c>
      <c r="D30" s="27"/>
      <c r="E30" s="27"/>
      <c r="F30" s="27"/>
      <c r="G30" s="27"/>
      <c r="H30" s="27"/>
      <c r="I30" s="27"/>
      <c r="J30" s="27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x14ac:dyDescent="0.25">
      <c r="A31" s="23" t="s">
        <v>0</v>
      </c>
      <c r="B31" s="23" t="s">
        <v>249</v>
      </c>
      <c r="C31" s="28" t="s">
        <v>0</v>
      </c>
      <c r="D31" s="27"/>
      <c r="E31" s="27"/>
      <c r="F31" s="27"/>
      <c r="G31" s="27"/>
      <c r="H31" s="27"/>
      <c r="I31" s="27"/>
      <c r="J31" s="27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x14ac:dyDescent="0.25">
      <c r="A32" s="23" t="s">
        <v>0</v>
      </c>
      <c r="B32" s="23" t="s">
        <v>250</v>
      </c>
      <c r="C32" s="28" t="s">
        <v>0</v>
      </c>
      <c r="D32" s="27"/>
      <c r="E32" s="27"/>
      <c r="F32" s="27"/>
      <c r="G32" s="27"/>
      <c r="H32" s="27"/>
      <c r="I32" s="27"/>
      <c r="J32" s="27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25">
      <c r="A33" s="23" t="s">
        <v>0</v>
      </c>
      <c r="B33" s="23" t="s">
        <v>251</v>
      </c>
      <c r="C33" s="28">
        <v>311</v>
      </c>
      <c r="D33" s="27"/>
      <c r="E33" s="27"/>
      <c r="F33" s="27"/>
      <c r="G33" s="27"/>
      <c r="H33" s="27"/>
      <c r="I33" s="27"/>
      <c r="J33" s="27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25">
      <c r="A34" s="23" t="s">
        <v>0</v>
      </c>
      <c r="B34" s="23" t="s">
        <v>252</v>
      </c>
      <c r="C34" s="28">
        <v>312</v>
      </c>
      <c r="D34" s="27"/>
      <c r="E34" s="27"/>
      <c r="F34" s="27"/>
      <c r="G34" s="27"/>
      <c r="H34" s="27"/>
      <c r="I34" s="27"/>
      <c r="J34" s="27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 x14ac:dyDescent="0.25">
      <c r="A35" s="23" t="s">
        <v>0</v>
      </c>
      <c r="B35" s="23" t="s">
        <v>253</v>
      </c>
      <c r="C35" s="28">
        <v>313</v>
      </c>
      <c r="D35" s="27"/>
      <c r="E35" s="27"/>
      <c r="F35" s="27"/>
      <c r="G35" s="27"/>
      <c r="H35" s="27"/>
      <c r="I35" s="27"/>
      <c r="J35" s="27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" x14ac:dyDescent="0.25">
      <c r="A36" s="23" t="s">
        <v>0</v>
      </c>
      <c r="B36" s="23" t="s">
        <v>254</v>
      </c>
      <c r="C36" s="28">
        <v>314</v>
      </c>
      <c r="D36" s="27"/>
      <c r="E36" s="27"/>
      <c r="F36" s="27"/>
      <c r="G36" s="27"/>
      <c r="H36" s="27"/>
      <c r="I36" s="27"/>
      <c r="J36" s="27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x14ac:dyDescent="0.25">
      <c r="A37" s="23" t="s">
        <v>0</v>
      </c>
      <c r="B37" s="23" t="s">
        <v>255</v>
      </c>
      <c r="C37" s="28">
        <v>315</v>
      </c>
      <c r="D37" s="27"/>
      <c r="E37" s="27"/>
      <c r="F37" s="27"/>
      <c r="G37" s="27"/>
      <c r="H37" s="27"/>
      <c r="I37" s="27"/>
      <c r="J37" s="2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x14ac:dyDescent="0.25">
      <c r="A38" s="23" t="s">
        <v>0</v>
      </c>
      <c r="B38" s="23" t="s">
        <v>256</v>
      </c>
      <c r="C38" s="28">
        <v>316</v>
      </c>
      <c r="D38" s="27"/>
      <c r="E38" s="27"/>
      <c r="F38" s="27"/>
      <c r="G38" s="27"/>
      <c r="H38" s="27"/>
      <c r="I38" s="27"/>
      <c r="J38" s="27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25">
      <c r="A39" s="23" t="s">
        <v>0</v>
      </c>
      <c r="B39" s="23" t="s">
        <v>257</v>
      </c>
      <c r="C39" s="28">
        <v>317</v>
      </c>
      <c r="D39" s="27"/>
      <c r="E39" s="27"/>
      <c r="F39" s="27"/>
      <c r="G39" s="27"/>
      <c r="H39" s="27"/>
      <c r="I39" s="27"/>
      <c r="J39" s="27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4" x14ac:dyDescent="0.25">
      <c r="A40" s="23" t="s">
        <v>0</v>
      </c>
      <c r="B40" s="23" t="s">
        <v>258</v>
      </c>
      <c r="C40" s="28">
        <v>318</v>
      </c>
      <c r="D40" s="27"/>
      <c r="E40" s="27"/>
      <c r="F40" s="27"/>
      <c r="G40" s="27"/>
      <c r="H40" s="27"/>
      <c r="I40" s="27"/>
      <c r="J40" s="27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5">
      <c r="A41" s="23" t="s">
        <v>0</v>
      </c>
      <c r="B41" s="23" t="s">
        <v>259</v>
      </c>
      <c r="C41" s="28">
        <v>319</v>
      </c>
      <c r="D41" s="27"/>
      <c r="E41" s="27"/>
      <c r="F41" s="27"/>
      <c r="G41" s="27"/>
      <c r="H41" s="27"/>
      <c r="I41" s="27"/>
      <c r="J41" s="27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" x14ac:dyDescent="0.25">
      <c r="A42" s="23" t="s">
        <v>0</v>
      </c>
      <c r="B42" s="24" t="s">
        <v>260</v>
      </c>
      <c r="C42" s="18">
        <v>400</v>
      </c>
      <c r="D42" s="27">
        <v>10751303</v>
      </c>
      <c r="E42" s="19"/>
      <c r="F42" s="19"/>
      <c r="G42" s="19"/>
      <c r="H42" s="19">
        <v>-3177405</v>
      </c>
      <c r="I42" s="19"/>
      <c r="J42" s="19">
        <v>7573898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25">
      <c r="A43" s="23" t="s">
        <v>0</v>
      </c>
      <c r="B43" s="23" t="s">
        <v>237</v>
      </c>
      <c r="C43" s="28">
        <v>401</v>
      </c>
      <c r="D43" s="27"/>
      <c r="E43" s="27"/>
      <c r="F43" s="27"/>
      <c r="G43" s="27"/>
      <c r="H43" s="27"/>
      <c r="I43" s="27"/>
      <c r="J43" s="27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5">
      <c r="A44" s="23" t="s">
        <v>0</v>
      </c>
      <c r="B44" s="24" t="s">
        <v>261</v>
      </c>
      <c r="C44" s="18">
        <v>500</v>
      </c>
      <c r="D44" s="27">
        <v>10751303</v>
      </c>
      <c r="E44" s="19"/>
      <c r="F44" s="19"/>
      <c r="G44" s="19"/>
      <c r="H44" s="19">
        <v>-3177405</v>
      </c>
      <c r="I44" s="19"/>
      <c r="J44" s="19">
        <v>7573898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" x14ac:dyDescent="0.25">
      <c r="A45" s="23" t="s">
        <v>0</v>
      </c>
      <c r="B45" s="24" t="s">
        <v>262</v>
      </c>
      <c r="C45" s="18">
        <v>600</v>
      </c>
      <c r="D45" s="19"/>
      <c r="E45" s="19"/>
      <c r="F45" s="19"/>
      <c r="G45" s="19"/>
      <c r="H45" s="19">
        <f>H46</f>
        <v>-847631</v>
      </c>
      <c r="I45" s="19"/>
      <c r="J45" s="19">
        <f>J46</f>
        <v>-847631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5">
      <c r="A46" s="23" t="s">
        <v>0</v>
      </c>
      <c r="B46" s="23" t="s">
        <v>240</v>
      </c>
      <c r="C46" s="28">
        <v>610</v>
      </c>
      <c r="D46" s="27"/>
      <c r="E46" s="27"/>
      <c r="F46" s="27"/>
      <c r="G46" s="27"/>
      <c r="H46" s="27">
        <v>-847631</v>
      </c>
      <c r="I46" s="27"/>
      <c r="J46" s="27">
        <v>-847631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 x14ac:dyDescent="0.25">
      <c r="A47" s="23" t="s">
        <v>0</v>
      </c>
      <c r="B47" s="23" t="s">
        <v>263</v>
      </c>
      <c r="C47" s="28">
        <v>620</v>
      </c>
      <c r="D47" s="27"/>
      <c r="E47" s="27"/>
      <c r="F47" s="27"/>
      <c r="G47" s="27"/>
      <c r="H47" s="27"/>
      <c r="I47" s="27"/>
      <c r="J47" s="2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x14ac:dyDescent="0.25">
      <c r="A48" s="23" t="s">
        <v>0</v>
      </c>
      <c r="B48" s="71" t="s">
        <v>114</v>
      </c>
      <c r="C48" s="72"/>
      <c r="D48" s="72"/>
      <c r="E48" s="72"/>
      <c r="F48" s="72"/>
      <c r="G48" s="72"/>
      <c r="H48" s="72"/>
      <c r="I48" s="72"/>
      <c r="J48" s="73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" x14ac:dyDescent="0.25">
      <c r="A49" s="23" t="s">
        <v>0</v>
      </c>
      <c r="B49" s="23" t="s">
        <v>242</v>
      </c>
      <c r="C49" s="28">
        <v>621</v>
      </c>
      <c r="D49" s="27"/>
      <c r="E49" s="27"/>
      <c r="F49" s="27"/>
      <c r="G49" s="27"/>
      <c r="H49" s="27"/>
      <c r="I49" s="27"/>
      <c r="J49" s="27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x14ac:dyDescent="0.25">
      <c r="A50" s="23" t="s">
        <v>0</v>
      </c>
      <c r="B50" s="23" t="s">
        <v>243</v>
      </c>
      <c r="C50" s="28">
        <v>622</v>
      </c>
      <c r="D50" s="27"/>
      <c r="E50" s="27"/>
      <c r="F50" s="27"/>
      <c r="G50" s="27"/>
      <c r="H50" s="27"/>
      <c r="I50" s="27"/>
      <c r="J50" s="27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36" x14ac:dyDescent="0.25">
      <c r="A51" s="23" t="s">
        <v>0</v>
      </c>
      <c r="B51" s="23" t="s">
        <v>244</v>
      </c>
      <c r="C51" s="28">
        <v>623</v>
      </c>
      <c r="D51" s="27"/>
      <c r="E51" s="27"/>
      <c r="F51" s="27"/>
      <c r="G51" s="27"/>
      <c r="H51" s="27"/>
      <c r="I51" s="27"/>
      <c r="J51" s="27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48" x14ac:dyDescent="0.25">
      <c r="A52" s="23" t="s">
        <v>0</v>
      </c>
      <c r="B52" s="23" t="s">
        <v>117</v>
      </c>
      <c r="C52" s="28">
        <v>624</v>
      </c>
      <c r="D52" s="27"/>
      <c r="E52" s="27"/>
      <c r="F52" s="27"/>
      <c r="G52" s="27"/>
      <c r="H52" s="27"/>
      <c r="I52" s="27"/>
      <c r="J52" s="27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x14ac:dyDescent="0.25">
      <c r="A53" s="23" t="s">
        <v>0</v>
      </c>
      <c r="B53" s="23" t="s">
        <v>118</v>
      </c>
      <c r="C53" s="28">
        <v>625</v>
      </c>
      <c r="D53" s="27"/>
      <c r="E53" s="27"/>
      <c r="F53" s="27"/>
      <c r="G53" s="27"/>
      <c r="H53" s="27"/>
      <c r="I53" s="27"/>
      <c r="J53" s="27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 x14ac:dyDescent="0.25">
      <c r="A54" s="23" t="s">
        <v>0</v>
      </c>
      <c r="B54" s="23" t="s">
        <v>264</v>
      </c>
      <c r="C54" s="28">
        <v>626</v>
      </c>
      <c r="D54" s="27"/>
      <c r="E54" s="27"/>
      <c r="F54" s="27"/>
      <c r="G54" s="27"/>
      <c r="H54" s="27"/>
      <c r="I54" s="27"/>
      <c r="J54" s="27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 x14ac:dyDescent="0.25">
      <c r="A55" s="23" t="s">
        <v>0</v>
      </c>
      <c r="B55" s="23" t="s">
        <v>245</v>
      </c>
      <c r="C55" s="28">
        <v>627</v>
      </c>
      <c r="D55" s="27"/>
      <c r="E55" s="27"/>
      <c r="F55" s="27"/>
      <c r="G55" s="27"/>
      <c r="H55" s="27"/>
      <c r="I55" s="27"/>
      <c r="J55" s="27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" x14ac:dyDescent="0.25">
      <c r="A56" s="23" t="s">
        <v>0</v>
      </c>
      <c r="B56" s="23" t="s">
        <v>121</v>
      </c>
      <c r="C56" s="28">
        <v>628</v>
      </c>
      <c r="D56" s="27"/>
      <c r="E56" s="27"/>
      <c r="F56" s="27"/>
      <c r="G56" s="27"/>
      <c r="H56" s="27"/>
      <c r="I56" s="27"/>
      <c r="J56" s="27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4" x14ac:dyDescent="0.25">
      <c r="A57" s="23" t="s">
        <v>0</v>
      </c>
      <c r="B57" s="23" t="s">
        <v>122</v>
      </c>
      <c r="C57" s="28">
        <v>629</v>
      </c>
      <c r="D57" s="27"/>
      <c r="E57" s="27"/>
      <c r="F57" s="27"/>
      <c r="G57" s="27"/>
      <c r="H57" s="27"/>
      <c r="I57" s="27"/>
      <c r="J57" s="2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4" x14ac:dyDescent="0.25">
      <c r="A58" s="23" t="s">
        <v>0</v>
      </c>
      <c r="B58" s="24" t="s">
        <v>265</v>
      </c>
      <c r="C58" s="18">
        <v>700</v>
      </c>
      <c r="D58" s="19"/>
      <c r="E58" s="19"/>
      <c r="F58" s="19"/>
      <c r="G58" s="19"/>
      <c r="H58" s="19"/>
      <c r="I58" s="19"/>
      <c r="J58" s="19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5">
      <c r="A59" s="23" t="s">
        <v>0</v>
      </c>
      <c r="B59" s="71" t="s">
        <v>114</v>
      </c>
      <c r="C59" s="72"/>
      <c r="D59" s="72"/>
      <c r="E59" s="72"/>
      <c r="F59" s="72"/>
      <c r="G59" s="72"/>
      <c r="H59" s="72"/>
      <c r="I59" s="72"/>
      <c r="J59" s="73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5">
      <c r="A60" s="23" t="s">
        <v>0</v>
      </c>
      <c r="B60" s="23" t="s">
        <v>266</v>
      </c>
      <c r="C60" s="28">
        <v>710</v>
      </c>
      <c r="D60" s="27"/>
      <c r="E60" s="27"/>
      <c r="F60" s="27"/>
      <c r="G60" s="27"/>
      <c r="H60" s="27"/>
      <c r="I60" s="27"/>
      <c r="J60" s="27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5">
      <c r="A61" s="23" t="s">
        <v>0</v>
      </c>
      <c r="B61" s="71" t="s">
        <v>114</v>
      </c>
      <c r="C61" s="72"/>
      <c r="D61" s="72"/>
      <c r="E61" s="72"/>
      <c r="F61" s="72"/>
      <c r="G61" s="72"/>
      <c r="H61" s="72"/>
      <c r="I61" s="72"/>
      <c r="J61" s="73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5">
      <c r="A62" s="23" t="s">
        <v>0</v>
      </c>
      <c r="B62" s="23" t="s">
        <v>248</v>
      </c>
      <c r="C62" s="28" t="s">
        <v>0</v>
      </c>
      <c r="D62" s="27"/>
      <c r="E62" s="27"/>
      <c r="F62" s="27"/>
      <c r="G62" s="27"/>
      <c r="H62" s="27"/>
      <c r="I62" s="27"/>
      <c r="J62" s="27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4" x14ac:dyDescent="0.25">
      <c r="A63" s="23" t="s">
        <v>0</v>
      </c>
      <c r="B63" s="23" t="s">
        <v>249</v>
      </c>
      <c r="C63" s="28" t="s">
        <v>0</v>
      </c>
      <c r="D63" s="27"/>
      <c r="E63" s="27"/>
      <c r="F63" s="27"/>
      <c r="G63" s="27"/>
      <c r="H63" s="27"/>
      <c r="I63" s="27"/>
      <c r="J63" s="27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4" x14ac:dyDescent="0.25">
      <c r="A64" s="23" t="s">
        <v>0</v>
      </c>
      <c r="B64" s="23" t="s">
        <v>250</v>
      </c>
      <c r="C64" s="28" t="s">
        <v>0</v>
      </c>
      <c r="D64" s="27"/>
      <c r="E64" s="27"/>
      <c r="F64" s="27"/>
      <c r="G64" s="27"/>
      <c r="H64" s="27"/>
      <c r="I64" s="27"/>
      <c r="J64" s="27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5">
      <c r="A65" s="23" t="s">
        <v>0</v>
      </c>
      <c r="B65" s="23" t="s">
        <v>251</v>
      </c>
      <c r="C65" s="28">
        <v>711</v>
      </c>
      <c r="D65" s="27"/>
      <c r="E65" s="27"/>
      <c r="F65" s="27"/>
      <c r="G65" s="27"/>
      <c r="H65" s="27"/>
      <c r="I65" s="27"/>
      <c r="J65" s="27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5">
      <c r="A66" s="23" t="s">
        <v>0</v>
      </c>
      <c r="B66" s="23" t="s">
        <v>252</v>
      </c>
      <c r="C66" s="28">
        <v>712</v>
      </c>
      <c r="D66" s="27"/>
      <c r="E66" s="27"/>
      <c r="F66" s="27"/>
      <c r="G66" s="27"/>
      <c r="H66" s="27"/>
      <c r="I66" s="27"/>
      <c r="J66" s="2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4" x14ac:dyDescent="0.25">
      <c r="A67" s="23" t="s">
        <v>0</v>
      </c>
      <c r="B67" s="23" t="s">
        <v>267</v>
      </c>
      <c r="C67" s="28">
        <v>713</v>
      </c>
      <c r="D67" s="27"/>
      <c r="E67" s="27"/>
      <c r="F67" s="27"/>
      <c r="G67" s="27"/>
      <c r="H67" s="27"/>
      <c r="I67" s="27"/>
      <c r="J67" s="2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4" x14ac:dyDescent="0.25">
      <c r="A68" s="23" t="s">
        <v>0</v>
      </c>
      <c r="B68" s="23" t="s">
        <v>254</v>
      </c>
      <c r="C68" s="28">
        <v>714</v>
      </c>
      <c r="D68" s="27"/>
      <c r="E68" s="27"/>
      <c r="F68" s="27"/>
      <c r="G68" s="27"/>
      <c r="H68" s="27"/>
      <c r="I68" s="27"/>
      <c r="J68" s="27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x14ac:dyDescent="0.25">
      <c r="A69" s="23" t="s">
        <v>0</v>
      </c>
      <c r="B69" s="23" t="s">
        <v>255</v>
      </c>
      <c r="C69" s="28">
        <v>715</v>
      </c>
      <c r="D69" s="27"/>
      <c r="E69" s="27"/>
      <c r="F69" s="27"/>
      <c r="G69" s="27"/>
      <c r="H69" s="27"/>
      <c r="I69" s="27"/>
      <c r="J69" s="27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x14ac:dyDescent="0.25">
      <c r="A70" s="23" t="s">
        <v>0</v>
      </c>
      <c r="B70" s="23" t="s">
        <v>256</v>
      </c>
      <c r="C70" s="28">
        <v>716</v>
      </c>
      <c r="D70" s="27"/>
      <c r="E70" s="27"/>
      <c r="F70" s="27"/>
      <c r="G70" s="27"/>
      <c r="H70" s="27"/>
      <c r="I70" s="27"/>
      <c r="J70" s="27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5">
      <c r="A71" s="23" t="s">
        <v>0</v>
      </c>
      <c r="B71" s="23" t="s">
        <v>257</v>
      </c>
      <c r="C71" s="28">
        <v>717</v>
      </c>
      <c r="D71" s="27"/>
      <c r="E71" s="27"/>
      <c r="F71" s="27"/>
      <c r="G71" s="27"/>
      <c r="H71" s="27"/>
      <c r="I71" s="27"/>
      <c r="J71" s="27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4" x14ac:dyDescent="0.25">
      <c r="A72" s="23" t="s">
        <v>0</v>
      </c>
      <c r="B72" s="23" t="s">
        <v>258</v>
      </c>
      <c r="C72" s="28">
        <v>718</v>
      </c>
      <c r="D72" s="27"/>
      <c r="E72" s="27"/>
      <c r="F72" s="27"/>
      <c r="G72" s="27"/>
      <c r="H72" s="27"/>
      <c r="I72" s="27"/>
      <c r="J72" s="27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x14ac:dyDescent="0.25">
      <c r="A73" s="23" t="s">
        <v>0</v>
      </c>
      <c r="B73" s="23" t="s">
        <v>259</v>
      </c>
      <c r="C73" s="28">
        <v>719</v>
      </c>
      <c r="D73" s="27"/>
      <c r="E73" s="27"/>
      <c r="F73" s="27"/>
      <c r="G73" s="27"/>
      <c r="H73" s="27"/>
      <c r="I73" s="27"/>
      <c r="J73" s="27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4" x14ac:dyDescent="0.25">
      <c r="A74" s="23" t="s">
        <v>0</v>
      </c>
      <c r="B74" s="8" t="s">
        <v>275</v>
      </c>
      <c r="C74" s="18">
        <v>800</v>
      </c>
      <c r="D74" s="27">
        <v>10751303</v>
      </c>
      <c r="E74" s="19"/>
      <c r="F74" s="19"/>
      <c r="G74" s="19"/>
      <c r="H74" s="19">
        <v>-4025036</v>
      </c>
      <c r="I74" s="19"/>
      <c r="J74" s="19">
        <v>6726267</v>
      </c>
      <c r="O74" s="29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5">
      <c r="B75" s="20" t="s">
        <v>0</v>
      </c>
      <c r="C75" s="20" t="s">
        <v>0</v>
      </c>
      <c r="D75" s="20" t="s">
        <v>0</v>
      </c>
      <c r="E75" s="20" t="s">
        <v>0</v>
      </c>
      <c r="F75" s="20" t="s">
        <v>0</v>
      </c>
      <c r="G75" s="20" t="s">
        <v>0</v>
      </c>
      <c r="H75" s="20" t="s">
        <v>0</v>
      </c>
      <c r="I75" s="20" t="s">
        <v>0</v>
      </c>
      <c r="J75" s="20" t="s">
        <v>0</v>
      </c>
      <c r="K75" s="20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5">
      <c r="B76" s="20" t="s">
        <v>0</v>
      </c>
      <c r="C76" s="20" t="s">
        <v>0</v>
      </c>
      <c r="D76" s="20" t="s">
        <v>0</v>
      </c>
      <c r="E76" s="20" t="s">
        <v>0</v>
      </c>
      <c r="F76" s="20" t="s">
        <v>0</v>
      </c>
      <c r="G76" s="20" t="s">
        <v>0</v>
      </c>
      <c r="H76" s="20" t="s">
        <v>0</v>
      </c>
      <c r="I76" s="20" t="s">
        <v>0</v>
      </c>
      <c r="J76" s="20" t="s">
        <v>0</v>
      </c>
      <c r="K76" s="20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5">
      <c r="B77" s="30" t="s">
        <v>269</v>
      </c>
      <c r="C77" s="31" t="s">
        <v>0</v>
      </c>
      <c r="D77" s="30" t="s">
        <v>0</v>
      </c>
      <c r="E77" s="20" t="s">
        <v>0</v>
      </c>
      <c r="F77" s="35"/>
      <c r="G77" s="20" t="s">
        <v>0</v>
      </c>
      <c r="H77" s="20" t="s">
        <v>0</v>
      </c>
      <c r="I77" s="20" t="s">
        <v>0</v>
      </c>
      <c r="J77" s="20" t="s">
        <v>0</v>
      </c>
      <c r="K77" s="20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5">
      <c r="B78" s="31" t="s">
        <v>80</v>
      </c>
      <c r="C78" s="31" t="s">
        <v>0</v>
      </c>
      <c r="D78" s="32" t="s">
        <v>81</v>
      </c>
      <c r="E78" s="20" t="s">
        <v>0</v>
      </c>
      <c r="F78" s="36"/>
      <c r="G78" s="20" t="s">
        <v>0</v>
      </c>
      <c r="H78" s="20" t="s">
        <v>0</v>
      </c>
      <c r="I78" s="20" t="s">
        <v>0</v>
      </c>
      <c r="J78" s="20" t="s">
        <v>0</v>
      </c>
      <c r="K78" s="20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5">
      <c r="B79" s="61" t="s">
        <v>280</v>
      </c>
      <c r="C79" s="61"/>
      <c r="D79" s="30" t="s">
        <v>0</v>
      </c>
      <c r="E79" s="20" t="s">
        <v>0</v>
      </c>
      <c r="F79" s="35"/>
      <c r="G79" s="20" t="s">
        <v>0</v>
      </c>
      <c r="H79" s="20" t="s">
        <v>0</v>
      </c>
      <c r="I79" s="20" t="s">
        <v>0</v>
      </c>
      <c r="J79" s="20" t="s">
        <v>0</v>
      </c>
      <c r="K79" s="20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x14ac:dyDescent="0.25">
      <c r="B80" s="37" t="s">
        <v>268</v>
      </c>
      <c r="C80" s="38"/>
      <c r="D80" s="32" t="s">
        <v>81</v>
      </c>
      <c r="E80" s="20" t="s">
        <v>0</v>
      </c>
      <c r="F80" s="36"/>
      <c r="G80" s="20" t="s">
        <v>0</v>
      </c>
      <c r="H80" s="20" t="s">
        <v>0</v>
      </c>
      <c r="I80" s="20" t="s">
        <v>0</v>
      </c>
      <c r="J80" s="20" t="s">
        <v>0</v>
      </c>
      <c r="K80" s="2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x14ac:dyDescent="0.25">
      <c r="B81" s="20" t="s">
        <v>83</v>
      </c>
      <c r="C81" s="20" t="s">
        <v>0</v>
      </c>
      <c r="D81" s="20" t="s">
        <v>0</v>
      </c>
      <c r="E81" s="20" t="s">
        <v>0</v>
      </c>
      <c r="F81" s="20" t="s">
        <v>0</v>
      </c>
      <c r="G81" s="20" t="s">
        <v>0</v>
      </c>
      <c r="H81" s="20" t="s">
        <v>0</v>
      </c>
      <c r="I81" s="20" t="s">
        <v>0</v>
      </c>
      <c r="J81" s="20" t="s">
        <v>0</v>
      </c>
      <c r="K81" s="20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</sheetData>
  <mergeCells count="16">
    <mergeCell ref="B79:C79"/>
    <mergeCell ref="B16:J16"/>
    <mergeCell ref="B27:J27"/>
    <mergeCell ref="B29:J29"/>
    <mergeCell ref="B48:J48"/>
    <mergeCell ref="B59:J59"/>
    <mergeCell ref="B61:J61"/>
    <mergeCell ref="B1:J1"/>
    <mergeCell ref="B2:J2"/>
    <mergeCell ref="B3:J3"/>
    <mergeCell ref="B4:J4"/>
    <mergeCell ref="B6:B7"/>
    <mergeCell ref="C6:C7"/>
    <mergeCell ref="D6:H6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BS</vt:lpstr>
      <vt:lpstr>PL</vt:lpstr>
      <vt:lpstr>CF</vt:lpstr>
      <vt:lpstr>Eq</vt:lpstr>
      <vt:lpstr>BS!Заголовки_для_печати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Evdokimova</dc:creator>
  <cp:lastModifiedBy>Zhanar Shynybekova</cp:lastModifiedBy>
  <cp:lastPrinted>2020-11-05T10:48:57Z</cp:lastPrinted>
  <dcterms:created xsi:type="dcterms:W3CDTF">2019-04-26T10:13:50Z</dcterms:created>
  <dcterms:modified xsi:type="dcterms:W3CDTF">2020-11-05T10:49:15Z</dcterms:modified>
</cp:coreProperties>
</file>