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elena.evdokimova\Desktop\Мои доки\KASE2019\"/>
    </mc:Choice>
  </mc:AlternateContent>
  <bookViews>
    <workbookView xWindow="0" yWindow="0" windowWidth="28800" windowHeight="11745"/>
  </bookViews>
  <sheets>
    <sheet name="BS" sheetId="1" r:id="rId1"/>
    <sheet name="PL" sheetId="2" r:id="rId2"/>
    <sheet name="CF" sheetId="6" r:id="rId3"/>
    <sheet name="Eq" sheetId="8" r:id="rId4"/>
  </sheets>
  <definedNames>
    <definedName name="_xlnm.Print_Titles" localSheetId="0">BS!$43:$43</definedName>
  </definedNames>
  <calcPr calcId="162913"/>
</workbook>
</file>

<file path=xl/calcChain.xml><?xml version="1.0" encoding="utf-8"?>
<calcChain xmlns="http://schemas.openxmlformats.org/spreadsheetml/2006/main">
  <c r="D60" i="2" l="1"/>
  <c r="D44" i="2"/>
  <c r="D42" i="2"/>
  <c r="D40" i="2"/>
  <c r="D34" i="2"/>
  <c r="D80" i="8" l="1"/>
  <c r="D50" i="8"/>
  <c r="D48" i="8"/>
  <c r="J48" i="8" s="1"/>
  <c r="J50" i="8" s="1"/>
  <c r="J18" i="8"/>
  <c r="J16" i="8"/>
  <c r="D18" i="8"/>
  <c r="D16" i="8"/>
  <c r="H48" i="8"/>
  <c r="J20" i="8"/>
  <c r="H19" i="8"/>
  <c r="J19" i="8" s="1"/>
  <c r="D105" i="6"/>
  <c r="D41" i="6"/>
  <c r="D104" i="6"/>
  <c r="H50" i="8"/>
  <c r="E94" i="6"/>
  <c r="E88" i="6"/>
  <c r="E73" i="6"/>
  <c r="E60" i="6"/>
  <c r="E49" i="6"/>
  <c r="E58" i="6" s="1"/>
  <c r="E41" i="6"/>
  <c r="E86" i="6" l="1"/>
  <c r="E103" i="6"/>
  <c r="D73" i="6"/>
  <c r="D88" i="6"/>
  <c r="D49" i="6"/>
  <c r="D58" i="6" s="1"/>
  <c r="D94" i="6"/>
  <c r="D60" i="6"/>
  <c r="H51" i="8" l="1"/>
  <c r="J52" i="8"/>
  <c r="D86" i="6"/>
  <c r="D103" i="6" s="1"/>
  <c r="H80" i="8" l="1"/>
  <c r="J80" i="8" s="1"/>
  <c r="J51" i="8"/>
</calcChain>
</file>

<file path=xl/comments1.xml><?xml version="1.0" encoding="utf-8"?>
<comments xmlns="http://schemas.openxmlformats.org/spreadsheetml/2006/main">
  <authors>
    <author>Elena Evdokimova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Elena Evdokimova:</t>
        </r>
        <r>
          <rPr>
            <sz val="9"/>
            <color indexed="81"/>
            <rFont val="Tahoma"/>
            <family val="2"/>
            <charset val="204"/>
          </rPr>
          <t xml:space="preserve">
 6 мес 2018 год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Elena Evdokimova:</t>
        </r>
        <r>
          <rPr>
            <sz val="9"/>
            <color indexed="81"/>
            <rFont val="Tahoma"/>
            <family val="2"/>
            <charset val="204"/>
          </rPr>
          <t xml:space="preserve">
только % по депозиту
хотя в головом здесь еще и курсовая и дисконт амортизация</t>
        </r>
      </text>
    </comment>
  </commentList>
</comments>
</file>

<file path=xl/comments2.xml><?xml version="1.0" encoding="utf-8"?>
<comments xmlns="http://schemas.openxmlformats.org/spreadsheetml/2006/main">
  <authors>
    <author>Yelena Yevdokimova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Yelena Yevdokimova:</t>
        </r>
        <r>
          <rPr>
            <sz val="9"/>
            <color indexed="81"/>
            <rFont val="Tahoma"/>
            <family val="2"/>
            <charset val="204"/>
          </rPr>
          <t xml:space="preserve">
6 мес 2018</t>
        </r>
      </text>
    </comment>
  </commentList>
</comments>
</file>

<file path=xl/sharedStrings.xml><?xml version="1.0" encoding="utf-8"?>
<sst xmlns="http://schemas.openxmlformats.org/spreadsheetml/2006/main" count="977" uniqueCount="293">
  <si>
    <t/>
  </si>
  <si>
    <t>Приложение 2</t>
  </si>
  <si>
    <t>к приказу Министра финансов</t>
  </si>
  <si>
    <t>Республики Казахстан</t>
  </si>
  <si>
    <t>от 27 февраля 2015 года № 143</t>
  </si>
  <si>
    <t>Форма 1</t>
  </si>
  <si>
    <t>Наименование организации: АО «Tin One Mining» (Тин Уан Майнинг)</t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</si>
  <si>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</si>
  <si>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</si>
  <si>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</si>
  <si>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</si>
  <si>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</si>
  <si>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</si>
  <si>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</si>
  <si>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КАЗАХСТАН, 150121, Северо-Казахстанская область, Айыртауский район, с. Сырымбет, сотовый: +77019810939, тел: +77273550576 вн708, e-mail: evdokimova@tinone.kz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</si>
  <si>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</si>
  <si>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</si>
  <si>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</si>
  <si>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</si>
  <si>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</si>
  <si>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</si>
  <si>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</si>
  <si>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</si>
  <si>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</si>
  <si>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</si>
  <si>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</si>
  <si>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</si>
  <si>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</si>
  <si>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</si>
  <si>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</si>
  <si>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</si>
  <si>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</si>
  <si>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</si>
  <si>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</si>
  <si>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</si>
  <si>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</si>
  <si>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</si>
  <si>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</si>
  <si>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</si>
  <si>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</si>
  <si>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</si>
  <si>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</si>
  <si>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</si>
  <si>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</si>
  <si>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</si>
  <si>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</si>
  <si>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</si>
  <si>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</si>
  <si>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</si>
  <si>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</si>
  <si>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</si>
  <si>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</si>
  <si>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</si>
  <si>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</si>
  <si>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</si>
  <si>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</si>
  <si>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</si>
  <si>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</si>
  <si>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</si>
  <si>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</si>
  <si>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</si>
  <si>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</si>
  <si>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</si>
  <si>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</si>
  <si>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</si>
  <si>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</si>
  <si>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</si>
  <si>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</si>
  <si>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</si>
  <si>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</si>
  <si>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</si>
  <si>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</si>
  <si>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</si>
  <si>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</si>
  <si>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</si>
  <si>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</si>
  <si>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</si>
  <si>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</si>
  <si>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</si>
  <si>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</si>
  <si>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</si>
  <si>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</si>
  <si>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</si>
  <si>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</si>
  <si>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</si>
  <si>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</si>
  <si>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</si>
  <si>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</si>
  <si>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Евдокимова Е.Е.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</si>
  <si>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</si>
  <si>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</si>
  <si>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</si>
  <si>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</si>
  <si>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</si>
  <si>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</si>
  <si>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</si>
  <si>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</si>
  <si>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</si>
  <si>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</si>
  <si>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</si>
  <si>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</si>
  <si>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</si>
  <si>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</si>
  <si>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</si>
  <si>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</si>
  <si>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</si>
  <si>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</si>
  <si>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</si>
  <si>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</si>
  <si>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</si>
  <si>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</si>
  <si>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</si>
  <si>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</si>
  <si>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</si>
  <si>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</si>
  <si>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</si>
  <si>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</si>
  <si>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</si>
  <si>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</si>
  <si>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</si>
  <si>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</si>
  <si>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</si>
  <si>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</si>
  <si>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</si>
  <si>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</si>
  <si>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</si>
  <si>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</si>
  <si>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</si>
  <si>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</si>
  <si>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</si>
  <si>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</si>
  <si>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</si>
  <si>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</si>
  <si>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</si>
  <si>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</si>
  <si>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</si>
  <si>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</si>
  <si>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</si>
  <si>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</si>
  <si>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</si>
  <si>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</si>
  <si>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</si>
  <si>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</si>
  <si>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</si>
  <si>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 28 июня 2017 года №404</t>
  </si>
  <si>
    <t>Форма 3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</si>
  <si>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</si>
  <si>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</si>
  <si>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</si>
  <si>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</si>
  <si>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</si>
  <si>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</si>
  <si>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</si>
  <si>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</si>
  <si>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</si>
  <si>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</si>
  <si>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</si>
  <si>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</si>
  <si>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</si>
  <si>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</si>
  <si>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</si>
  <si>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</si>
  <si>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</si>
  <si>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</si>
  <si>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</si>
  <si>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</si>
  <si>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</si>
  <si>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</si>
  <si>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</si>
  <si>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</si>
  <si>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</si>
  <si>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</si>
  <si>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</si>
  <si>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</si>
  <si>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</si>
  <si>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</si>
  <si>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</si>
  <si>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</si>
  <si>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</si>
  <si>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</si>
  <si>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</si>
  <si>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</si>
  <si>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</si>
  <si>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-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</si>
  <si>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</si>
  <si>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</si>
  <si>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</si>
  <si>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</si>
  <si>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</si>
  <si>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</si>
  <si>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</si>
  <si>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</si>
  <si>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</si>
  <si>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</si>
  <si>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</si>
  <si>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</si>
  <si>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</si>
  <si>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</si>
  <si>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</si>
  <si>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</si>
  <si>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</si>
  <si>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</si>
  <si>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</si>
  <si>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</si>
  <si>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</si>
  <si>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</si>
  <si>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</si>
  <si>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</si>
  <si>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</si>
  <si>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</si>
  <si>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</si>
  <si>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</si>
  <si>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</si>
  <si>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</si>
  <si>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</si>
  <si>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</si>
  <si>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</si>
  <si>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</si>
  <si>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</si>
  <si>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</si>
  <si>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</si>
  <si>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</si>
  <si>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</si>
  <si>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</si>
  <si>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</si>
  <si>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</si>
  <si>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</si>
  <si>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</si>
  <si>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</si>
  <si>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</si>
  <si>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</si>
  <si>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</si>
  <si>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</si>
  <si>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</si>
  <si>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</si>
  <si>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</si>
  <si>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</si>
  <si>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</si>
  <si>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</si>
  <si>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</si>
  <si>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</si>
  <si>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</si>
  <si>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</si>
  <si>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Главный бухгалтер: Евдокимова Е.Е</t>
  </si>
  <si>
    <t>                                                (фамилия, имя, отчество (при его наличии)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</si>
  <si>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</si>
  <si>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</si>
  <si>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</si>
  <si>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</si>
  <si>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</si>
  <si>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</si>
  <si>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</si>
  <si>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</si>
  <si>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</si>
  <si>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</si>
  <si>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</si>
  <si>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</si>
  <si>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</si>
  <si>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</si>
  <si>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</si>
  <si>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</si>
  <si>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</si>
  <si>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</si>
  <si>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</si>
  <si>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</si>
  <si>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</si>
  <si>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</si>
  <si>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</si>
  <si>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</si>
  <si>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</si>
  <si>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</si>
  <si>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</si>
  <si>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</si>
  <si>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</si>
  <si>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</si>
  <si>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</si>
  <si>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</si>
  <si>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</si>
  <si>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</si>
  <si>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</si>
  <si>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</si>
  <si>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</si>
  <si>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</si>
  <si>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</si>
  <si>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                                   (фамилия, имя, отчество)</t>
  </si>
  <si>
    <t>Руководитель: Россоу Л.Д.</t>
  </si>
  <si>
    <t>За предыдущий период</t>
  </si>
  <si>
    <t>Сальдо на 31 марта отчетного года (строка 500 + строка 600 + строка 700 + строка 719)</t>
  </si>
  <si>
    <t>по состоянию на 30 июня 2019 года</t>
  </si>
  <si>
    <t>за период, окончившийся 30 июня 2019 года</t>
  </si>
  <si>
    <t>Среднегодовая численность работников: 57 чел.</t>
  </si>
  <si>
    <t>за период, заканчившийся 30 июня 2019 года</t>
  </si>
  <si>
    <t>за период, заканчивающийся 30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</si>
</sst>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27" borderId="9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28" borderId="15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1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/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justify" wrapText="1"/>
    </xf>
    <xf numFmtId="0" fontId="4" fillId="33" borderId="1" xfId="0" applyFont="1" applyFill="1" applyBorder="1" applyAlignment="1">
      <alignment horizontal="left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right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right" vertical="center" wrapText="1"/>
    </xf>
    <xf numFmtId="0" fontId="4" fillId="33" borderId="2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left" wrapText="1"/>
    </xf>
    <xf numFmtId="0" fontId="6" fillId="33" borderId="1" xfId="0" applyFont="1" applyFill="1" applyBorder="1" applyAlignment="1">
      <alignment horizontal="center" vertical="center" wrapText="1"/>
    </xf>
    <xf numFmtId="4" fontId="6" fillId="33" borderId="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9" fillId="33" borderId="1" xfId="0" applyFont="1" applyFill="1" applyBorder="1" applyAlignment="1">
      <alignment horizontal="left" vertical="center" wrapText="1"/>
    </xf>
    <xf numFmtId="0" fontId="6" fillId="33" borderId="1" xfId="0" applyFont="1" applyFill="1" applyBorder="1" applyAlignment="1">
      <alignment horizontal="left" vertical="center" wrapText="1"/>
    </xf>
    <xf numFmtId="49" fontId="6" fillId="33" borderId="1" xfId="0" applyNumberFormat="1" applyFont="1" applyFill="1" applyBorder="1" applyAlignment="1">
      <alignment horizontal="center" vertical="center" wrapText="1"/>
    </xf>
    <xf numFmtId="49" fontId="9" fillId="33" borderId="1" xfId="0" applyNumberFormat="1" applyFont="1" applyFill="1" applyBorder="1" applyAlignment="1">
      <alignment horizontal="center" vertical="center" wrapText="1"/>
    </xf>
    <xf numFmtId="4" fontId="9" fillId="33" borderId="1" xfId="0" applyNumberFormat="1" applyFont="1" applyFill="1" applyBorder="1" applyAlignment="1">
      <alignment horizontal="right" vertical="center" wrapText="1"/>
    </xf>
    <xf numFmtId="0" fontId="9" fillId="33" borderId="1" xfId="0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9" fillId="33" borderId="2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wrapText="1"/>
    </xf>
    <xf numFmtId="4" fontId="11" fillId="33" borderId="0" xfId="0" applyNumberFormat="1" applyFont="1" applyFill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wrapText="1"/>
    </xf>
    <xf numFmtId="0" fontId="1" fillId="33" borderId="0" xfId="0" quotePrefix="1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4" xfId="0" applyFont="1" applyFill="1" applyBorder="1" applyAlignment="1">
      <alignment horizontal="left" vertical="center" wrapText="1"/>
    </xf>
    <xf numFmtId="0" fontId="4" fillId="33" borderId="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33" borderId="4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left" vertical="center" wrapText="1"/>
    </xf>
    <xf numFmtId="0" fontId="3" fillId="33" borderId="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9" fillId="33" borderId="2" xfId="0" applyFont="1" applyFill="1" applyBorder="1" applyAlignment="1">
      <alignment horizontal="left" wrapText="1"/>
    </xf>
    <xf numFmtId="0" fontId="4" fillId="33" borderId="2" xfId="0" applyFont="1" applyFill="1" applyBorder="1" applyAlignment="1">
      <alignment horizontal="left" wrapText="1"/>
    </xf>
    <xf numFmtId="0" fontId="4" fillId="33" borderId="3" xfId="0" applyFont="1" applyFill="1" applyBorder="1" applyAlignment="1">
      <alignment horizontal="left" wrapText="1"/>
    </xf>
    <xf numFmtId="0" fontId="4" fillId="33" borderId="6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right" wrapText="1"/>
    </xf>
    <xf numFmtId="0" fontId="10" fillId="33" borderId="0" xfId="0" applyFont="1" applyFill="1" applyAlignment="1">
      <alignment horizont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left" vertical="center" wrapText="1"/>
    </xf>
    <xf numFmtId="0" fontId="9" fillId="33" borderId="4" xfId="0" applyFont="1" applyFill="1" applyBorder="1" applyAlignment="1">
      <alignment horizontal="left" vertical="center" wrapText="1"/>
    </xf>
    <xf numFmtId="0" fontId="9" fillId="33" borderId="6" xfId="0" applyFont="1" applyFill="1" applyBorder="1" applyAlignment="1">
      <alignment horizontal="left" vertical="center" wrapText="1"/>
    </xf>
    <xf numFmtId="0" fontId="9" fillId="33" borderId="5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6" fillId="33" borderId="7" xfId="0" applyFont="1" applyFill="1" applyBorder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B16" workbookViewId="0">
      <selection activeCell="E70" sqref="E70"/>
    </sheetView>
  </sheetViews>
  <sheetFormatPr defaultRowHeight="15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8" width="9.140625" style="1"/>
    <col min="9" max="9" width="9.28515625" style="1" customWidth="1"/>
    <col min="10" max="10" width="9.140625" style="1"/>
    <col min="11" max="11" width="10" style="1" bestFit="1" customWidth="1"/>
    <col min="12" max="13" width="9.140625" style="1"/>
    <col min="14" max="14" width="27.7109375" style="1" customWidth="1"/>
    <col min="15" max="16384" width="9.140625" style="1"/>
  </cols>
  <sheetData>
    <row r="1" spans="1:7" ht="12" customHeight="1" x14ac:dyDescent="0.25">
      <c r="A1" s="2" t="s">
        <v>0</v>
      </c>
      <c r="B1" s="42" t="s">
        <v>1</v>
      </c>
      <c r="C1" s="42"/>
      <c r="D1" s="42"/>
      <c r="E1" s="42"/>
      <c r="F1" s="42"/>
      <c r="G1" s="2"/>
    </row>
    <row r="2" spans="1:7" ht="12" customHeight="1" x14ac:dyDescent="0.25">
      <c r="A2" s="2" t="s">
        <v>0</v>
      </c>
      <c r="B2" s="42" t="s">
        <v>2</v>
      </c>
      <c r="C2" s="42"/>
      <c r="D2" s="42"/>
      <c r="E2" s="42"/>
      <c r="F2" s="42"/>
      <c r="G2" s="2"/>
    </row>
    <row r="3" spans="1:7" ht="12" customHeight="1" x14ac:dyDescent="0.25">
      <c r="A3" s="2" t="s">
        <v>0</v>
      </c>
      <c r="B3" s="42" t="s">
        <v>3</v>
      </c>
      <c r="C3" s="42"/>
      <c r="D3" s="42"/>
      <c r="E3" s="42"/>
      <c r="F3" s="42"/>
      <c r="G3" s="2"/>
    </row>
    <row r="4" spans="1:7" ht="12" customHeight="1" x14ac:dyDescent="0.25">
      <c r="A4" s="2" t="s">
        <v>0</v>
      </c>
      <c r="B4" s="42" t="s">
        <v>4</v>
      </c>
      <c r="C4" s="42"/>
      <c r="D4" s="42"/>
      <c r="E4" s="42"/>
      <c r="F4" s="42"/>
      <c r="G4" s="2"/>
    </row>
    <row r="5" spans="1:7" ht="12" customHeight="1" x14ac:dyDescent="0.25">
      <c r="A5" s="2" t="s">
        <v>0</v>
      </c>
      <c r="B5" s="41" t="s">
        <v>0</v>
      </c>
      <c r="C5" s="41"/>
      <c r="D5" s="41"/>
      <c r="E5" s="41"/>
      <c r="F5" s="41"/>
      <c r="G5" s="2"/>
    </row>
    <row r="6" spans="1:7" ht="12" customHeight="1" x14ac:dyDescent="0.25">
      <c r="A6" s="2" t="s">
        <v>0</v>
      </c>
      <c r="B6" s="42" t="s">
        <v>5</v>
      </c>
      <c r="C6" s="42"/>
      <c r="D6" s="42"/>
      <c r="E6" s="42"/>
      <c r="F6" s="42"/>
      <c r="G6" s="2"/>
    </row>
    <row r="7" spans="1:7" ht="12" customHeight="1" x14ac:dyDescent="0.25">
      <c r="A7" s="2" t="s">
        <v>0</v>
      </c>
      <c r="B7" s="41" t="s">
        <v>6</v>
      </c>
      <c r="C7" s="41"/>
      <c r="D7" s="41"/>
      <c r="E7" s="41"/>
      <c r="F7" s="41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41" t="s">
        <v>7</v>
      </c>
      <c r="C9" s="41"/>
      <c r="D9" s="41"/>
      <c r="E9" s="41"/>
      <c r="F9" s="41"/>
      <c r="G9" s="2"/>
    </row>
    <row r="10" spans="1:7" ht="12" customHeight="1" x14ac:dyDescent="0.25">
      <c r="A10" s="2" t="s">
        <v>0</v>
      </c>
      <c r="B10" s="41" t="s">
        <v>8</v>
      </c>
      <c r="C10" s="41"/>
      <c r="D10" s="41"/>
      <c r="E10" s="41"/>
      <c r="F10" s="41"/>
      <c r="G10" s="2"/>
    </row>
    <row r="11" spans="1:7" ht="12" customHeight="1" x14ac:dyDescent="0.25">
      <c r="A11" s="2" t="s">
        <v>0</v>
      </c>
      <c r="B11" s="41" t="s">
        <v>9</v>
      </c>
      <c r="C11" s="41"/>
      <c r="D11" s="41"/>
      <c r="E11" s="41"/>
      <c r="F11" s="41"/>
      <c r="G11" s="2"/>
    </row>
    <row r="12" spans="1:7" ht="12" customHeight="1" x14ac:dyDescent="0.25">
      <c r="A12" s="2" t="s">
        <v>0</v>
      </c>
      <c r="B12" s="41" t="s">
        <v>10</v>
      </c>
      <c r="C12" s="41"/>
      <c r="D12" s="41"/>
      <c r="E12" s="41"/>
      <c r="F12" s="41"/>
      <c r="G12" s="2"/>
    </row>
    <row r="13" spans="1:7" ht="12" customHeight="1" x14ac:dyDescent="0.25">
      <c r="A13" s="2" t="s">
        <v>0</v>
      </c>
      <c r="B13" s="41" t="s">
        <v>11</v>
      </c>
      <c r="C13" s="41"/>
      <c r="D13" s="41"/>
      <c r="E13" s="41"/>
      <c r="F13" s="41"/>
      <c r="G13" s="2"/>
    </row>
    <row r="14" spans="1:7" ht="12" customHeight="1" x14ac:dyDescent="0.25">
      <c r="A14" s="2" t="s">
        <v>0</v>
      </c>
      <c r="B14" s="41" t="s">
        <v>290</v>
      </c>
      <c r="C14" s="41"/>
      <c r="D14" s="41"/>
      <c r="E14" s="41"/>
      <c r="F14" s="41"/>
      <c r="G14" s="2"/>
    </row>
    <row r="15" spans="1:7" ht="12" customHeight="1" x14ac:dyDescent="0.25">
      <c r="A15" s="2" t="s">
        <v>0</v>
      </c>
      <c r="B15" s="41" t="s">
        <v>12</v>
      </c>
      <c r="C15" s="41"/>
      <c r="D15" s="41"/>
      <c r="E15" s="41"/>
      <c r="F15" s="41"/>
      <c r="G15" s="2"/>
    </row>
    <row r="16" spans="1:7" ht="36" customHeight="1" x14ac:dyDescent="0.25">
      <c r="A16" s="2" t="s">
        <v>0</v>
      </c>
      <c r="B16" s="4" t="s">
        <v>13</v>
      </c>
      <c r="C16" s="45" t="s">
        <v>14</v>
      </c>
      <c r="D16" s="45"/>
      <c r="E16" s="45"/>
      <c r="F16" s="45"/>
      <c r="G16" s="2"/>
    </row>
    <row r="17" spans="1:7" ht="12" customHeight="1" x14ac:dyDescent="0.25">
      <c r="A17" s="2" t="s">
        <v>0</v>
      </c>
      <c r="B17" s="5" t="s">
        <v>0</v>
      </c>
      <c r="C17" s="5" t="s">
        <v>0</v>
      </c>
      <c r="D17" s="2" t="s">
        <v>0</v>
      </c>
      <c r="E17" s="2" t="s">
        <v>0</v>
      </c>
      <c r="F17" s="3" t="s">
        <v>0</v>
      </c>
      <c r="G17" s="2"/>
    </row>
    <row r="18" spans="1:7" ht="14.25" customHeight="1" x14ac:dyDescent="0.25">
      <c r="A18" s="2" t="s">
        <v>0</v>
      </c>
      <c r="B18" s="46" t="s">
        <v>15</v>
      </c>
      <c r="C18" s="46"/>
      <c r="D18" s="46"/>
      <c r="E18" s="46"/>
      <c r="F18" s="46"/>
      <c r="G18" s="2"/>
    </row>
    <row r="19" spans="1:7" ht="12" customHeight="1" x14ac:dyDescent="0.25">
      <c r="A19" s="2" t="s">
        <v>0</v>
      </c>
      <c r="B19" s="47" t="s">
        <v>288</v>
      </c>
      <c r="C19" s="47"/>
      <c r="D19" s="47"/>
      <c r="E19" s="47"/>
      <c r="F19" s="47"/>
      <c r="G19" s="2"/>
    </row>
    <row r="20" spans="1:7" ht="12" customHeight="1" x14ac:dyDescent="0.25">
      <c r="A20" s="2" t="s">
        <v>0</v>
      </c>
      <c r="B20" s="6" t="s">
        <v>0</v>
      </c>
      <c r="C20" s="6" t="s">
        <v>0</v>
      </c>
      <c r="D20" s="2" t="s">
        <v>0</v>
      </c>
      <c r="E20" s="2" t="s">
        <v>0</v>
      </c>
      <c r="F20" s="2" t="s">
        <v>0</v>
      </c>
      <c r="G20" s="2"/>
    </row>
    <row r="21" spans="1:7" ht="12" customHeight="1" x14ac:dyDescent="0.25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3" t="s">
        <v>16</v>
      </c>
      <c r="G21" s="2"/>
    </row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spans="1:9" hidden="1" x14ac:dyDescent="0.25"/>
    <row r="34" spans="1:9" hidden="1" x14ac:dyDescent="0.25"/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t="24" customHeight="1" x14ac:dyDescent="0.25">
      <c r="A43" s="7" t="s">
        <v>0</v>
      </c>
      <c r="B43" s="48" t="s">
        <v>17</v>
      </c>
      <c r="C43" s="49"/>
      <c r="D43" s="8" t="s">
        <v>18</v>
      </c>
      <c r="E43" s="8" t="s">
        <v>19</v>
      </c>
      <c r="F43" s="8" t="s">
        <v>20</v>
      </c>
    </row>
    <row r="44" spans="1:9" hidden="1" x14ac:dyDescent="0.25"/>
    <row r="45" spans="1:9" ht="12" customHeight="1" x14ac:dyDescent="0.25">
      <c r="A45" s="7" t="s">
        <v>0</v>
      </c>
      <c r="B45" s="48" t="s">
        <v>21</v>
      </c>
      <c r="C45" s="50"/>
      <c r="D45" s="50"/>
      <c r="E45" s="50"/>
      <c r="F45" s="49"/>
    </row>
    <row r="46" spans="1:9" ht="12" customHeight="1" x14ac:dyDescent="0.25">
      <c r="A46" s="7" t="s">
        <v>0</v>
      </c>
      <c r="B46" s="51" t="s">
        <v>22</v>
      </c>
      <c r="C46" s="52"/>
      <c r="D46" s="10" t="s">
        <v>0</v>
      </c>
      <c r="E46" s="11" t="s">
        <v>0</v>
      </c>
      <c r="F46" s="11" t="s">
        <v>0</v>
      </c>
    </row>
    <row r="47" spans="1:9" ht="12" customHeight="1" x14ac:dyDescent="0.25">
      <c r="A47" s="7" t="s">
        <v>0</v>
      </c>
      <c r="B47" s="43" t="s">
        <v>23</v>
      </c>
      <c r="C47" s="44"/>
      <c r="D47" s="12" t="s">
        <v>24</v>
      </c>
      <c r="E47" s="11">
        <v>445333</v>
      </c>
      <c r="F47" s="11">
        <v>975038</v>
      </c>
      <c r="I47" s="35"/>
    </row>
    <row r="48" spans="1:9" ht="12" customHeight="1" x14ac:dyDescent="0.25">
      <c r="A48" s="7" t="s">
        <v>0</v>
      </c>
      <c r="B48" s="43" t="s">
        <v>25</v>
      </c>
      <c r="C48" s="44"/>
      <c r="D48" s="12" t="s">
        <v>26</v>
      </c>
      <c r="E48" s="11"/>
      <c r="F48" s="11"/>
    </row>
    <row r="49" spans="1:18" ht="12" customHeight="1" x14ac:dyDescent="0.25">
      <c r="A49" s="7" t="s">
        <v>0</v>
      </c>
      <c r="B49" s="43" t="s">
        <v>27</v>
      </c>
      <c r="C49" s="44"/>
      <c r="D49" s="12" t="s">
        <v>28</v>
      </c>
      <c r="E49" s="11"/>
      <c r="F49" s="11"/>
    </row>
    <row r="50" spans="1:18" ht="24" customHeight="1" x14ac:dyDescent="0.25">
      <c r="A50" s="7" t="s">
        <v>0</v>
      </c>
      <c r="B50" s="43" t="s">
        <v>29</v>
      </c>
      <c r="C50" s="44"/>
      <c r="D50" s="12" t="s">
        <v>30</v>
      </c>
      <c r="E50" s="11"/>
      <c r="F50" s="11"/>
    </row>
    <row r="51" spans="1:18" ht="12" customHeight="1" x14ac:dyDescent="0.25">
      <c r="A51" s="7" t="s">
        <v>0</v>
      </c>
      <c r="B51" s="43" t="s">
        <v>31</v>
      </c>
      <c r="C51" s="44"/>
      <c r="D51" s="12" t="s">
        <v>32</v>
      </c>
      <c r="E51" s="11"/>
      <c r="F51" s="11"/>
    </row>
    <row r="52" spans="1:18" ht="12" customHeight="1" x14ac:dyDescent="0.25">
      <c r="A52" s="7" t="s">
        <v>0</v>
      </c>
      <c r="B52" s="43" t="s">
        <v>33</v>
      </c>
      <c r="C52" s="44"/>
      <c r="D52" s="12" t="s">
        <v>34</v>
      </c>
      <c r="E52" s="11">
        <v>100</v>
      </c>
      <c r="F52" s="11">
        <v>3942</v>
      </c>
      <c r="I52" s="18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2" customHeight="1" x14ac:dyDescent="0.25">
      <c r="A53" s="7" t="s">
        <v>0</v>
      </c>
      <c r="B53" s="43" t="s">
        <v>35</v>
      </c>
      <c r="C53" s="44"/>
      <c r="D53" s="12" t="s">
        <v>36</v>
      </c>
      <c r="E53" s="11">
        <v>236206</v>
      </c>
      <c r="F53" s="11">
        <v>140608</v>
      </c>
    </row>
    <row r="54" spans="1:18" ht="12" customHeight="1" x14ac:dyDescent="0.25">
      <c r="A54" s="7" t="s">
        <v>0</v>
      </c>
      <c r="B54" s="43" t="s">
        <v>37</v>
      </c>
      <c r="C54" s="44"/>
      <c r="D54" s="12" t="s">
        <v>38</v>
      </c>
      <c r="E54" s="11"/>
      <c r="F54" s="11"/>
    </row>
    <row r="55" spans="1:18" ht="12" customHeight="1" x14ac:dyDescent="0.25">
      <c r="A55" s="7" t="s">
        <v>0</v>
      </c>
      <c r="B55" s="43" t="s">
        <v>39</v>
      </c>
      <c r="C55" s="44"/>
      <c r="D55" s="12" t="s">
        <v>40</v>
      </c>
      <c r="E55" s="11">
        <v>4634</v>
      </c>
      <c r="F55" s="11">
        <v>6707</v>
      </c>
    </row>
    <row r="56" spans="1:18" ht="12" customHeight="1" x14ac:dyDescent="0.25">
      <c r="A56" s="7" t="s">
        <v>0</v>
      </c>
      <c r="B56" s="43" t="s">
        <v>41</v>
      </c>
      <c r="C56" s="44"/>
      <c r="D56" s="12" t="s">
        <v>42</v>
      </c>
      <c r="E56" s="11">
        <v>125029</v>
      </c>
      <c r="F56" s="11">
        <v>62887</v>
      </c>
    </row>
    <row r="57" spans="1:18" ht="24.75" customHeight="1" x14ac:dyDescent="0.25">
      <c r="A57" s="7" t="s">
        <v>0</v>
      </c>
      <c r="B57" s="51" t="s">
        <v>43</v>
      </c>
      <c r="C57" s="52"/>
      <c r="D57" s="8">
        <v>100</v>
      </c>
      <c r="E57" s="20">
        <v>811302</v>
      </c>
      <c r="F57" s="13">
        <v>1189182</v>
      </c>
    </row>
    <row r="58" spans="1:18" ht="12" customHeight="1" x14ac:dyDescent="0.25">
      <c r="A58" s="7" t="s">
        <v>0</v>
      </c>
      <c r="B58" s="43" t="s">
        <v>44</v>
      </c>
      <c r="C58" s="44"/>
      <c r="D58" s="10">
        <v>101</v>
      </c>
      <c r="E58" s="11"/>
      <c r="F58" s="11"/>
    </row>
    <row r="59" spans="1:18" ht="12" customHeight="1" x14ac:dyDescent="0.25">
      <c r="A59" s="7" t="s">
        <v>0</v>
      </c>
      <c r="B59" s="51" t="s">
        <v>45</v>
      </c>
      <c r="C59" s="52"/>
      <c r="D59" s="8" t="s">
        <v>0</v>
      </c>
      <c r="E59" s="13" t="s">
        <v>0</v>
      </c>
      <c r="F59" s="13" t="s">
        <v>0</v>
      </c>
    </row>
    <row r="60" spans="1:18" ht="12" customHeight="1" x14ac:dyDescent="0.25">
      <c r="A60" s="7" t="s">
        <v>0</v>
      </c>
      <c r="B60" s="43" t="s">
        <v>25</v>
      </c>
      <c r="C60" s="44"/>
      <c r="D60" s="10">
        <v>110</v>
      </c>
      <c r="E60" s="11"/>
      <c r="F60" s="11"/>
    </row>
    <row r="61" spans="1:18" ht="12" customHeight="1" x14ac:dyDescent="0.25">
      <c r="A61" s="7" t="s">
        <v>0</v>
      </c>
      <c r="B61" s="43" t="s">
        <v>27</v>
      </c>
      <c r="C61" s="44"/>
      <c r="D61" s="10">
        <v>111</v>
      </c>
      <c r="E61" s="11"/>
      <c r="F61" s="11"/>
    </row>
    <row r="62" spans="1:18" ht="24" customHeight="1" x14ac:dyDescent="0.25">
      <c r="A62" s="7" t="s">
        <v>0</v>
      </c>
      <c r="B62" s="43" t="s">
        <v>29</v>
      </c>
      <c r="C62" s="44"/>
      <c r="D62" s="10">
        <v>112</v>
      </c>
      <c r="E62" s="11"/>
      <c r="F62" s="11"/>
    </row>
    <row r="63" spans="1:18" ht="12" customHeight="1" x14ac:dyDescent="0.25">
      <c r="A63" s="7" t="s">
        <v>0</v>
      </c>
      <c r="B63" s="43" t="s">
        <v>31</v>
      </c>
      <c r="C63" s="44"/>
      <c r="D63" s="10">
        <v>113</v>
      </c>
      <c r="E63" s="11"/>
      <c r="F63" s="11"/>
    </row>
    <row r="64" spans="1:18" ht="12" customHeight="1" x14ac:dyDescent="0.25">
      <c r="A64" s="7" t="s">
        <v>0</v>
      </c>
      <c r="B64" s="43" t="s">
        <v>46</v>
      </c>
      <c r="C64" s="44"/>
      <c r="D64" s="10">
        <v>114</v>
      </c>
      <c r="E64" s="11"/>
      <c r="F64" s="11"/>
    </row>
    <row r="65" spans="1:6" ht="18" customHeight="1" x14ac:dyDescent="0.25">
      <c r="A65" s="7" t="s">
        <v>0</v>
      </c>
      <c r="B65" s="43" t="s">
        <v>47</v>
      </c>
      <c r="C65" s="44"/>
      <c r="D65" s="10">
        <v>115</v>
      </c>
      <c r="E65" s="11"/>
      <c r="F65" s="11"/>
    </row>
    <row r="66" spans="1:6" ht="12" customHeight="1" x14ac:dyDescent="0.25">
      <c r="A66" s="7" t="s">
        <v>0</v>
      </c>
      <c r="B66" s="43" t="s">
        <v>48</v>
      </c>
      <c r="C66" s="44"/>
      <c r="D66" s="10">
        <v>116</v>
      </c>
      <c r="E66" s="11"/>
      <c r="F66" s="11"/>
    </row>
    <row r="67" spans="1:6" ht="12" customHeight="1" x14ac:dyDescent="0.25">
      <c r="A67" s="7" t="s">
        <v>0</v>
      </c>
      <c r="B67" s="43" t="s">
        <v>49</v>
      </c>
      <c r="C67" s="44"/>
      <c r="D67" s="10">
        <v>117</v>
      </c>
      <c r="E67" s="11"/>
      <c r="F67" s="11"/>
    </row>
    <row r="68" spans="1:6" ht="12" customHeight="1" x14ac:dyDescent="0.25">
      <c r="A68" s="7" t="s">
        <v>0</v>
      </c>
      <c r="B68" s="43" t="s">
        <v>50</v>
      </c>
      <c r="C68" s="44"/>
      <c r="D68" s="10">
        <v>118</v>
      </c>
      <c r="E68" s="11">
        <v>192173</v>
      </c>
      <c r="F68" s="11">
        <v>165128</v>
      </c>
    </row>
    <row r="69" spans="1:6" ht="12" customHeight="1" x14ac:dyDescent="0.25">
      <c r="A69" s="7" t="s">
        <v>0</v>
      </c>
      <c r="B69" s="43" t="s">
        <v>51</v>
      </c>
      <c r="C69" s="44"/>
      <c r="D69" s="10">
        <v>119</v>
      </c>
      <c r="E69" s="11">
        <v>0</v>
      </c>
      <c r="F69" s="11"/>
    </row>
    <row r="70" spans="1:6" ht="12" customHeight="1" x14ac:dyDescent="0.25">
      <c r="A70" s="7" t="s">
        <v>0</v>
      </c>
      <c r="B70" s="43" t="s">
        <v>52</v>
      </c>
      <c r="C70" s="44"/>
      <c r="D70" s="10">
        <v>120</v>
      </c>
      <c r="E70" s="11">
        <v>8809576</v>
      </c>
      <c r="F70" s="11">
        <v>8271128</v>
      </c>
    </row>
    <row r="71" spans="1:6" ht="12" customHeight="1" x14ac:dyDescent="0.25">
      <c r="A71" s="7" t="s">
        <v>0</v>
      </c>
      <c r="B71" s="43" t="s">
        <v>53</v>
      </c>
      <c r="C71" s="44"/>
      <c r="D71" s="10">
        <v>121</v>
      </c>
      <c r="E71" s="11">
        <v>49611</v>
      </c>
      <c r="F71" s="11">
        <v>61530</v>
      </c>
    </row>
    <row r="72" spans="1:6" ht="12" customHeight="1" x14ac:dyDescent="0.25">
      <c r="A72" s="7" t="s">
        <v>0</v>
      </c>
      <c r="B72" s="43" t="s">
        <v>54</v>
      </c>
      <c r="C72" s="44"/>
      <c r="D72" s="10">
        <v>122</v>
      </c>
      <c r="E72" s="11">
        <v>0</v>
      </c>
      <c r="F72" s="11"/>
    </row>
    <row r="73" spans="1:6" ht="12" customHeight="1" x14ac:dyDescent="0.25">
      <c r="A73" s="7" t="s">
        <v>0</v>
      </c>
      <c r="B73" s="43" t="s">
        <v>55</v>
      </c>
      <c r="C73" s="44"/>
      <c r="D73" s="10">
        <v>123</v>
      </c>
      <c r="E73" s="11">
        <v>614674</v>
      </c>
      <c r="F73" s="11">
        <v>614673</v>
      </c>
    </row>
    <row r="74" spans="1:6" ht="24" customHeight="1" x14ac:dyDescent="0.25">
      <c r="A74" s="7" t="s">
        <v>0</v>
      </c>
      <c r="B74" s="51" t="s">
        <v>56</v>
      </c>
      <c r="C74" s="52"/>
      <c r="D74" s="8">
        <v>200</v>
      </c>
      <c r="E74" s="13">
        <v>9666034</v>
      </c>
      <c r="F74" s="13">
        <v>9112459</v>
      </c>
    </row>
    <row r="75" spans="1:6" ht="12" customHeight="1" x14ac:dyDescent="0.25">
      <c r="A75" s="7" t="s">
        <v>0</v>
      </c>
      <c r="B75" s="51" t="s">
        <v>57</v>
      </c>
      <c r="C75" s="52"/>
      <c r="D75" s="8" t="s">
        <v>0</v>
      </c>
      <c r="E75" s="13">
        <v>10477336</v>
      </c>
      <c r="F75" s="13">
        <v>10301641</v>
      </c>
    </row>
    <row r="76" spans="1:6" ht="12" customHeight="1" x14ac:dyDescent="0.25">
      <c r="A76" s="7" t="s">
        <v>0</v>
      </c>
      <c r="B76" s="48" t="s">
        <v>58</v>
      </c>
      <c r="C76" s="50"/>
      <c r="D76" s="50"/>
      <c r="E76" s="50"/>
      <c r="F76" s="49"/>
    </row>
    <row r="77" spans="1:6" ht="12" customHeight="1" x14ac:dyDescent="0.25">
      <c r="A77" s="7" t="s">
        <v>0</v>
      </c>
      <c r="B77" s="51" t="s">
        <v>59</v>
      </c>
      <c r="C77" s="52"/>
      <c r="D77" s="8" t="s">
        <v>0</v>
      </c>
      <c r="E77" s="8" t="s">
        <v>0</v>
      </c>
      <c r="F77" s="8" t="s">
        <v>0</v>
      </c>
    </row>
    <row r="78" spans="1:6" ht="12" customHeight="1" x14ac:dyDescent="0.25">
      <c r="A78" s="7" t="s">
        <v>0</v>
      </c>
      <c r="B78" s="43" t="s">
        <v>60</v>
      </c>
      <c r="C78" s="44"/>
      <c r="D78" s="10">
        <v>210</v>
      </c>
      <c r="E78" s="11">
        <v>0</v>
      </c>
      <c r="F78" s="11">
        <v>0</v>
      </c>
    </row>
    <row r="79" spans="1:6" ht="12" customHeight="1" x14ac:dyDescent="0.25">
      <c r="A79" s="7" t="s">
        <v>0</v>
      </c>
      <c r="B79" s="43" t="s">
        <v>27</v>
      </c>
      <c r="C79" s="44"/>
      <c r="D79" s="10">
        <v>211</v>
      </c>
      <c r="E79" s="11"/>
      <c r="F79" s="11"/>
    </row>
    <row r="80" spans="1:6" ht="12" customHeight="1" x14ac:dyDescent="0.25">
      <c r="A80" s="7" t="s">
        <v>0</v>
      </c>
      <c r="B80" s="43" t="s">
        <v>61</v>
      </c>
      <c r="C80" s="44"/>
      <c r="D80" s="10">
        <v>212</v>
      </c>
      <c r="E80" s="11"/>
      <c r="F80" s="11"/>
    </row>
    <row r="81" spans="1:6" ht="12" customHeight="1" x14ac:dyDescent="0.25">
      <c r="A81" s="7" t="s">
        <v>0</v>
      </c>
      <c r="B81" s="43" t="s">
        <v>62</v>
      </c>
      <c r="C81" s="44"/>
      <c r="D81" s="10">
        <v>213</v>
      </c>
      <c r="E81" s="11">
        <v>88751</v>
      </c>
      <c r="F81" s="11">
        <v>131179</v>
      </c>
    </row>
    <row r="82" spans="1:6" ht="12" customHeight="1" x14ac:dyDescent="0.25">
      <c r="A82" s="7" t="s">
        <v>0</v>
      </c>
      <c r="B82" s="43" t="s">
        <v>63</v>
      </c>
      <c r="C82" s="44"/>
      <c r="D82" s="10">
        <v>214</v>
      </c>
      <c r="E82" s="11">
        <v>13804</v>
      </c>
      <c r="F82" s="11">
        <v>25861</v>
      </c>
    </row>
    <row r="83" spans="1:6" ht="12" customHeight="1" x14ac:dyDescent="0.25">
      <c r="A83" s="7" t="s">
        <v>0</v>
      </c>
      <c r="B83" s="43" t="s">
        <v>64</v>
      </c>
      <c r="C83" s="44"/>
      <c r="D83" s="10">
        <v>215</v>
      </c>
      <c r="E83" s="11"/>
      <c r="F83" s="11"/>
    </row>
    <row r="84" spans="1:6" ht="12" customHeight="1" x14ac:dyDescent="0.25">
      <c r="A84" s="7" t="s">
        <v>0</v>
      </c>
      <c r="B84" s="43" t="s">
        <v>65</v>
      </c>
      <c r="C84" s="44"/>
      <c r="D84" s="10">
        <v>216</v>
      </c>
      <c r="E84" s="11"/>
      <c r="F84" s="11"/>
    </row>
    <row r="85" spans="1:6" ht="12" customHeight="1" x14ac:dyDescent="0.25">
      <c r="A85" s="7" t="s">
        <v>0</v>
      </c>
      <c r="B85" s="43" t="s">
        <v>66</v>
      </c>
      <c r="C85" s="44"/>
      <c r="D85" s="10">
        <v>217</v>
      </c>
      <c r="E85" s="11"/>
      <c r="F85" s="11"/>
    </row>
    <row r="86" spans="1:6" ht="24.75" customHeight="1" x14ac:dyDescent="0.25">
      <c r="A86" s="7" t="s">
        <v>0</v>
      </c>
      <c r="B86" s="51" t="s">
        <v>67</v>
      </c>
      <c r="C86" s="52"/>
      <c r="D86" s="8">
        <v>300</v>
      </c>
      <c r="E86" s="13">
        <v>102555</v>
      </c>
      <c r="F86" s="13">
        <v>157040</v>
      </c>
    </row>
    <row r="87" spans="1:6" ht="12" customHeight="1" x14ac:dyDescent="0.25">
      <c r="A87" s="7" t="s">
        <v>0</v>
      </c>
      <c r="B87" s="43" t="s">
        <v>68</v>
      </c>
      <c r="C87" s="44"/>
      <c r="D87" s="10">
        <v>301</v>
      </c>
      <c r="E87" s="11"/>
      <c r="F87" s="11"/>
    </row>
    <row r="88" spans="1:6" ht="12" customHeight="1" x14ac:dyDescent="0.25">
      <c r="A88" s="7" t="s">
        <v>0</v>
      </c>
      <c r="B88" s="51" t="s">
        <v>69</v>
      </c>
      <c r="C88" s="52"/>
      <c r="D88" s="8" t="s">
        <v>0</v>
      </c>
      <c r="E88" s="13"/>
      <c r="F88" s="13" t="s">
        <v>0</v>
      </c>
    </row>
    <row r="89" spans="1:6" ht="12" customHeight="1" x14ac:dyDescent="0.25">
      <c r="A89" s="7" t="s">
        <v>0</v>
      </c>
      <c r="B89" s="43" t="s">
        <v>60</v>
      </c>
      <c r="C89" s="44"/>
      <c r="D89" s="10">
        <v>310</v>
      </c>
      <c r="E89" s="11"/>
      <c r="F89" s="11"/>
    </row>
    <row r="90" spans="1:6" ht="12" customHeight="1" x14ac:dyDescent="0.25">
      <c r="A90" s="7" t="s">
        <v>0</v>
      </c>
      <c r="B90" s="43" t="s">
        <v>27</v>
      </c>
      <c r="C90" s="44"/>
      <c r="D90" s="10">
        <v>311</v>
      </c>
      <c r="E90" s="11"/>
      <c r="F90" s="11"/>
    </row>
    <row r="91" spans="1:6" ht="12" customHeight="1" x14ac:dyDescent="0.25">
      <c r="A91" s="7" t="s">
        <v>0</v>
      </c>
      <c r="B91" s="43" t="s">
        <v>70</v>
      </c>
      <c r="C91" s="44"/>
      <c r="D91" s="10">
        <v>312</v>
      </c>
      <c r="E91" s="11">
        <v>2574266</v>
      </c>
      <c r="F91" s="11">
        <v>2138756</v>
      </c>
    </row>
    <row r="92" spans="1:6" ht="12" customHeight="1" x14ac:dyDescent="0.25">
      <c r="A92" s="7" t="s">
        <v>0</v>
      </c>
      <c r="B92" s="43" t="s">
        <v>71</v>
      </c>
      <c r="C92" s="44"/>
      <c r="D92" s="10">
        <v>313</v>
      </c>
      <c r="E92" s="11">
        <v>35413</v>
      </c>
      <c r="F92" s="11">
        <v>13361</v>
      </c>
    </row>
    <row r="93" spans="1:6" ht="12" customHeight="1" x14ac:dyDescent="0.25">
      <c r="A93" s="7" t="s">
        <v>0</v>
      </c>
      <c r="B93" s="43" t="s">
        <v>72</v>
      </c>
      <c r="C93" s="44"/>
      <c r="D93" s="10">
        <v>314</v>
      </c>
      <c r="E93" s="11">
        <v>149680</v>
      </c>
      <c r="F93" s="11">
        <v>149680</v>
      </c>
    </row>
    <row r="94" spans="1:6" ht="12" customHeight="1" x14ac:dyDescent="0.25">
      <c r="A94" s="7" t="s">
        <v>0</v>
      </c>
      <c r="B94" s="43" t="s">
        <v>73</v>
      </c>
      <c r="C94" s="44"/>
      <c r="D94" s="10">
        <v>315</v>
      </c>
      <c r="E94" s="11"/>
      <c r="F94" s="11"/>
    </row>
    <row r="95" spans="1:6" ht="12" customHeight="1" x14ac:dyDescent="0.25">
      <c r="A95" s="7" t="s">
        <v>0</v>
      </c>
      <c r="B95" s="43" t="s">
        <v>74</v>
      </c>
      <c r="C95" s="44"/>
      <c r="D95" s="10">
        <v>316</v>
      </c>
      <c r="E95" s="11"/>
      <c r="F95" s="11"/>
    </row>
    <row r="96" spans="1:6" ht="24" customHeight="1" x14ac:dyDescent="0.25">
      <c r="A96" s="7" t="s">
        <v>0</v>
      </c>
      <c r="B96" s="51" t="s">
        <v>75</v>
      </c>
      <c r="C96" s="52"/>
      <c r="D96" s="8">
        <v>400</v>
      </c>
      <c r="E96" s="13">
        <v>2759359</v>
      </c>
      <c r="F96" s="13">
        <v>2301797</v>
      </c>
    </row>
    <row r="97" spans="1:14" ht="12" customHeight="1" x14ac:dyDescent="0.25">
      <c r="A97" s="7" t="s">
        <v>0</v>
      </c>
      <c r="B97" s="51" t="s">
        <v>76</v>
      </c>
      <c r="C97" s="52"/>
      <c r="D97" s="8" t="s">
        <v>0</v>
      </c>
      <c r="E97" s="13"/>
      <c r="F97" s="13" t="s">
        <v>0</v>
      </c>
    </row>
    <row r="98" spans="1:14" ht="12" customHeight="1" x14ac:dyDescent="0.25">
      <c r="A98" s="7" t="s">
        <v>0</v>
      </c>
      <c r="B98" s="43" t="s">
        <v>77</v>
      </c>
      <c r="C98" s="44"/>
      <c r="D98" s="10">
        <v>410</v>
      </c>
      <c r="E98" s="11">
        <v>10751303</v>
      </c>
      <c r="F98" s="11">
        <v>10751303</v>
      </c>
    </row>
    <row r="99" spans="1:14" ht="12" customHeight="1" x14ac:dyDescent="0.25">
      <c r="A99" s="7" t="s">
        <v>0</v>
      </c>
      <c r="B99" s="43" t="s">
        <v>78</v>
      </c>
      <c r="C99" s="44"/>
      <c r="D99" s="10">
        <v>411</v>
      </c>
      <c r="E99" s="11"/>
      <c r="F99" s="11"/>
    </row>
    <row r="100" spans="1:14" ht="12" customHeight="1" x14ac:dyDescent="0.25">
      <c r="A100" s="7" t="s">
        <v>0</v>
      </c>
      <c r="B100" s="43" t="s">
        <v>79</v>
      </c>
      <c r="C100" s="44"/>
      <c r="D100" s="10">
        <v>412</v>
      </c>
      <c r="E100" s="11"/>
      <c r="F100" s="11"/>
    </row>
    <row r="101" spans="1:14" ht="12" customHeight="1" x14ac:dyDescent="0.25">
      <c r="A101" s="7" t="s">
        <v>0</v>
      </c>
      <c r="B101" s="43" t="s">
        <v>80</v>
      </c>
      <c r="C101" s="44"/>
      <c r="D101" s="10">
        <v>413</v>
      </c>
      <c r="E101" s="11">
        <v>173242</v>
      </c>
      <c r="F101" s="11">
        <v>173242</v>
      </c>
    </row>
    <row r="102" spans="1:14" ht="12" customHeight="1" x14ac:dyDescent="0.25">
      <c r="A102" s="7" t="s">
        <v>0</v>
      </c>
      <c r="B102" s="43" t="s">
        <v>81</v>
      </c>
      <c r="C102" s="44"/>
      <c r="D102" s="10">
        <v>414</v>
      </c>
      <c r="E102" s="11">
        <v>-3309123</v>
      </c>
      <c r="F102" s="11">
        <v>-3081741</v>
      </c>
      <c r="K102" s="18"/>
      <c r="N102" s="40"/>
    </row>
    <row r="103" spans="1:14" ht="24" customHeight="1" x14ac:dyDescent="0.25">
      <c r="A103" s="7" t="s">
        <v>0</v>
      </c>
      <c r="B103" s="43" t="s">
        <v>82</v>
      </c>
      <c r="C103" s="44"/>
      <c r="D103" s="10">
        <v>420</v>
      </c>
      <c r="E103" s="11">
        <v>7615422</v>
      </c>
      <c r="F103" s="11">
        <v>7842804</v>
      </c>
    </row>
    <row r="104" spans="1:14" ht="12" customHeight="1" x14ac:dyDescent="0.25">
      <c r="A104" s="7" t="s">
        <v>0</v>
      </c>
      <c r="B104" s="43" t="s">
        <v>83</v>
      </c>
      <c r="C104" s="44"/>
      <c r="D104" s="10">
        <v>421</v>
      </c>
      <c r="E104" s="11"/>
      <c r="F104" s="11"/>
    </row>
    <row r="105" spans="1:14" ht="12" customHeight="1" x14ac:dyDescent="0.25">
      <c r="A105" s="7" t="s">
        <v>0</v>
      </c>
      <c r="B105" s="51" t="s">
        <v>84</v>
      </c>
      <c r="C105" s="52"/>
      <c r="D105" s="8">
        <v>500</v>
      </c>
      <c r="E105" s="13">
        <v>7615422</v>
      </c>
      <c r="F105" s="13">
        <v>7842804</v>
      </c>
    </row>
    <row r="106" spans="1:14" ht="12" customHeight="1" x14ac:dyDescent="0.25">
      <c r="A106" s="7" t="s">
        <v>0</v>
      </c>
      <c r="B106" s="51" t="s">
        <v>85</v>
      </c>
      <c r="C106" s="52"/>
      <c r="D106" s="8" t="s">
        <v>0</v>
      </c>
      <c r="E106" s="13">
        <v>10477336</v>
      </c>
      <c r="F106" s="13">
        <v>10301641</v>
      </c>
    </row>
    <row r="107" spans="1:14" ht="12" customHeight="1" x14ac:dyDescent="0.25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/>
    </row>
    <row r="108" spans="1:14" ht="12" customHeight="1" x14ac:dyDescent="0.25"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/>
    </row>
    <row r="109" spans="1:14" ht="12" customHeight="1" x14ac:dyDescent="0.25">
      <c r="B109" s="54" t="s">
        <v>285</v>
      </c>
      <c r="C109" s="55"/>
      <c r="D109" s="15" t="s">
        <v>0</v>
      </c>
      <c r="E109" s="14" t="s">
        <v>0</v>
      </c>
      <c r="F109" s="15" t="s">
        <v>0</v>
      </c>
      <c r="G109" s="2"/>
    </row>
    <row r="110" spans="1:14" ht="12" customHeight="1" x14ac:dyDescent="0.25">
      <c r="B110" s="56" t="s">
        <v>86</v>
      </c>
      <c r="C110" s="56"/>
      <c r="D110" s="15" t="s">
        <v>0</v>
      </c>
      <c r="E110" s="16" t="s">
        <v>87</v>
      </c>
      <c r="F110" s="15" t="s">
        <v>0</v>
      </c>
      <c r="G110" s="2"/>
    </row>
    <row r="111" spans="1:14" ht="12" customHeight="1" x14ac:dyDescent="0.25">
      <c r="B111" s="55" t="s">
        <v>88</v>
      </c>
      <c r="C111" s="55"/>
      <c r="D111" s="15" t="s">
        <v>0</v>
      </c>
      <c r="E111" s="14" t="s">
        <v>0</v>
      </c>
      <c r="F111" s="15" t="s">
        <v>0</v>
      </c>
      <c r="G111" s="2"/>
    </row>
    <row r="112" spans="1:14" ht="12" customHeight="1" x14ac:dyDescent="0.25">
      <c r="B112" s="56" t="s">
        <v>89</v>
      </c>
      <c r="C112" s="56"/>
      <c r="D112" s="15" t="s">
        <v>0</v>
      </c>
      <c r="E112" s="16" t="s">
        <v>87</v>
      </c>
      <c r="F112" s="15" t="s">
        <v>0</v>
      </c>
      <c r="G112" s="2"/>
    </row>
    <row r="113" spans="2:7" ht="12" customHeight="1" x14ac:dyDescent="0.25">
      <c r="B113" s="41" t="s">
        <v>90</v>
      </c>
      <c r="C113" s="41"/>
      <c r="D113" s="41"/>
      <c r="E113" s="41"/>
      <c r="F113" s="41"/>
      <c r="G113" s="2"/>
    </row>
    <row r="114" spans="2:7" hidden="1" x14ac:dyDescent="0.25"/>
    <row r="115" spans="2:7" hidden="1" x14ac:dyDescent="0.25"/>
    <row r="116" spans="2:7" hidden="1" x14ac:dyDescent="0.25"/>
    <row r="117" spans="2:7" hidden="1" x14ac:dyDescent="0.25"/>
    <row r="118" spans="2:7" hidden="1" x14ac:dyDescent="0.25"/>
    <row r="119" spans="2:7" hidden="1" x14ac:dyDescent="0.25"/>
    <row r="120" spans="2:7" hidden="1" x14ac:dyDescent="0.25"/>
  </sheetData>
  <mergeCells count="86">
    <mergeCell ref="J52:R52"/>
    <mergeCell ref="B113:F113"/>
    <mergeCell ref="B105:C105"/>
    <mergeCell ref="B106:C106"/>
    <mergeCell ref="B109:C109"/>
    <mergeCell ref="B110:C110"/>
    <mergeCell ref="B111:C111"/>
    <mergeCell ref="B112:C11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6:C86"/>
    <mergeCell ref="B75:C75"/>
    <mergeCell ref="B76:F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14:F14"/>
    <mergeCell ref="B15:F15"/>
    <mergeCell ref="C16:F16"/>
    <mergeCell ref="B18:F18"/>
    <mergeCell ref="B19:F19"/>
    <mergeCell ref="B43:C43"/>
    <mergeCell ref="B45:F45"/>
    <mergeCell ref="B46:C46"/>
    <mergeCell ref="B47:C47"/>
    <mergeCell ref="B48:C48"/>
    <mergeCell ref="B49:C49"/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5"/>
  <sheetViews>
    <sheetView topLeftCell="B31" workbookViewId="0">
      <selection activeCell="D35" sqref="D35:D36"/>
    </sheetView>
  </sheetViews>
  <sheetFormatPr defaultRowHeight="15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42" t="s">
        <v>91</v>
      </c>
      <c r="D1" s="42"/>
      <c r="E1" s="42"/>
      <c r="F1" s="2"/>
    </row>
    <row r="2" spans="1:6" ht="12" customHeight="1" x14ac:dyDescent="0.25">
      <c r="A2" s="2" t="s">
        <v>0</v>
      </c>
      <c r="B2" s="2" t="s">
        <v>0</v>
      </c>
      <c r="C2" s="42" t="s">
        <v>2</v>
      </c>
      <c r="D2" s="42"/>
      <c r="E2" s="42"/>
      <c r="F2" s="2"/>
    </row>
    <row r="3" spans="1:6" ht="12" customHeight="1" x14ac:dyDescent="0.25">
      <c r="A3" s="2" t="s">
        <v>0</v>
      </c>
      <c r="B3" s="2" t="s">
        <v>0</v>
      </c>
      <c r="C3" s="42" t="s">
        <v>3</v>
      </c>
      <c r="D3" s="42"/>
      <c r="E3" s="42"/>
      <c r="F3" s="2"/>
    </row>
    <row r="4" spans="1:6" ht="12" customHeight="1" x14ac:dyDescent="0.25">
      <c r="A4" s="2" t="s">
        <v>0</v>
      </c>
      <c r="B4" s="2" t="s">
        <v>0</v>
      </c>
      <c r="C4" s="42" t="s">
        <v>4</v>
      </c>
      <c r="D4" s="42"/>
      <c r="E4" s="42"/>
      <c r="F4" s="2"/>
    </row>
    <row r="5" spans="1:6" ht="12" customHeight="1" x14ac:dyDescent="0.25">
      <c r="A5" s="2" t="s">
        <v>0</v>
      </c>
      <c r="B5" s="2" t="s">
        <v>0</v>
      </c>
      <c r="C5" s="41" t="s">
        <v>0</v>
      </c>
      <c r="D5" s="41"/>
      <c r="E5" s="41"/>
      <c r="F5" s="2"/>
    </row>
    <row r="6" spans="1:6" ht="12" customHeight="1" x14ac:dyDescent="0.25">
      <c r="A6" s="2" t="s">
        <v>0</v>
      </c>
      <c r="B6" s="2" t="s">
        <v>0</v>
      </c>
      <c r="C6" s="42" t="s">
        <v>92</v>
      </c>
      <c r="D6" s="42"/>
      <c r="E6" s="42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41" t="s">
        <v>6</v>
      </c>
      <c r="C8" s="41"/>
      <c r="D8" s="41"/>
      <c r="E8" s="41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46" t="s">
        <v>93</v>
      </c>
      <c r="C10" s="46"/>
      <c r="D10" s="46"/>
      <c r="E10" s="46"/>
      <c r="F10" s="2"/>
    </row>
    <row r="11" spans="1:6" ht="12" customHeight="1" x14ac:dyDescent="0.25">
      <c r="A11" s="2" t="s">
        <v>0</v>
      </c>
      <c r="B11" s="47" t="s">
        <v>289</v>
      </c>
      <c r="C11" s="47"/>
      <c r="D11" s="47"/>
      <c r="E11" s="47"/>
      <c r="F11" s="2"/>
    </row>
    <row r="12" spans="1:6" ht="12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3" t="s">
        <v>16</v>
      </c>
      <c r="F12" s="2"/>
    </row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24" customHeight="1" x14ac:dyDescent="0.25">
      <c r="A25" s="7" t="s">
        <v>0</v>
      </c>
      <c r="B25" s="8" t="s">
        <v>94</v>
      </c>
      <c r="C25" s="8" t="s">
        <v>18</v>
      </c>
      <c r="D25" s="8" t="s">
        <v>95</v>
      </c>
      <c r="E25" s="19" t="s">
        <v>286</v>
      </c>
    </row>
    <row r="26" spans="1:5" hidden="1" x14ac:dyDescent="0.25"/>
    <row r="27" spans="1:5" ht="12" customHeight="1" x14ac:dyDescent="0.25">
      <c r="A27" s="7" t="s">
        <v>0</v>
      </c>
      <c r="B27" s="7" t="s">
        <v>96</v>
      </c>
      <c r="C27" s="12" t="s">
        <v>24</v>
      </c>
      <c r="D27" s="11"/>
      <c r="E27" s="11"/>
    </row>
    <row r="28" spans="1:5" ht="12" customHeight="1" x14ac:dyDescent="0.25">
      <c r="A28" s="7" t="s">
        <v>0</v>
      </c>
      <c r="B28" s="7" t="s">
        <v>97</v>
      </c>
      <c r="C28" s="12" t="s">
        <v>26</v>
      </c>
      <c r="D28" s="11"/>
      <c r="E28" s="11"/>
    </row>
    <row r="29" spans="1:5" ht="12" customHeight="1" x14ac:dyDescent="0.25">
      <c r="A29" s="7" t="s">
        <v>0</v>
      </c>
      <c r="B29" s="9" t="s">
        <v>98</v>
      </c>
      <c r="C29" s="17" t="s">
        <v>28</v>
      </c>
      <c r="D29" s="13"/>
      <c r="E29" s="13"/>
    </row>
    <row r="30" spans="1:5" ht="12" customHeight="1" x14ac:dyDescent="0.25">
      <c r="A30" s="7" t="s">
        <v>0</v>
      </c>
      <c r="B30" s="7" t="s">
        <v>99</v>
      </c>
      <c r="C30" s="12" t="s">
        <v>30</v>
      </c>
      <c r="D30" s="11"/>
      <c r="E30" s="11"/>
    </row>
    <row r="31" spans="1:5" ht="12" customHeight="1" x14ac:dyDescent="0.25">
      <c r="A31" s="7" t="s">
        <v>0</v>
      </c>
      <c r="B31" s="7" t="s">
        <v>100</v>
      </c>
      <c r="C31" s="12" t="s">
        <v>32</v>
      </c>
      <c r="D31" s="11">
        <v>229950</v>
      </c>
      <c r="E31" s="11">
        <v>683241</v>
      </c>
    </row>
    <row r="32" spans="1:5" ht="12" customHeight="1" x14ac:dyDescent="0.25">
      <c r="A32" s="7" t="s">
        <v>0</v>
      </c>
      <c r="B32" s="7" t="s">
        <v>101</v>
      </c>
      <c r="C32" s="12" t="s">
        <v>34</v>
      </c>
      <c r="D32" s="11">
        <v>839</v>
      </c>
      <c r="E32" s="11">
        <v>5765</v>
      </c>
    </row>
    <row r="33" spans="1:5" ht="12" customHeight="1" x14ac:dyDescent="0.25">
      <c r="A33" s="7" t="s">
        <v>0</v>
      </c>
      <c r="B33" s="7" t="s">
        <v>102</v>
      </c>
      <c r="C33" s="12" t="s">
        <v>36</v>
      </c>
      <c r="D33" s="11">
        <v>-2142</v>
      </c>
      <c r="E33" s="11">
        <v>714</v>
      </c>
    </row>
    <row r="34" spans="1:5" ht="24" customHeight="1" x14ac:dyDescent="0.25">
      <c r="A34" s="7" t="s">
        <v>0</v>
      </c>
      <c r="B34" s="9" t="s">
        <v>103</v>
      </c>
      <c r="C34" s="17" t="s">
        <v>104</v>
      </c>
      <c r="D34" s="13">
        <f>ROUND(-228647.65895,0)</f>
        <v>-228648</v>
      </c>
      <c r="E34" s="13">
        <v>-688292</v>
      </c>
    </row>
    <row r="35" spans="1:5" ht="12" customHeight="1" x14ac:dyDescent="0.25">
      <c r="A35" s="7" t="s">
        <v>0</v>
      </c>
      <c r="B35" s="7" t="s">
        <v>105</v>
      </c>
      <c r="C35" s="12" t="s">
        <v>106</v>
      </c>
      <c r="D35" s="11">
        <v>1266</v>
      </c>
      <c r="E35" s="11">
        <v>34219</v>
      </c>
    </row>
    <row r="36" spans="1:5" ht="12" customHeight="1" x14ac:dyDescent="0.25">
      <c r="A36" s="7" t="s">
        <v>0</v>
      </c>
      <c r="B36" s="7" t="s">
        <v>107</v>
      </c>
      <c r="C36" s="12" t="s">
        <v>108</v>
      </c>
      <c r="D36" s="11">
        <v>0</v>
      </c>
      <c r="E36" s="11"/>
    </row>
    <row r="37" spans="1:5" ht="24" customHeight="1" x14ac:dyDescent="0.25">
      <c r="A37" s="7" t="s">
        <v>0</v>
      </c>
      <c r="B37" s="7" t="s">
        <v>109</v>
      </c>
      <c r="C37" s="12" t="s">
        <v>110</v>
      </c>
      <c r="D37" s="11"/>
      <c r="E37" s="11"/>
    </row>
    <row r="38" spans="1:5" ht="12" customHeight="1" x14ac:dyDescent="0.25">
      <c r="A38" s="7" t="s">
        <v>0</v>
      </c>
      <c r="B38" s="7" t="s">
        <v>111</v>
      </c>
      <c r="C38" s="12" t="s">
        <v>112</v>
      </c>
      <c r="D38" s="11"/>
      <c r="E38" s="11"/>
    </row>
    <row r="39" spans="1:5" ht="12" customHeight="1" x14ac:dyDescent="0.25">
      <c r="A39" s="7" t="s">
        <v>0</v>
      </c>
      <c r="B39" s="7" t="s">
        <v>113</v>
      </c>
      <c r="C39" s="12" t="s">
        <v>114</v>
      </c>
      <c r="D39" s="11"/>
      <c r="E39" s="11"/>
    </row>
    <row r="40" spans="1:5" ht="24" customHeight="1" x14ac:dyDescent="0.25">
      <c r="A40" s="7" t="s">
        <v>0</v>
      </c>
      <c r="B40" s="9" t="s">
        <v>115</v>
      </c>
      <c r="C40" s="8">
        <v>100</v>
      </c>
      <c r="D40" s="13">
        <f>ROUND(-227381.80768,0)</f>
        <v>-227382</v>
      </c>
      <c r="E40" s="13">
        <v>-654073</v>
      </c>
    </row>
    <row r="41" spans="1:5" ht="12" customHeight="1" x14ac:dyDescent="0.25">
      <c r="A41" s="7" t="s">
        <v>0</v>
      </c>
      <c r="B41" s="7" t="s">
        <v>116</v>
      </c>
      <c r="C41" s="10">
        <v>101</v>
      </c>
      <c r="D41" s="11"/>
      <c r="E41" s="11"/>
    </row>
    <row r="42" spans="1:5" ht="24" customHeight="1" x14ac:dyDescent="0.25">
      <c r="A42" s="7" t="s">
        <v>0</v>
      </c>
      <c r="B42" s="9" t="s">
        <v>117</v>
      </c>
      <c r="C42" s="8">
        <v>200</v>
      </c>
      <c r="D42" s="13">
        <f>ROUND(-227381.80768,0)</f>
        <v>-227382</v>
      </c>
      <c r="E42" s="13">
        <v>-654073</v>
      </c>
    </row>
    <row r="43" spans="1:5" ht="12" customHeight="1" x14ac:dyDescent="0.25">
      <c r="A43" s="7" t="s">
        <v>0</v>
      </c>
      <c r="B43" s="7" t="s">
        <v>118</v>
      </c>
      <c r="C43" s="10">
        <v>201</v>
      </c>
      <c r="D43" s="11"/>
      <c r="E43" s="11"/>
    </row>
    <row r="44" spans="1:5" ht="12" customHeight="1" x14ac:dyDescent="0.25">
      <c r="A44" s="7" t="s">
        <v>0</v>
      </c>
      <c r="B44" s="9" t="s">
        <v>119</v>
      </c>
      <c r="C44" s="8">
        <v>300</v>
      </c>
      <c r="D44" s="13">
        <f>ROUND(-227381.80768,0)</f>
        <v>-227382</v>
      </c>
      <c r="E44" s="13">
        <v>-654073</v>
      </c>
    </row>
    <row r="45" spans="1:5" ht="12" customHeight="1" x14ac:dyDescent="0.25">
      <c r="A45" s="7" t="s">
        <v>0</v>
      </c>
      <c r="B45" s="7" t="s">
        <v>120</v>
      </c>
      <c r="C45" s="10" t="s">
        <v>0</v>
      </c>
      <c r="D45" s="11"/>
      <c r="E45" s="11"/>
    </row>
    <row r="46" spans="1:5" ht="12" customHeight="1" x14ac:dyDescent="0.25">
      <c r="A46" s="7" t="s">
        <v>0</v>
      </c>
      <c r="B46" s="7" t="s">
        <v>121</v>
      </c>
      <c r="C46" s="10" t="s">
        <v>0</v>
      </c>
      <c r="D46" s="11"/>
      <c r="E46" s="11"/>
    </row>
    <row r="47" spans="1:5" ht="14.25" customHeight="1" x14ac:dyDescent="0.25">
      <c r="A47" s="7" t="s">
        <v>0</v>
      </c>
      <c r="B47" s="9" t="s">
        <v>122</v>
      </c>
      <c r="C47" s="8">
        <v>400</v>
      </c>
      <c r="D47" s="13"/>
      <c r="E47" s="13"/>
    </row>
    <row r="48" spans="1:5" ht="12" customHeight="1" x14ac:dyDescent="0.25">
      <c r="A48" s="7" t="s">
        <v>0</v>
      </c>
      <c r="B48" s="43" t="s">
        <v>123</v>
      </c>
      <c r="C48" s="57"/>
      <c r="D48" s="57"/>
      <c r="E48" s="44"/>
    </row>
    <row r="49" spans="1:5" ht="12" customHeight="1" x14ac:dyDescent="0.25">
      <c r="A49" s="7" t="s">
        <v>0</v>
      </c>
      <c r="B49" s="7" t="s">
        <v>124</v>
      </c>
      <c r="C49" s="10">
        <v>410</v>
      </c>
      <c r="D49" s="11"/>
      <c r="E49" s="11"/>
    </row>
    <row r="50" spans="1:5" ht="12" customHeight="1" x14ac:dyDescent="0.25">
      <c r="A50" s="7" t="s">
        <v>0</v>
      </c>
      <c r="B50" s="7" t="s">
        <v>125</v>
      </c>
      <c r="C50" s="10">
        <v>411</v>
      </c>
      <c r="D50" s="11"/>
      <c r="E50" s="11"/>
    </row>
    <row r="51" spans="1:5" ht="26.25" customHeight="1" x14ac:dyDescent="0.25">
      <c r="A51" s="7" t="s">
        <v>0</v>
      </c>
      <c r="B51" s="7" t="s">
        <v>126</v>
      </c>
      <c r="C51" s="10">
        <v>412</v>
      </c>
      <c r="D51" s="11"/>
      <c r="E51" s="11"/>
    </row>
    <row r="52" spans="1:5" ht="12" customHeight="1" x14ac:dyDescent="0.25">
      <c r="A52" s="7" t="s">
        <v>0</v>
      </c>
      <c r="B52" s="7" t="s">
        <v>127</v>
      </c>
      <c r="C52" s="10">
        <v>413</v>
      </c>
      <c r="D52" s="11"/>
      <c r="E52" s="11"/>
    </row>
    <row r="53" spans="1:5" ht="24" customHeight="1" x14ac:dyDescent="0.25">
      <c r="A53" s="7" t="s">
        <v>0</v>
      </c>
      <c r="B53" s="7" t="s">
        <v>128</v>
      </c>
      <c r="C53" s="10">
        <v>414</v>
      </c>
      <c r="D53" s="11"/>
      <c r="E53" s="11"/>
    </row>
    <row r="54" spans="1:5" ht="12" customHeight="1" x14ac:dyDescent="0.25">
      <c r="A54" s="7" t="s">
        <v>0</v>
      </c>
      <c r="B54" s="7" t="s">
        <v>129</v>
      </c>
      <c r="C54" s="10">
        <v>415</v>
      </c>
      <c r="D54" s="11"/>
      <c r="E54" s="11"/>
    </row>
    <row r="55" spans="1:5" ht="12" customHeight="1" x14ac:dyDescent="0.25">
      <c r="A55" s="7" t="s">
        <v>0</v>
      </c>
      <c r="B55" s="7" t="s">
        <v>130</v>
      </c>
      <c r="C55" s="10">
        <v>416</v>
      </c>
      <c r="D55" s="11"/>
      <c r="E55" s="11"/>
    </row>
    <row r="56" spans="1:5" ht="12" customHeight="1" x14ac:dyDescent="0.25">
      <c r="A56" s="7" t="s">
        <v>0</v>
      </c>
      <c r="B56" s="7" t="s">
        <v>131</v>
      </c>
      <c r="C56" s="10">
        <v>417</v>
      </c>
      <c r="D56" s="11"/>
      <c r="E56" s="11"/>
    </row>
    <row r="57" spans="1:5" ht="12" customHeight="1" x14ac:dyDescent="0.25">
      <c r="A57" s="7" t="s">
        <v>0</v>
      </c>
      <c r="B57" s="7" t="s">
        <v>132</v>
      </c>
      <c r="C57" s="10">
        <v>418</v>
      </c>
      <c r="D57" s="11"/>
      <c r="E57" s="11">
        <v>11522</v>
      </c>
    </row>
    <row r="58" spans="1:5" ht="12" customHeight="1" x14ac:dyDescent="0.25">
      <c r="A58" s="7" t="s">
        <v>0</v>
      </c>
      <c r="B58" s="7" t="s">
        <v>133</v>
      </c>
      <c r="C58" s="10">
        <v>419</v>
      </c>
      <c r="D58" s="11"/>
      <c r="E58" s="11"/>
    </row>
    <row r="59" spans="1:5" ht="12" customHeight="1" x14ac:dyDescent="0.25">
      <c r="A59" s="7" t="s">
        <v>0</v>
      </c>
      <c r="B59" s="7" t="s">
        <v>134</v>
      </c>
      <c r="C59" s="10">
        <v>420</v>
      </c>
      <c r="D59" s="11"/>
      <c r="E59" s="11"/>
    </row>
    <row r="60" spans="1:5" ht="12" customHeight="1" x14ac:dyDescent="0.25">
      <c r="A60" s="7" t="s">
        <v>0</v>
      </c>
      <c r="B60" s="9" t="s">
        <v>135</v>
      </c>
      <c r="C60" s="8">
        <v>500</v>
      </c>
      <c r="D60" s="13">
        <f>ROUND(-227381.80768,0)</f>
        <v>-227382</v>
      </c>
      <c r="E60" s="13">
        <v>-642551</v>
      </c>
    </row>
    <row r="61" spans="1:5" ht="12" customHeight="1" x14ac:dyDescent="0.25">
      <c r="A61" s="7" t="s">
        <v>0</v>
      </c>
      <c r="B61" s="7" t="s">
        <v>136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120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137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138</v>
      </c>
      <c r="C64" s="8">
        <v>600</v>
      </c>
      <c r="D64" s="13"/>
      <c r="E64" s="13"/>
    </row>
    <row r="65" spans="1:6" ht="12" customHeight="1" x14ac:dyDescent="0.25">
      <c r="A65" s="7" t="s">
        <v>0</v>
      </c>
      <c r="B65" s="43" t="s">
        <v>123</v>
      </c>
      <c r="C65" s="57"/>
      <c r="D65" s="57"/>
      <c r="E65" s="44"/>
    </row>
    <row r="66" spans="1:6" ht="12" customHeight="1" x14ac:dyDescent="0.25">
      <c r="A66" s="7" t="s">
        <v>0</v>
      </c>
      <c r="B66" s="7" t="s">
        <v>139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140</v>
      </c>
      <c r="C67" s="10" t="s">
        <v>0</v>
      </c>
      <c r="D67" s="11">
        <v>-1.8948326070616075</v>
      </c>
      <c r="E67" s="11">
        <v>-5.3545470454412882</v>
      </c>
    </row>
    <row r="68" spans="1:6" ht="12" customHeight="1" x14ac:dyDescent="0.25">
      <c r="A68" s="7" t="s">
        <v>0</v>
      </c>
      <c r="B68" s="7" t="s">
        <v>141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142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140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141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31" t="s">
        <v>285</v>
      </c>
      <c r="C74" s="15" t="s">
        <v>0</v>
      </c>
      <c r="D74" s="14" t="s">
        <v>0</v>
      </c>
      <c r="E74" s="15" t="s">
        <v>0</v>
      </c>
      <c r="F74" s="2"/>
    </row>
    <row r="75" spans="1:6" ht="12" customHeight="1" x14ac:dyDescent="0.25">
      <c r="B75" s="15" t="s">
        <v>86</v>
      </c>
      <c r="C75" s="15" t="s">
        <v>0</v>
      </c>
      <c r="D75" s="16" t="s">
        <v>87</v>
      </c>
      <c r="E75" s="15" t="s">
        <v>0</v>
      </c>
      <c r="F75" s="2"/>
    </row>
    <row r="76" spans="1:6" ht="12" customHeight="1" x14ac:dyDescent="0.25">
      <c r="B76" s="14" t="s">
        <v>88</v>
      </c>
      <c r="C76" s="15" t="s">
        <v>0</v>
      </c>
      <c r="D76" s="14" t="s">
        <v>0</v>
      </c>
      <c r="E76" s="15" t="s">
        <v>0</v>
      </c>
      <c r="F76" s="2"/>
    </row>
    <row r="77" spans="1:6" ht="12" customHeight="1" x14ac:dyDescent="0.25">
      <c r="B77" s="15" t="s">
        <v>89</v>
      </c>
      <c r="C77" s="15" t="s">
        <v>0</v>
      </c>
      <c r="D77" s="16" t="s">
        <v>87</v>
      </c>
      <c r="E77" s="15" t="s">
        <v>0</v>
      </c>
      <c r="F77" s="2"/>
    </row>
    <row r="78" spans="1:6" ht="12" customHeight="1" x14ac:dyDescent="0.25">
      <c r="B78" s="2" t="s">
        <v>90</v>
      </c>
      <c r="C78" s="2" t="s">
        <v>0</v>
      </c>
      <c r="D78" s="2" t="s">
        <v>0</v>
      </c>
      <c r="E78" s="2" t="s">
        <v>0</v>
      </c>
      <c r="F78" s="2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11">
    <mergeCell ref="B8:E8"/>
    <mergeCell ref="B10:E10"/>
    <mergeCell ref="B11:E11"/>
    <mergeCell ref="B48:E48"/>
    <mergeCell ref="B65:E65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opLeftCell="B7" workbookViewId="0">
      <selection activeCell="D56" sqref="D56"/>
    </sheetView>
  </sheetViews>
  <sheetFormatPr defaultRowHeight="15" x14ac:dyDescent="0.25"/>
  <cols>
    <col min="1" max="1" width="2.85546875" style="22" hidden="1" customWidth="1"/>
    <col min="2" max="2" width="52.7109375" style="22" customWidth="1"/>
    <col min="3" max="3" width="10.28515625" style="22" customWidth="1"/>
    <col min="4" max="4" width="19.5703125" style="22" customWidth="1"/>
    <col min="5" max="5" width="17.85546875" style="22" customWidth="1"/>
    <col min="6" max="6" width="3.28515625" style="22" hidden="1" customWidth="1"/>
    <col min="7" max="8" width="9.140625" style="22"/>
    <col min="9" max="9" width="12" style="22" customWidth="1"/>
    <col min="10" max="10" width="12.140625" style="22" bestFit="1" customWidth="1"/>
    <col min="11" max="16384" width="9.140625" style="22"/>
  </cols>
  <sheetData>
    <row r="1" spans="1:6" ht="12" customHeight="1" x14ac:dyDescent="0.25">
      <c r="A1" s="21" t="s">
        <v>0</v>
      </c>
      <c r="B1" s="21" t="s">
        <v>0</v>
      </c>
      <c r="C1" s="59" t="s">
        <v>143</v>
      </c>
      <c r="D1" s="59"/>
      <c r="E1" s="59"/>
      <c r="F1" s="21"/>
    </row>
    <row r="2" spans="1:6" ht="12" customHeight="1" x14ac:dyDescent="0.25">
      <c r="A2" s="21" t="s">
        <v>0</v>
      </c>
      <c r="B2" s="21" t="s">
        <v>0</v>
      </c>
      <c r="C2" s="59" t="s">
        <v>2</v>
      </c>
      <c r="D2" s="59"/>
      <c r="E2" s="59"/>
      <c r="F2" s="21"/>
    </row>
    <row r="3" spans="1:6" ht="12" customHeight="1" x14ac:dyDescent="0.25">
      <c r="A3" s="21" t="s">
        <v>0</v>
      </c>
      <c r="B3" s="21" t="s">
        <v>0</v>
      </c>
      <c r="C3" s="59" t="s">
        <v>3</v>
      </c>
      <c r="D3" s="59"/>
      <c r="E3" s="59"/>
      <c r="F3" s="21"/>
    </row>
    <row r="4" spans="1:6" ht="12" customHeight="1" x14ac:dyDescent="0.25">
      <c r="A4" s="21" t="s">
        <v>0</v>
      </c>
      <c r="B4" s="21" t="s">
        <v>0</v>
      </c>
      <c r="C4" s="59" t="s">
        <v>144</v>
      </c>
      <c r="D4" s="59"/>
      <c r="E4" s="59"/>
      <c r="F4" s="21"/>
    </row>
    <row r="5" spans="1:6" ht="12" customHeight="1" x14ac:dyDescent="0.25">
      <c r="A5" s="21" t="s">
        <v>0</v>
      </c>
      <c r="B5" s="21" t="s">
        <v>0</v>
      </c>
      <c r="C5" s="21" t="s">
        <v>0</v>
      </c>
      <c r="D5" s="21" t="s">
        <v>0</v>
      </c>
      <c r="E5" s="23" t="s">
        <v>0</v>
      </c>
      <c r="F5" s="21"/>
    </row>
    <row r="6" spans="1:6" ht="12" customHeight="1" x14ac:dyDescent="0.25">
      <c r="A6" s="21" t="s">
        <v>0</v>
      </c>
      <c r="B6" s="21" t="s">
        <v>0</v>
      </c>
      <c r="C6" s="21" t="s">
        <v>0</v>
      </c>
      <c r="D6" s="21" t="s">
        <v>0</v>
      </c>
      <c r="E6" s="23" t="s">
        <v>0</v>
      </c>
      <c r="F6" s="21"/>
    </row>
    <row r="7" spans="1:6" ht="12" customHeight="1" x14ac:dyDescent="0.25">
      <c r="A7" s="21" t="s">
        <v>0</v>
      </c>
      <c r="B7" s="21" t="s">
        <v>0</v>
      </c>
      <c r="C7" s="21" t="s">
        <v>0</v>
      </c>
      <c r="D7" s="21" t="s">
        <v>0</v>
      </c>
      <c r="E7" s="23" t="s">
        <v>145</v>
      </c>
      <c r="F7" s="21"/>
    </row>
    <row r="8" spans="1:6" ht="14.25" customHeight="1" x14ac:dyDescent="0.25">
      <c r="A8" s="21" t="s">
        <v>0</v>
      </c>
      <c r="B8" s="60" t="s">
        <v>146</v>
      </c>
      <c r="C8" s="60"/>
      <c r="D8" s="60"/>
      <c r="E8" s="60"/>
      <c r="F8" s="21"/>
    </row>
    <row r="9" spans="1:6" ht="18.75" customHeight="1" x14ac:dyDescent="0.25">
      <c r="A9" s="21" t="s">
        <v>0</v>
      </c>
      <c r="B9" s="47" t="s">
        <v>291</v>
      </c>
      <c r="C9" s="58"/>
      <c r="D9" s="58"/>
      <c r="E9" s="58"/>
      <c r="F9" s="21"/>
    </row>
    <row r="10" spans="1:6" ht="12" customHeight="1" x14ac:dyDescent="0.25">
      <c r="A10" s="21" t="s">
        <v>0</v>
      </c>
      <c r="B10" s="21" t="s">
        <v>0</v>
      </c>
      <c r="C10" s="21" t="s">
        <v>0</v>
      </c>
      <c r="D10" s="21" t="s">
        <v>0</v>
      </c>
      <c r="E10" s="23" t="s">
        <v>0</v>
      </c>
      <c r="F10" s="21"/>
    </row>
    <row r="11" spans="1:6" ht="12" hidden="1" customHeight="1" x14ac:dyDescent="0.25">
      <c r="A11" s="21" t="s">
        <v>0</v>
      </c>
      <c r="B11" s="64" t="s">
        <v>147</v>
      </c>
      <c r="C11" s="64"/>
      <c r="D11" s="64"/>
      <c r="E11" s="64"/>
      <c r="F11" s="21"/>
    </row>
    <row r="12" spans="1:6" ht="12" hidden="1" customHeight="1" x14ac:dyDescent="0.25">
      <c r="A12" s="21" t="s">
        <v>0</v>
      </c>
      <c r="B12" s="64" t="s">
        <v>148</v>
      </c>
      <c r="C12" s="64"/>
      <c r="D12" s="64"/>
      <c r="E12" s="64"/>
      <c r="F12" s="21"/>
    </row>
    <row r="13" spans="1:6" ht="12" hidden="1" customHeight="1" x14ac:dyDescent="0.25">
      <c r="A13" s="21" t="s">
        <v>0</v>
      </c>
      <c r="B13" s="64" t="s">
        <v>149</v>
      </c>
      <c r="C13" s="64"/>
      <c r="D13" s="64"/>
      <c r="E13" s="64"/>
      <c r="F13" s="21"/>
    </row>
    <row r="14" spans="1:6" ht="12" hidden="1" customHeight="1" x14ac:dyDescent="0.25">
      <c r="A14" s="21" t="s">
        <v>0</v>
      </c>
      <c r="B14" s="64" t="s">
        <v>150</v>
      </c>
      <c r="C14" s="64"/>
      <c r="D14" s="64"/>
      <c r="E14" s="64"/>
      <c r="F14" s="21"/>
    </row>
    <row r="15" spans="1:6" ht="12" hidden="1" customHeight="1" x14ac:dyDescent="0.25">
      <c r="A15" s="21" t="s">
        <v>0</v>
      </c>
      <c r="B15" s="64" t="s">
        <v>151</v>
      </c>
      <c r="C15" s="64"/>
      <c r="D15" s="64"/>
      <c r="E15" s="64"/>
      <c r="F15" s="21"/>
    </row>
    <row r="16" spans="1:6" ht="25.5" hidden="1" customHeight="1" x14ac:dyDescent="0.25">
      <c r="A16" s="21" t="s">
        <v>0</v>
      </c>
      <c r="B16" s="64" t="s">
        <v>152</v>
      </c>
      <c r="C16" s="64"/>
      <c r="D16" s="64"/>
      <c r="E16" s="64"/>
      <c r="F16" s="21"/>
    </row>
    <row r="17" spans="1:6" ht="12" customHeight="1" x14ac:dyDescent="0.25">
      <c r="A17" s="21" t="s">
        <v>0</v>
      </c>
      <c r="B17" s="65" t="s">
        <v>6</v>
      </c>
      <c r="C17" s="65"/>
      <c r="D17" s="65"/>
      <c r="E17" s="65"/>
      <c r="F17" s="21"/>
    </row>
    <row r="18" spans="1:6" ht="42.75" customHeight="1" x14ac:dyDescent="0.25">
      <c r="A18" s="21" t="s">
        <v>0</v>
      </c>
      <c r="B18" s="58"/>
      <c r="C18" s="58"/>
      <c r="D18" s="58"/>
      <c r="E18" s="58"/>
      <c r="F18" s="21"/>
    </row>
    <row r="19" spans="1:6" ht="12" customHeight="1" x14ac:dyDescent="0.25">
      <c r="A19" s="21" t="s">
        <v>0</v>
      </c>
      <c r="B19" s="21" t="s">
        <v>153</v>
      </c>
      <c r="C19" s="21" t="s">
        <v>0</v>
      </c>
      <c r="D19" s="21" t="s">
        <v>0</v>
      </c>
      <c r="E19" s="23" t="s">
        <v>0</v>
      </c>
      <c r="F19" s="21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idden="1" x14ac:dyDescent="0.25"/>
    <row r="38" spans="1:5" ht="24" customHeight="1" x14ac:dyDescent="0.25">
      <c r="A38" s="24" t="s">
        <v>0</v>
      </c>
      <c r="B38" s="19" t="s">
        <v>154</v>
      </c>
      <c r="C38" s="19" t="s">
        <v>18</v>
      </c>
      <c r="D38" s="19" t="s">
        <v>95</v>
      </c>
      <c r="E38" s="19" t="s">
        <v>155</v>
      </c>
    </row>
    <row r="39" spans="1:5" hidden="1" x14ac:dyDescent="0.25"/>
    <row r="40" spans="1:5" ht="12" customHeight="1" x14ac:dyDescent="0.25">
      <c r="A40" s="24" t="s">
        <v>0</v>
      </c>
      <c r="B40" s="61" t="s">
        <v>156</v>
      </c>
      <c r="C40" s="62"/>
      <c r="D40" s="62"/>
      <c r="E40" s="63"/>
    </row>
    <row r="41" spans="1:5" ht="24" customHeight="1" x14ac:dyDescent="0.25">
      <c r="A41" s="24" t="s">
        <v>0</v>
      </c>
      <c r="B41" s="25" t="s">
        <v>157</v>
      </c>
      <c r="C41" s="26" t="s">
        <v>24</v>
      </c>
      <c r="D41" s="20">
        <f>D48</f>
        <v>18</v>
      </c>
      <c r="E41" s="20">
        <f>E48</f>
        <v>2000</v>
      </c>
    </row>
    <row r="42" spans="1:5" ht="12" customHeight="1" x14ac:dyDescent="0.25">
      <c r="A42" s="24" t="s">
        <v>0</v>
      </c>
      <c r="B42" s="66" t="s">
        <v>123</v>
      </c>
      <c r="C42" s="67"/>
      <c r="D42" s="67"/>
      <c r="E42" s="68"/>
    </row>
    <row r="43" spans="1:5" ht="12" customHeight="1" x14ac:dyDescent="0.25">
      <c r="A43" s="24" t="s">
        <v>0</v>
      </c>
      <c r="B43" s="24" t="s">
        <v>158</v>
      </c>
      <c r="C43" s="27" t="s">
        <v>26</v>
      </c>
      <c r="D43" s="28">
        <v>0</v>
      </c>
      <c r="E43" s="28"/>
    </row>
    <row r="44" spans="1:5" ht="12" customHeight="1" x14ac:dyDescent="0.25">
      <c r="A44" s="24" t="s">
        <v>0</v>
      </c>
      <c r="B44" s="24" t="s">
        <v>159</v>
      </c>
      <c r="C44" s="27" t="s">
        <v>28</v>
      </c>
      <c r="D44" s="28">
        <v>0</v>
      </c>
      <c r="E44" s="28"/>
    </row>
    <row r="45" spans="1:5" ht="12" customHeight="1" x14ac:dyDescent="0.25">
      <c r="A45" s="24" t="s">
        <v>0</v>
      </c>
      <c r="B45" s="24" t="s">
        <v>160</v>
      </c>
      <c r="C45" s="27" t="s">
        <v>30</v>
      </c>
      <c r="D45" s="28">
        <v>0</v>
      </c>
      <c r="E45" s="28"/>
    </row>
    <row r="46" spans="1:5" ht="12" customHeight="1" x14ac:dyDescent="0.25">
      <c r="A46" s="24" t="s">
        <v>0</v>
      </c>
      <c r="B46" s="24" t="s">
        <v>161</v>
      </c>
      <c r="C46" s="27" t="s">
        <v>32</v>
      </c>
      <c r="D46" s="28">
        <v>0</v>
      </c>
      <c r="E46" s="28"/>
    </row>
    <row r="47" spans="1:5" ht="12" customHeight="1" x14ac:dyDescent="0.25">
      <c r="A47" s="24" t="s">
        <v>0</v>
      </c>
      <c r="B47" s="24" t="s">
        <v>162</v>
      </c>
      <c r="C47" s="27" t="s">
        <v>34</v>
      </c>
      <c r="D47" s="28">
        <v>0</v>
      </c>
      <c r="E47" s="28"/>
    </row>
    <row r="48" spans="1:5" ht="12" customHeight="1" x14ac:dyDescent="0.25">
      <c r="A48" s="24" t="s">
        <v>0</v>
      </c>
      <c r="B48" s="24" t="s">
        <v>163</v>
      </c>
      <c r="C48" s="27" t="s">
        <v>36</v>
      </c>
      <c r="D48" s="28">
        <v>18</v>
      </c>
      <c r="E48" s="28">
        <v>2000</v>
      </c>
    </row>
    <row r="49" spans="1:5" ht="24" customHeight="1" x14ac:dyDescent="0.25">
      <c r="A49" s="24" t="s">
        <v>0</v>
      </c>
      <c r="B49" s="25" t="s">
        <v>164</v>
      </c>
      <c r="C49" s="26" t="s">
        <v>104</v>
      </c>
      <c r="D49" s="20">
        <f>SUM(D51:D57)</f>
        <v>956897</v>
      </c>
      <c r="E49" s="20">
        <f>SUM(E51:E57)</f>
        <v>908508</v>
      </c>
    </row>
    <row r="50" spans="1:5" ht="12" customHeight="1" x14ac:dyDescent="0.25">
      <c r="A50" s="24" t="s">
        <v>0</v>
      </c>
      <c r="B50" s="66" t="s">
        <v>123</v>
      </c>
      <c r="C50" s="67"/>
      <c r="D50" s="67"/>
      <c r="E50" s="68"/>
    </row>
    <row r="51" spans="1:5" ht="12" customHeight="1" x14ac:dyDescent="0.25">
      <c r="A51" s="24" t="s">
        <v>0</v>
      </c>
      <c r="B51" s="24" t="s">
        <v>165</v>
      </c>
      <c r="C51" s="27" t="s">
        <v>106</v>
      </c>
      <c r="D51" s="28">
        <v>403453</v>
      </c>
      <c r="E51" s="28">
        <v>351427</v>
      </c>
    </row>
    <row r="52" spans="1:5" ht="12" customHeight="1" x14ac:dyDescent="0.25">
      <c r="A52" s="24" t="s">
        <v>0</v>
      </c>
      <c r="B52" s="24" t="s">
        <v>166</v>
      </c>
      <c r="C52" s="27" t="s">
        <v>108</v>
      </c>
      <c r="D52" s="28">
        <v>226352</v>
      </c>
      <c r="E52" s="28">
        <v>163902</v>
      </c>
    </row>
    <row r="53" spans="1:5" ht="12" customHeight="1" x14ac:dyDescent="0.25">
      <c r="A53" s="24" t="s">
        <v>0</v>
      </c>
      <c r="B53" s="24" t="s">
        <v>167</v>
      </c>
      <c r="C53" s="27" t="s">
        <v>110</v>
      </c>
      <c r="D53" s="28">
        <v>193383</v>
      </c>
      <c r="E53" s="28">
        <v>225639</v>
      </c>
    </row>
    <row r="54" spans="1:5" ht="12" customHeight="1" x14ac:dyDescent="0.25">
      <c r="A54" s="24" t="s">
        <v>0</v>
      </c>
      <c r="B54" s="24" t="s">
        <v>168</v>
      </c>
      <c r="C54" s="27" t="s">
        <v>112</v>
      </c>
      <c r="D54" s="28">
        <v>0</v>
      </c>
      <c r="E54" s="28"/>
    </row>
    <row r="55" spans="1:5" ht="12" customHeight="1" x14ac:dyDescent="0.25">
      <c r="A55" s="24" t="s">
        <v>0</v>
      </c>
      <c r="B55" s="24" t="s">
        <v>169</v>
      </c>
      <c r="C55" s="27" t="s">
        <v>114</v>
      </c>
      <c r="D55" s="28">
        <v>0</v>
      </c>
      <c r="E55" s="28"/>
    </row>
    <row r="56" spans="1:5" ht="12" customHeight="1" x14ac:dyDescent="0.25">
      <c r="A56" s="24" t="s">
        <v>0</v>
      </c>
      <c r="B56" s="24" t="s">
        <v>170</v>
      </c>
      <c r="C56" s="27" t="s">
        <v>171</v>
      </c>
      <c r="D56" s="28">
        <v>105722</v>
      </c>
      <c r="E56" s="28">
        <v>94849</v>
      </c>
    </row>
    <row r="57" spans="1:5" ht="12" customHeight="1" x14ac:dyDescent="0.25">
      <c r="A57" s="24" t="s">
        <v>0</v>
      </c>
      <c r="B57" s="24" t="s">
        <v>172</v>
      </c>
      <c r="C57" s="27" t="s">
        <v>173</v>
      </c>
      <c r="D57" s="28">
        <v>27987</v>
      </c>
      <c r="E57" s="28">
        <v>72691</v>
      </c>
    </row>
    <row r="58" spans="1:5" ht="24" customHeight="1" x14ac:dyDescent="0.25">
      <c r="A58" s="24" t="s">
        <v>0</v>
      </c>
      <c r="B58" s="25" t="s">
        <v>174</v>
      </c>
      <c r="C58" s="26" t="s">
        <v>175</v>
      </c>
      <c r="D58" s="20">
        <f>D41-D49</f>
        <v>-956879</v>
      </c>
      <c r="E58" s="20">
        <f>E41-E49</f>
        <v>-906508</v>
      </c>
    </row>
    <row r="59" spans="1:5" ht="12" customHeight="1" x14ac:dyDescent="0.25">
      <c r="A59" s="24" t="s">
        <v>0</v>
      </c>
      <c r="B59" s="61" t="s">
        <v>176</v>
      </c>
      <c r="C59" s="62"/>
      <c r="D59" s="62"/>
      <c r="E59" s="63"/>
    </row>
    <row r="60" spans="1:5" ht="24" customHeight="1" x14ac:dyDescent="0.25">
      <c r="A60" s="24" t="s">
        <v>0</v>
      </c>
      <c r="B60" s="25" t="s">
        <v>177</v>
      </c>
      <c r="C60" s="26" t="s">
        <v>178</v>
      </c>
      <c r="D60" s="20">
        <f>SUM(D62:D72)</f>
        <v>8267</v>
      </c>
      <c r="E60" s="20">
        <f>SUM(E62:E72)</f>
        <v>29089</v>
      </c>
    </row>
    <row r="61" spans="1:5" ht="12" customHeight="1" x14ac:dyDescent="0.25">
      <c r="A61" s="24" t="s">
        <v>0</v>
      </c>
      <c r="B61" s="66" t="s">
        <v>123</v>
      </c>
      <c r="C61" s="67"/>
      <c r="D61" s="67"/>
      <c r="E61" s="68"/>
    </row>
    <row r="62" spans="1:5" ht="12" customHeight="1" x14ac:dyDescent="0.25">
      <c r="A62" s="24" t="s">
        <v>0</v>
      </c>
      <c r="B62" s="24" t="s">
        <v>179</v>
      </c>
      <c r="C62" s="27" t="s">
        <v>180</v>
      </c>
      <c r="D62" s="28">
        <v>3349</v>
      </c>
      <c r="E62" s="28"/>
    </row>
    <row r="63" spans="1:5" ht="12" customHeight="1" x14ac:dyDescent="0.25">
      <c r="A63" s="24" t="s">
        <v>0</v>
      </c>
      <c r="B63" s="24" t="s">
        <v>181</v>
      </c>
      <c r="C63" s="27" t="s">
        <v>182</v>
      </c>
      <c r="D63" s="28">
        <v>0</v>
      </c>
      <c r="E63" s="28"/>
    </row>
    <row r="64" spans="1:5" ht="12" customHeight="1" x14ac:dyDescent="0.25">
      <c r="A64" s="24" t="s">
        <v>0</v>
      </c>
      <c r="B64" s="24" t="s">
        <v>184</v>
      </c>
      <c r="C64" s="27" t="s">
        <v>185</v>
      </c>
      <c r="D64" s="28">
        <v>0</v>
      </c>
      <c r="E64" s="28"/>
    </row>
    <row r="65" spans="1:5" ht="24" customHeight="1" x14ac:dyDescent="0.25">
      <c r="A65" s="24" t="s">
        <v>0</v>
      </c>
      <c r="B65" s="24" t="s">
        <v>186</v>
      </c>
      <c r="C65" s="27" t="s">
        <v>187</v>
      </c>
      <c r="D65" s="28">
        <v>0</v>
      </c>
      <c r="E65" s="28"/>
    </row>
    <row r="66" spans="1:5" ht="12" customHeight="1" x14ac:dyDescent="0.25">
      <c r="A66" s="24" t="s">
        <v>0</v>
      </c>
      <c r="B66" s="24" t="s">
        <v>188</v>
      </c>
      <c r="C66" s="27" t="s">
        <v>189</v>
      </c>
      <c r="D66" s="28">
        <v>0</v>
      </c>
      <c r="E66" s="28"/>
    </row>
    <row r="67" spans="1:5" ht="12" customHeight="1" x14ac:dyDescent="0.25">
      <c r="A67" s="24" t="s">
        <v>0</v>
      </c>
      <c r="B67" s="24" t="s">
        <v>190</v>
      </c>
      <c r="C67" s="27" t="s">
        <v>191</v>
      </c>
      <c r="D67" s="28">
        <v>0</v>
      </c>
      <c r="E67" s="28" t="s">
        <v>183</v>
      </c>
    </row>
    <row r="68" spans="1:5" ht="12" customHeight="1" x14ac:dyDescent="0.25">
      <c r="A68" s="24" t="s">
        <v>0</v>
      </c>
      <c r="B68" s="24" t="s">
        <v>192</v>
      </c>
      <c r="C68" s="27" t="s">
        <v>193</v>
      </c>
      <c r="D68" s="28">
        <v>3842</v>
      </c>
      <c r="E68" s="28"/>
    </row>
    <row r="69" spans="1:5" ht="13.5" customHeight="1" x14ac:dyDescent="0.25">
      <c r="A69" s="24" t="s">
        <v>0</v>
      </c>
      <c r="B69" s="24" t="s">
        <v>194</v>
      </c>
      <c r="C69" s="27" t="s">
        <v>195</v>
      </c>
      <c r="D69" s="28">
        <v>0</v>
      </c>
      <c r="E69" s="28"/>
    </row>
    <row r="70" spans="1:5" ht="12" customHeight="1" x14ac:dyDescent="0.25">
      <c r="A70" s="24" t="s">
        <v>0</v>
      </c>
      <c r="B70" s="24" t="s">
        <v>196</v>
      </c>
      <c r="C70" s="27" t="s">
        <v>197</v>
      </c>
      <c r="D70" s="28">
        <v>0</v>
      </c>
      <c r="E70" s="28"/>
    </row>
    <row r="71" spans="1:5" ht="12" customHeight="1" x14ac:dyDescent="0.25">
      <c r="A71" s="24" t="s">
        <v>0</v>
      </c>
      <c r="B71" s="24" t="s">
        <v>162</v>
      </c>
      <c r="C71" s="27" t="s">
        <v>198</v>
      </c>
      <c r="D71" s="28">
        <v>1076</v>
      </c>
      <c r="E71" s="28">
        <v>29089</v>
      </c>
    </row>
    <row r="72" spans="1:5" ht="12" customHeight="1" x14ac:dyDescent="0.25">
      <c r="A72" s="24" t="s">
        <v>0</v>
      </c>
      <c r="B72" s="24" t="s">
        <v>163</v>
      </c>
      <c r="C72" s="27" t="s">
        <v>199</v>
      </c>
      <c r="D72" s="28">
        <v>0</v>
      </c>
      <c r="E72" s="28"/>
    </row>
    <row r="73" spans="1:5" ht="24" customHeight="1" x14ac:dyDescent="0.25">
      <c r="A73" s="24" t="s">
        <v>0</v>
      </c>
      <c r="B73" s="25" t="s">
        <v>200</v>
      </c>
      <c r="C73" s="26" t="s">
        <v>201</v>
      </c>
      <c r="D73" s="20">
        <f>SUM(D75:D85)</f>
        <v>16741</v>
      </c>
      <c r="E73" s="20">
        <f>SUM(E75:E85)</f>
        <v>3100</v>
      </c>
    </row>
    <row r="74" spans="1:5" ht="12" customHeight="1" x14ac:dyDescent="0.25">
      <c r="A74" s="24" t="s">
        <v>0</v>
      </c>
      <c r="B74" s="66" t="s">
        <v>123</v>
      </c>
      <c r="C74" s="67"/>
      <c r="D74" s="67"/>
      <c r="E74" s="68"/>
    </row>
    <row r="75" spans="1:5" ht="12" customHeight="1" x14ac:dyDescent="0.25">
      <c r="A75" s="24" t="s">
        <v>0</v>
      </c>
      <c r="B75" s="24" t="s">
        <v>202</v>
      </c>
      <c r="C75" s="27" t="s">
        <v>203</v>
      </c>
      <c r="D75" s="28">
        <v>16741</v>
      </c>
      <c r="E75" s="28">
        <v>3100</v>
      </c>
    </row>
    <row r="76" spans="1:5" ht="12" customHeight="1" x14ac:dyDescent="0.25">
      <c r="A76" s="24" t="s">
        <v>0</v>
      </c>
      <c r="B76" s="24" t="s">
        <v>204</v>
      </c>
      <c r="C76" s="27" t="s">
        <v>205</v>
      </c>
      <c r="D76" s="28">
        <v>0</v>
      </c>
      <c r="E76" s="28"/>
    </row>
    <row r="77" spans="1:5" ht="12" customHeight="1" x14ac:dyDescent="0.25">
      <c r="A77" s="24" t="s">
        <v>0</v>
      </c>
      <c r="B77" s="24" t="s">
        <v>206</v>
      </c>
      <c r="C77" s="27" t="s">
        <v>207</v>
      </c>
      <c r="D77" s="28">
        <v>0</v>
      </c>
      <c r="E77" s="28"/>
    </row>
    <row r="78" spans="1:5" ht="24" customHeight="1" x14ac:dyDescent="0.25">
      <c r="A78" s="24" t="s">
        <v>0</v>
      </c>
      <c r="B78" s="24" t="s">
        <v>208</v>
      </c>
      <c r="C78" s="27" t="s">
        <v>209</v>
      </c>
      <c r="D78" s="28">
        <v>0</v>
      </c>
      <c r="E78" s="28"/>
    </row>
    <row r="79" spans="1:5" ht="12" customHeight="1" x14ac:dyDescent="0.25">
      <c r="A79" s="24" t="s">
        <v>0</v>
      </c>
      <c r="B79" s="24" t="s">
        <v>210</v>
      </c>
      <c r="C79" s="27" t="s">
        <v>211</v>
      </c>
      <c r="D79" s="28">
        <v>0</v>
      </c>
      <c r="E79" s="28"/>
    </row>
    <row r="80" spans="1:5" ht="12" customHeight="1" x14ac:dyDescent="0.25">
      <c r="A80" s="24" t="s">
        <v>0</v>
      </c>
      <c r="B80" s="24" t="s">
        <v>212</v>
      </c>
      <c r="C80" s="27" t="s">
        <v>213</v>
      </c>
      <c r="D80" s="28">
        <v>0</v>
      </c>
      <c r="E80" s="28"/>
    </row>
    <row r="81" spans="1:5" ht="12" customHeight="1" x14ac:dyDescent="0.25">
      <c r="A81" s="24" t="s">
        <v>0</v>
      </c>
      <c r="B81" s="24" t="s">
        <v>214</v>
      </c>
      <c r="C81" s="27" t="s">
        <v>215</v>
      </c>
      <c r="D81" s="28">
        <v>0</v>
      </c>
      <c r="E81" s="28"/>
    </row>
    <row r="82" spans="1:5" ht="12" customHeight="1" x14ac:dyDescent="0.25">
      <c r="A82" s="24" t="s">
        <v>0</v>
      </c>
      <c r="B82" s="24" t="s">
        <v>216</v>
      </c>
      <c r="C82" s="27" t="s">
        <v>217</v>
      </c>
      <c r="D82" s="28">
        <v>0</v>
      </c>
      <c r="E82" s="28"/>
    </row>
    <row r="83" spans="1:5" ht="13.5" customHeight="1" x14ac:dyDescent="0.25">
      <c r="A83" s="24" t="s">
        <v>0</v>
      </c>
      <c r="B83" s="24" t="s">
        <v>194</v>
      </c>
      <c r="C83" s="27" t="s">
        <v>218</v>
      </c>
      <c r="D83" s="28">
        <v>0</v>
      </c>
      <c r="E83" s="28"/>
    </row>
    <row r="84" spans="1:5" ht="12" customHeight="1" x14ac:dyDescent="0.25">
      <c r="A84" s="24" t="s">
        <v>0</v>
      </c>
      <c r="B84" s="24" t="s">
        <v>219</v>
      </c>
      <c r="C84" s="27" t="s">
        <v>220</v>
      </c>
      <c r="D84" s="28">
        <v>0</v>
      </c>
      <c r="E84" s="28"/>
    </row>
    <row r="85" spans="1:5" ht="12" customHeight="1" x14ac:dyDescent="0.25">
      <c r="A85" s="24" t="s">
        <v>0</v>
      </c>
      <c r="B85" s="24" t="s">
        <v>172</v>
      </c>
      <c r="C85" s="27" t="s">
        <v>221</v>
      </c>
      <c r="D85" s="28">
        <v>0</v>
      </c>
      <c r="E85" s="28"/>
    </row>
    <row r="86" spans="1:5" ht="24" customHeight="1" x14ac:dyDescent="0.25">
      <c r="A86" s="24" t="s">
        <v>0</v>
      </c>
      <c r="B86" s="25" t="s">
        <v>222</v>
      </c>
      <c r="C86" s="26" t="s">
        <v>223</v>
      </c>
      <c r="D86" s="20">
        <f>D60-D73</f>
        <v>-8474</v>
      </c>
      <c r="E86" s="20">
        <f>E60-E73</f>
        <v>25989</v>
      </c>
    </row>
    <row r="87" spans="1:5" ht="12" customHeight="1" x14ac:dyDescent="0.25">
      <c r="A87" s="24" t="s">
        <v>0</v>
      </c>
      <c r="B87" s="61" t="s">
        <v>224</v>
      </c>
      <c r="C87" s="62"/>
      <c r="D87" s="62"/>
      <c r="E87" s="63"/>
    </row>
    <row r="88" spans="1:5" ht="24" customHeight="1" x14ac:dyDescent="0.25">
      <c r="A88" s="24" t="s">
        <v>0</v>
      </c>
      <c r="B88" s="25" t="s">
        <v>225</v>
      </c>
      <c r="C88" s="26" t="s">
        <v>226</v>
      </c>
      <c r="D88" s="20">
        <f>SUM(D90:D93)</f>
        <v>471136</v>
      </c>
      <c r="E88" s="20">
        <f>SUM(E90:E93)</f>
        <v>0</v>
      </c>
    </row>
    <row r="89" spans="1:5" ht="12" customHeight="1" x14ac:dyDescent="0.25">
      <c r="A89" s="24" t="s">
        <v>0</v>
      </c>
      <c r="B89" s="66" t="s">
        <v>123</v>
      </c>
      <c r="C89" s="67"/>
      <c r="D89" s="67"/>
      <c r="E89" s="68"/>
    </row>
    <row r="90" spans="1:5" ht="12" customHeight="1" x14ac:dyDescent="0.25">
      <c r="A90" s="24" t="s">
        <v>0</v>
      </c>
      <c r="B90" s="24" t="s">
        <v>227</v>
      </c>
      <c r="C90" s="27" t="s">
        <v>228</v>
      </c>
      <c r="D90" s="28">
        <v>0</v>
      </c>
      <c r="E90" s="28"/>
    </row>
    <row r="91" spans="1:5" ht="12" customHeight="1" x14ac:dyDescent="0.25">
      <c r="A91" s="24" t="s">
        <v>0</v>
      </c>
      <c r="B91" s="24" t="s">
        <v>229</v>
      </c>
      <c r="C91" s="27" t="s">
        <v>230</v>
      </c>
      <c r="D91" s="28">
        <v>0</v>
      </c>
      <c r="E91" s="28"/>
    </row>
    <row r="92" spans="1:5" ht="12" customHeight="1" x14ac:dyDescent="0.25">
      <c r="A92" s="24" t="s">
        <v>0</v>
      </c>
      <c r="B92" s="24" t="s">
        <v>162</v>
      </c>
      <c r="C92" s="27" t="s">
        <v>231</v>
      </c>
      <c r="D92" s="28">
        <v>0</v>
      </c>
      <c r="E92" s="28"/>
    </row>
    <row r="93" spans="1:5" ht="12" customHeight="1" x14ac:dyDescent="0.25">
      <c r="A93" s="24" t="s">
        <v>0</v>
      </c>
      <c r="B93" s="24" t="s">
        <v>163</v>
      </c>
      <c r="C93" s="27" t="s">
        <v>232</v>
      </c>
      <c r="D93" s="28">
        <v>471136</v>
      </c>
      <c r="E93" s="28"/>
    </row>
    <row r="94" spans="1:5" ht="24" customHeight="1" x14ac:dyDescent="0.25">
      <c r="A94" s="24" t="s">
        <v>0</v>
      </c>
      <c r="B94" s="25" t="s">
        <v>233</v>
      </c>
      <c r="C94" s="19">
        <v>100</v>
      </c>
      <c r="D94" s="20">
        <f>SUM(D96:D100)</f>
        <v>21700</v>
      </c>
      <c r="E94" s="20">
        <f>SUM(E96:E100)</f>
        <v>0</v>
      </c>
    </row>
    <row r="95" spans="1:5" ht="12" customHeight="1" x14ac:dyDescent="0.25">
      <c r="A95" s="24" t="s">
        <v>0</v>
      </c>
      <c r="B95" s="66" t="s">
        <v>123</v>
      </c>
      <c r="C95" s="67"/>
      <c r="D95" s="67"/>
      <c r="E95" s="68"/>
    </row>
    <row r="96" spans="1:5" ht="12" customHeight="1" x14ac:dyDescent="0.25">
      <c r="A96" s="24" t="s">
        <v>0</v>
      </c>
      <c r="B96" s="24" t="s">
        <v>234</v>
      </c>
      <c r="C96" s="29">
        <v>101</v>
      </c>
      <c r="D96" s="28">
        <v>0</v>
      </c>
      <c r="E96" s="28"/>
    </row>
    <row r="97" spans="1:10" ht="12" customHeight="1" x14ac:dyDescent="0.25">
      <c r="A97" s="24" t="s">
        <v>0</v>
      </c>
      <c r="B97" s="24" t="s">
        <v>168</v>
      </c>
      <c r="C97" s="29">
        <v>102</v>
      </c>
      <c r="D97" s="28">
        <v>0</v>
      </c>
      <c r="E97" s="28"/>
    </row>
    <row r="98" spans="1:10" ht="12" customHeight="1" x14ac:dyDescent="0.25">
      <c r="A98" s="24" t="s">
        <v>0</v>
      </c>
      <c r="B98" s="24" t="s">
        <v>235</v>
      </c>
      <c r="C98" s="29">
        <v>103</v>
      </c>
      <c r="D98" s="28">
        <v>0</v>
      </c>
      <c r="E98" s="28"/>
    </row>
    <row r="99" spans="1:10" ht="12" customHeight="1" x14ac:dyDescent="0.25">
      <c r="A99" s="24" t="s">
        <v>0</v>
      </c>
      <c r="B99" s="24" t="s">
        <v>236</v>
      </c>
      <c r="C99" s="29">
        <v>104</v>
      </c>
      <c r="D99" s="28">
        <v>0</v>
      </c>
      <c r="E99" s="28"/>
    </row>
    <row r="100" spans="1:10" ht="12" customHeight="1" x14ac:dyDescent="0.25">
      <c r="A100" s="24" t="s">
        <v>0</v>
      </c>
      <c r="B100" s="24" t="s">
        <v>237</v>
      </c>
      <c r="C100" s="29">
        <v>105</v>
      </c>
      <c r="D100" s="28">
        <v>21700</v>
      </c>
      <c r="E100" s="28"/>
    </row>
    <row r="101" spans="1:10" ht="24" customHeight="1" x14ac:dyDescent="0.25">
      <c r="A101" s="24" t="s">
        <v>0</v>
      </c>
      <c r="B101" s="25" t="s">
        <v>238</v>
      </c>
      <c r="C101" s="19">
        <v>110</v>
      </c>
      <c r="D101" s="20">
        <v>449436</v>
      </c>
      <c r="E101" s="20">
        <v>0</v>
      </c>
    </row>
    <row r="102" spans="1:10" ht="12" customHeight="1" x14ac:dyDescent="0.25">
      <c r="A102" s="24" t="s">
        <v>0</v>
      </c>
      <c r="B102" s="25" t="s">
        <v>239</v>
      </c>
      <c r="C102" s="19">
        <v>120</v>
      </c>
      <c r="D102" s="28">
        <v>-13788</v>
      </c>
      <c r="E102" s="20">
        <v>17829</v>
      </c>
    </row>
    <row r="103" spans="1:10" ht="24" customHeight="1" x14ac:dyDescent="0.25">
      <c r="A103" s="24" t="s">
        <v>0</v>
      </c>
      <c r="B103" s="25" t="s">
        <v>240</v>
      </c>
      <c r="C103" s="19">
        <v>130</v>
      </c>
      <c r="D103" s="20">
        <f>D58+D86+D101+D102</f>
        <v>-529705</v>
      </c>
      <c r="E103" s="20">
        <f>E58+E86+E101+E102</f>
        <v>-862690</v>
      </c>
    </row>
    <row r="104" spans="1:10" ht="24" customHeight="1" x14ac:dyDescent="0.25">
      <c r="A104" s="24" t="s">
        <v>0</v>
      </c>
      <c r="B104" s="25" t="s">
        <v>241</v>
      </c>
      <c r="C104" s="19">
        <v>140</v>
      </c>
      <c r="D104" s="20">
        <f>BS!F47</f>
        <v>975038</v>
      </c>
      <c r="E104" s="20">
        <v>2294798</v>
      </c>
      <c r="I104" s="30"/>
    </row>
    <row r="105" spans="1:10" ht="24" customHeight="1" x14ac:dyDescent="0.25">
      <c r="A105" s="24" t="s">
        <v>0</v>
      </c>
      <c r="B105" s="25" t="s">
        <v>242</v>
      </c>
      <c r="C105" s="19">
        <v>150</v>
      </c>
      <c r="D105" s="20">
        <f>ROUND(BS!E47,0)</f>
        <v>445333</v>
      </c>
      <c r="E105" s="20">
        <v>1432107</v>
      </c>
      <c r="I105" s="30"/>
      <c r="J105" s="30"/>
    </row>
    <row r="106" spans="1:10" ht="12" customHeight="1" x14ac:dyDescent="0.25">
      <c r="B106" s="21" t="s">
        <v>0</v>
      </c>
      <c r="C106" s="21" t="s">
        <v>0</v>
      </c>
      <c r="D106" s="21" t="s">
        <v>0</v>
      </c>
      <c r="E106" s="21" t="s">
        <v>0</v>
      </c>
      <c r="F106" s="21"/>
    </row>
    <row r="107" spans="1:10" ht="12" customHeight="1" x14ac:dyDescent="0.25">
      <c r="B107" s="21" t="s">
        <v>0</v>
      </c>
      <c r="C107" s="21" t="s">
        <v>0</v>
      </c>
      <c r="D107" s="21" t="s">
        <v>0</v>
      </c>
      <c r="E107" s="21" t="s">
        <v>0</v>
      </c>
      <c r="F107" s="21"/>
    </row>
    <row r="108" spans="1:10" ht="12" customHeight="1" x14ac:dyDescent="0.25">
      <c r="B108" s="31" t="s">
        <v>285</v>
      </c>
      <c r="C108" s="32" t="s">
        <v>0</v>
      </c>
      <c r="D108" s="31" t="s">
        <v>0</v>
      </c>
      <c r="E108" s="21" t="s">
        <v>0</v>
      </c>
      <c r="F108" s="21"/>
    </row>
    <row r="109" spans="1:10" ht="12" customHeight="1" x14ac:dyDescent="0.25">
      <c r="B109" s="32" t="s">
        <v>86</v>
      </c>
      <c r="C109" s="32" t="s">
        <v>0</v>
      </c>
      <c r="D109" s="33" t="s">
        <v>87</v>
      </c>
      <c r="E109" s="21" t="s">
        <v>0</v>
      </c>
      <c r="F109" s="21"/>
    </row>
    <row r="110" spans="1:10" ht="24.75" customHeight="1" x14ac:dyDescent="0.25">
      <c r="B110" s="31" t="s">
        <v>243</v>
      </c>
      <c r="C110" s="32" t="s">
        <v>0</v>
      </c>
      <c r="D110" s="31" t="s">
        <v>0</v>
      </c>
      <c r="E110" s="21" t="s">
        <v>0</v>
      </c>
      <c r="F110" s="21"/>
    </row>
    <row r="111" spans="1:10" ht="12" customHeight="1" x14ac:dyDescent="0.25">
      <c r="B111" s="32" t="s">
        <v>244</v>
      </c>
      <c r="C111" s="32" t="s">
        <v>0</v>
      </c>
      <c r="D111" s="33" t="s">
        <v>87</v>
      </c>
      <c r="E111" s="21" t="s">
        <v>0</v>
      </c>
      <c r="F111" s="21"/>
    </row>
    <row r="112" spans="1:10" ht="12" customHeight="1" x14ac:dyDescent="0.25">
      <c r="B112" s="21" t="s">
        <v>90</v>
      </c>
      <c r="C112" s="21" t="s">
        <v>0</v>
      </c>
      <c r="D112" s="21" t="s">
        <v>0</v>
      </c>
      <c r="E112" s="21" t="s">
        <v>0</v>
      </c>
      <c r="F112" s="21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3">
    <mergeCell ref="B61:E61"/>
    <mergeCell ref="B74:E74"/>
    <mergeCell ref="B87:E87"/>
    <mergeCell ref="B89:E89"/>
    <mergeCell ref="B95:E95"/>
    <mergeCell ref="B59:E59"/>
    <mergeCell ref="B11:E11"/>
    <mergeCell ref="B12:E12"/>
    <mergeCell ref="B13:E13"/>
    <mergeCell ref="B14:E14"/>
    <mergeCell ref="B15:E15"/>
    <mergeCell ref="B16:E16"/>
    <mergeCell ref="B17:E17"/>
    <mergeCell ref="B18:E18"/>
    <mergeCell ref="B40:E40"/>
    <mergeCell ref="B42:E42"/>
    <mergeCell ref="B50:E50"/>
    <mergeCell ref="B9:E9"/>
    <mergeCell ref="C1:E1"/>
    <mergeCell ref="C2:E2"/>
    <mergeCell ref="C3:E3"/>
    <mergeCell ref="C4:E4"/>
    <mergeCell ref="B8:E8"/>
  </mergeCells>
  <pageMargins left="0.70866141732283472" right="0.70866141732283472" top="1.1417322834645669" bottom="0.74803149606299213" header="0.31496062992125984" footer="0.31496062992125984"/>
  <pageSetup paperSize="9" scale="6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7"/>
  <sheetViews>
    <sheetView topLeftCell="B16" workbookViewId="0">
      <selection activeCell="B22" sqref="B22:J22"/>
    </sheetView>
  </sheetViews>
  <sheetFormatPr defaultRowHeight="15" x14ac:dyDescent="0.25"/>
  <cols>
    <col min="1" max="1" width="2.85546875" style="22" hidden="1" customWidth="1"/>
    <col min="2" max="2" width="42.28515625" style="22" customWidth="1"/>
    <col min="3" max="3" width="8.28515625" style="22" customWidth="1"/>
    <col min="4" max="4" width="13.7109375" style="22" customWidth="1"/>
    <col min="5" max="5" width="12.85546875" style="22" customWidth="1"/>
    <col min="6" max="6" width="13.140625" style="22" customWidth="1"/>
    <col min="7" max="7" width="11.7109375" style="22" customWidth="1"/>
    <col min="8" max="8" width="16.140625" style="22" customWidth="1"/>
    <col min="9" max="9" width="12.85546875" style="22" customWidth="1"/>
    <col min="10" max="10" width="13.5703125" style="22" customWidth="1"/>
    <col min="11" max="11" width="3.28515625" style="22" hidden="1" customWidth="1"/>
    <col min="12" max="14" width="9.140625" style="22"/>
    <col min="15" max="15" width="10.28515625" style="22" customWidth="1"/>
    <col min="16" max="16384" width="9.140625" style="22"/>
  </cols>
  <sheetData>
    <row r="1" spans="1:256" x14ac:dyDescent="0.25">
      <c r="A1" s="21" t="s">
        <v>0</v>
      </c>
      <c r="B1" s="21" t="s">
        <v>0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59" t="s">
        <v>245</v>
      </c>
      <c r="I1" s="59"/>
      <c r="J1" s="59"/>
      <c r="K1" s="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 x14ac:dyDescent="0.2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59" t="s">
        <v>2</v>
      </c>
      <c r="I2" s="59"/>
      <c r="J2" s="59"/>
      <c r="K2" s="2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x14ac:dyDescent="0.25">
      <c r="A3" s="21" t="s">
        <v>0</v>
      </c>
      <c r="B3" s="21" t="s">
        <v>0</v>
      </c>
      <c r="C3" s="21" t="s">
        <v>0</v>
      </c>
      <c r="D3" s="21" t="s">
        <v>0</v>
      </c>
      <c r="E3" s="21" t="s">
        <v>0</v>
      </c>
      <c r="F3" s="21" t="s">
        <v>0</v>
      </c>
      <c r="G3" s="21" t="s">
        <v>0</v>
      </c>
      <c r="H3" s="59" t="s">
        <v>3</v>
      </c>
      <c r="I3" s="59"/>
      <c r="J3" s="59"/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x14ac:dyDescent="0.25">
      <c r="A4" s="21" t="s">
        <v>0</v>
      </c>
      <c r="B4" s="21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21" t="s">
        <v>0</v>
      </c>
      <c r="H4" s="59" t="s">
        <v>144</v>
      </c>
      <c r="I4" s="59"/>
      <c r="J4" s="59"/>
      <c r="K4" s="2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1" t="s">
        <v>0</v>
      </c>
      <c r="J5" s="34" t="s">
        <v>0</v>
      </c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21" t="s">
        <v>0</v>
      </c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1" t="s">
        <v>0</v>
      </c>
      <c r="H6" s="21" t="s">
        <v>0</v>
      </c>
      <c r="I6" s="21" t="s">
        <v>0</v>
      </c>
      <c r="J6" s="34" t="s">
        <v>246</v>
      </c>
      <c r="K6" s="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21" t="s">
        <v>0</v>
      </c>
      <c r="B7" s="60" t="s">
        <v>247</v>
      </c>
      <c r="C7" s="60"/>
      <c r="D7" s="60"/>
      <c r="E7" s="60"/>
      <c r="F7" s="60"/>
      <c r="G7" s="60"/>
      <c r="H7" s="60"/>
      <c r="I7" s="60"/>
      <c r="J7" s="60"/>
      <c r="K7" s="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21" t="s">
        <v>0</v>
      </c>
      <c r="B8" s="47" t="s">
        <v>292</v>
      </c>
      <c r="C8" s="58"/>
      <c r="D8" s="58"/>
      <c r="E8" s="58"/>
      <c r="F8" s="58"/>
      <c r="G8" s="58"/>
      <c r="H8" s="58"/>
      <c r="I8" s="58"/>
      <c r="J8" s="58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 x14ac:dyDescent="0.25">
      <c r="A9" s="21" t="s">
        <v>0</v>
      </c>
      <c r="B9" s="65" t="s">
        <v>6</v>
      </c>
      <c r="C9" s="65"/>
      <c r="D9" s="65"/>
      <c r="E9" s="65"/>
      <c r="F9" s="65"/>
      <c r="G9" s="65"/>
      <c r="H9" s="65"/>
      <c r="I9" s="65"/>
      <c r="J9" s="65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21" t="s">
        <v>0</v>
      </c>
      <c r="B10" s="69"/>
      <c r="C10" s="69"/>
      <c r="D10" s="69"/>
      <c r="E10" s="69"/>
      <c r="F10" s="69"/>
      <c r="G10" s="69"/>
      <c r="H10" s="69"/>
      <c r="I10" s="69"/>
      <c r="J10" s="69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21" t="s">
        <v>0</v>
      </c>
      <c r="B11" s="21" t="s">
        <v>153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34" t="s">
        <v>0</v>
      </c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 x14ac:dyDescent="0.25">
      <c r="A12" s="24" t="s">
        <v>0</v>
      </c>
      <c r="B12" s="70" t="s">
        <v>248</v>
      </c>
      <c r="C12" s="70" t="s">
        <v>18</v>
      </c>
      <c r="D12" s="61" t="s">
        <v>249</v>
      </c>
      <c r="E12" s="62"/>
      <c r="F12" s="62"/>
      <c r="G12" s="62"/>
      <c r="H12" s="63"/>
      <c r="I12" s="70" t="s">
        <v>83</v>
      </c>
      <c r="J12" s="70" t="s">
        <v>250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" x14ac:dyDescent="0.25">
      <c r="A13" s="24" t="s">
        <v>0</v>
      </c>
      <c r="B13" s="71"/>
      <c r="C13" s="71"/>
      <c r="D13" s="19" t="s">
        <v>77</v>
      </c>
      <c r="E13" s="19" t="s">
        <v>78</v>
      </c>
      <c r="F13" s="19" t="s">
        <v>79</v>
      </c>
      <c r="G13" s="19" t="s">
        <v>80</v>
      </c>
      <c r="H13" s="19" t="s">
        <v>251</v>
      </c>
      <c r="I13" s="71"/>
      <c r="J13" s="7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6" spans="1:256" x14ac:dyDescent="0.25">
      <c r="A16" s="24" t="s">
        <v>0</v>
      </c>
      <c r="B16" s="24" t="s">
        <v>252</v>
      </c>
      <c r="C16" s="27" t="s">
        <v>24</v>
      </c>
      <c r="D16" s="28">
        <f>ROUND(10751303.41,0)</f>
        <v>10751303</v>
      </c>
      <c r="E16" s="28"/>
      <c r="F16" s="28"/>
      <c r="G16" s="28"/>
      <c r="H16" s="28">
        <v>-2835446</v>
      </c>
      <c r="I16" s="28"/>
      <c r="J16" s="28">
        <f>ROUND(7915857.41,0)</f>
        <v>7915857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A17" s="24" t="s">
        <v>0</v>
      </c>
      <c r="B17" s="24" t="s">
        <v>253</v>
      </c>
      <c r="C17" s="27" t="s">
        <v>26</v>
      </c>
      <c r="D17" s="28"/>
      <c r="E17" s="28"/>
      <c r="F17" s="28"/>
      <c r="G17" s="28"/>
      <c r="H17" s="28"/>
      <c r="I17" s="28"/>
      <c r="J17" s="2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24" t="s">
        <v>0</v>
      </c>
      <c r="B18" s="25" t="s">
        <v>254</v>
      </c>
      <c r="C18" s="19">
        <v>100</v>
      </c>
      <c r="D18" s="20">
        <f>ROUND(10751303.41,0)</f>
        <v>10751303</v>
      </c>
      <c r="E18" s="20"/>
      <c r="F18" s="20"/>
      <c r="G18" s="20"/>
      <c r="H18" s="20">
        <v>-2835446</v>
      </c>
      <c r="I18" s="20"/>
      <c r="J18" s="13">
        <f>ROUND(7915857.41,0)</f>
        <v>7915857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x14ac:dyDescent="0.25">
      <c r="A19" s="24" t="s">
        <v>0</v>
      </c>
      <c r="B19" s="25" t="s">
        <v>255</v>
      </c>
      <c r="C19" s="19">
        <v>200</v>
      </c>
      <c r="D19" s="20"/>
      <c r="E19" s="20"/>
      <c r="F19" s="20"/>
      <c r="G19" s="20"/>
      <c r="H19" s="20">
        <f>H20+H21</f>
        <v>-73053</v>
      </c>
      <c r="I19" s="20"/>
      <c r="J19" s="20">
        <f>H19</f>
        <v>-73053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24" t="s">
        <v>0</v>
      </c>
      <c r="B20" s="24" t="s">
        <v>256</v>
      </c>
      <c r="C20" s="29">
        <v>210</v>
      </c>
      <c r="D20" s="28"/>
      <c r="E20" s="28"/>
      <c r="F20" s="28"/>
      <c r="G20" s="28"/>
      <c r="H20" s="28">
        <v>-246295</v>
      </c>
      <c r="I20" s="28"/>
      <c r="J20" s="28">
        <f>H20</f>
        <v>-246295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x14ac:dyDescent="0.25">
      <c r="A21" s="24" t="s">
        <v>0</v>
      </c>
      <c r="B21" s="24" t="s">
        <v>257</v>
      </c>
      <c r="C21" s="29">
        <v>220</v>
      </c>
      <c r="D21" s="28"/>
      <c r="E21" s="28"/>
      <c r="F21" s="28"/>
      <c r="G21" s="28"/>
      <c r="H21" s="28">
        <v>173242</v>
      </c>
      <c r="I21" s="28"/>
      <c r="J21" s="28">
        <v>173242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24" t="s">
        <v>0</v>
      </c>
      <c r="B22" s="66" t="s">
        <v>123</v>
      </c>
      <c r="C22" s="67"/>
      <c r="D22" s="67"/>
      <c r="E22" s="67"/>
      <c r="F22" s="67"/>
      <c r="G22" s="67"/>
      <c r="H22" s="67"/>
      <c r="I22" s="67"/>
      <c r="J22" s="6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x14ac:dyDescent="0.25">
      <c r="A23" s="24" t="s">
        <v>0</v>
      </c>
      <c r="B23" s="24" t="s">
        <v>258</v>
      </c>
      <c r="C23" s="29">
        <v>221</v>
      </c>
      <c r="D23" s="28"/>
      <c r="E23" s="28"/>
      <c r="F23" s="28"/>
      <c r="G23" s="28"/>
      <c r="H23" s="28"/>
      <c r="I23" s="28"/>
      <c r="J23" s="2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 x14ac:dyDescent="0.25">
      <c r="A24" s="24" t="s">
        <v>0</v>
      </c>
      <c r="B24" s="24" t="s">
        <v>259</v>
      </c>
      <c r="C24" s="29">
        <v>222</v>
      </c>
      <c r="D24" s="28"/>
      <c r="E24" s="28"/>
      <c r="F24" s="28"/>
      <c r="G24" s="28"/>
      <c r="H24" s="28"/>
      <c r="I24" s="28"/>
      <c r="J24" s="2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" x14ac:dyDescent="0.25">
      <c r="A25" s="24" t="s">
        <v>0</v>
      </c>
      <c r="B25" s="24" t="s">
        <v>260</v>
      </c>
      <c r="C25" s="29">
        <v>223</v>
      </c>
      <c r="D25" s="28"/>
      <c r="E25" s="28"/>
      <c r="F25" s="28"/>
      <c r="G25" s="28"/>
      <c r="H25" s="28"/>
      <c r="I25" s="28"/>
      <c r="J25" s="2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8" x14ac:dyDescent="0.25">
      <c r="A26" s="24" t="s">
        <v>0</v>
      </c>
      <c r="B26" s="24" t="s">
        <v>126</v>
      </c>
      <c r="C26" s="29">
        <v>224</v>
      </c>
      <c r="D26" s="28"/>
      <c r="E26" s="28"/>
      <c r="F26" s="28"/>
      <c r="G26" s="28"/>
      <c r="H26" s="28"/>
      <c r="I26" s="28"/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x14ac:dyDescent="0.25">
      <c r="A27" s="24" t="s">
        <v>0</v>
      </c>
      <c r="B27" s="24" t="s">
        <v>127</v>
      </c>
      <c r="C27" s="29">
        <v>225</v>
      </c>
      <c r="D27" s="28"/>
      <c r="E27" s="28"/>
      <c r="F27" s="28"/>
      <c r="G27" s="28"/>
      <c r="H27" s="28"/>
      <c r="I27" s="28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x14ac:dyDescent="0.25">
      <c r="A28" s="24" t="s">
        <v>0</v>
      </c>
      <c r="B28" s="24" t="s">
        <v>128</v>
      </c>
      <c r="C28" s="29">
        <v>226</v>
      </c>
      <c r="D28" s="28"/>
      <c r="E28" s="28"/>
      <c r="F28" s="28"/>
      <c r="G28" s="28"/>
      <c r="H28" s="28"/>
      <c r="I28" s="28"/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x14ac:dyDescent="0.25">
      <c r="A29" s="24" t="s">
        <v>0</v>
      </c>
      <c r="B29" s="24" t="s">
        <v>261</v>
      </c>
      <c r="C29" s="29">
        <v>227</v>
      </c>
      <c r="D29" s="28"/>
      <c r="E29" s="28"/>
      <c r="F29" s="28"/>
      <c r="G29" s="28"/>
      <c r="H29" s="28"/>
      <c r="I29" s="28"/>
      <c r="J29" s="2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x14ac:dyDescent="0.25">
      <c r="A30" s="24" t="s">
        <v>0</v>
      </c>
      <c r="B30" s="24" t="s">
        <v>130</v>
      </c>
      <c r="C30" s="29">
        <v>228</v>
      </c>
      <c r="D30" s="28"/>
      <c r="E30" s="28"/>
      <c r="F30" s="28"/>
      <c r="G30" s="28"/>
      <c r="H30" s="28"/>
      <c r="I30" s="28"/>
      <c r="J30" s="2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x14ac:dyDescent="0.25">
      <c r="A31" s="24" t="s">
        <v>0</v>
      </c>
      <c r="B31" s="24" t="s">
        <v>131</v>
      </c>
      <c r="C31" s="29">
        <v>229</v>
      </c>
      <c r="D31" s="28"/>
      <c r="E31" s="28"/>
      <c r="F31" s="28"/>
      <c r="G31" s="28"/>
      <c r="H31" s="28"/>
      <c r="I31" s="28"/>
      <c r="J31" s="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x14ac:dyDescent="0.25">
      <c r="A32" s="24" t="s">
        <v>0</v>
      </c>
      <c r="B32" s="25" t="s">
        <v>262</v>
      </c>
      <c r="C32" s="19">
        <v>300</v>
      </c>
      <c r="D32" s="20"/>
      <c r="E32" s="20"/>
      <c r="F32" s="20"/>
      <c r="G32" s="20"/>
      <c r="H32" s="20"/>
      <c r="I32" s="20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24" t="s">
        <v>0</v>
      </c>
      <c r="B33" s="66" t="s">
        <v>123</v>
      </c>
      <c r="C33" s="67"/>
      <c r="D33" s="67"/>
      <c r="E33" s="67"/>
      <c r="F33" s="67"/>
      <c r="G33" s="67"/>
      <c r="H33" s="67"/>
      <c r="I33" s="67"/>
      <c r="J33" s="6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24" t="s">
        <v>0</v>
      </c>
      <c r="B34" s="24" t="s">
        <v>263</v>
      </c>
      <c r="C34" s="29">
        <v>310</v>
      </c>
      <c r="D34" s="28"/>
      <c r="E34" s="28"/>
      <c r="F34" s="28"/>
      <c r="G34" s="28"/>
      <c r="H34" s="28"/>
      <c r="I34" s="28"/>
      <c r="J34" s="2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A35" s="24" t="s">
        <v>0</v>
      </c>
      <c r="B35" s="66" t="s">
        <v>123</v>
      </c>
      <c r="C35" s="67"/>
      <c r="D35" s="67"/>
      <c r="E35" s="67"/>
      <c r="F35" s="67"/>
      <c r="G35" s="67"/>
      <c r="H35" s="67"/>
      <c r="I35" s="67"/>
      <c r="J35" s="68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A36" s="24" t="s">
        <v>0</v>
      </c>
      <c r="B36" s="24" t="s">
        <v>264</v>
      </c>
      <c r="C36" s="29" t="s">
        <v>0</v>
      </c>
      <c r="D36" s="28"/>
      <c r="E36" s="28"/>
      <c r="F36" s="28"/>
      <c r="G36" s="28"/>
      <c r="H36" s="28"/>
      <c r="I36" s="28"/>
      <c r="J36" s="28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x14ac:dyDescent="0.25">
      <c r="A37" s="24" t="s">
        <v>0</v>
      </c>
      <c r="B37" s="24" t="s">
        <v>265</v>
      </c>
      <c r="C37" s="29" t="s">
        <v>0</v>
      </c>
      <c r="D37" s="28"/>
      <c r="E37" s="28"/>
      <c r="F37" s="28"/>
      <c r="G37" s="28"/>
      <c r="H37" s="28"/>
      <c r="I37" s="28"/>
      <c r="J37" s="2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x14ac:dyDescent="0.25">
      <c r="A38" s="24" t="s">
        <v>0</v>
      </c>
      <c r="B38" s="24" t="s">
        <v>266</v>
      </c>
      <c r="C38" s="29" t="s">
        <v>0</v>
      </c>
      <c r="D38" s="28"/>
      <c r="E38" s="28"/>
      <c r="F38" s="28"/>
      <c r="G38" s="28"/>
      <c r="H38" s="28"/>
      <c r="I38" s="28"/>
      <c r="J38" s="2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24" t="s">
        <v>0</v>
      </c>
      <c r="B39" s="24" t="s">
        <v>267</v>
      </c>
      <c r="C39" s="29">
        <v>311</v>
      </c>
      <c r="D39" s="28"/>
      <c r="E39" s="28"/>
      <c r="F39" s="28"/>
      <c r="G39" s="28"/>
      <c r="H39" s="28"/>
      <c r="I39" s="28"/>
      <c r="J39" s="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24" t="s">
        <v>0</v>
      </c>
      <c r="B40" s="24" t="s">
        <v>268</v>
      </c>
      <c r="C40" s="29">
        <v>312</v>
      </c>
      <c r="D40" s="28"/>
      <c r="E40" s="28"/>
      <c r="F40" s="28"/>
      <c r="G40" s="28"/>
      <c r="H40" s="28"/>
      <c r="I40" s="28"/>
      <c r="J40" s="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 x14ac:dyDescent="0.25">
      <c r="A41" s="24" t="s">
        <v>0</v>
      </c>
      <c r="B41" s="24" t="s">
        <v>269</v>
      </c>
      <c r="C41" s="29">
        <v>313</v>
      </c>
      <c r="D41" s="28"/>
      <c r="E41" s="28"/>
      <c r="F41" s="28"/>
      <c r="G41" s="28"/>
      <c r="H41" s="28"/>
      <c r="I41" s="28"/>
      <c r="J41" s="2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 x14ac:dyDescent="0.25">
      <c r="A42" s="24" t="s">
        <v>0</v>
      </c>
      <c r="B42" s="24" t="s">
        <v>270</v>
      </c>
      <c r="C42" s="29">
        <v>314</v>
      </c>
      <c r="D42" s="28"/>
      <c r="E42" s="28"/>
      <c r="F42" s="28"/>
      <c r="G42" s="28"/>
      <c r="H42" s="28"/>
      <c r="I42" s="28"/>
      <c r="J42" s="2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24" t="s">
        <v>0</v>
      </c>
      <c r="B43" s="24" t="s">
        <v>271</v>
      </c>
      <c r="C43" s="29">
        <v>315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24" t="s">
        <v>0</v>
      </c>
      <c r="B44" s="24" t="s">
        <v>272</v>
      </c>
      <c r="C44" s="29">
        <v>316</v>
      </c>
      <c r="D44" s="28"/>
      <c r="E44" s="28"/>
      <c r="F44" s="28"/>
      <c r="G44" s="28"/>
      <c r="H44" s="28"/>
      <c r="I44" s="28"/>
      <c r="J44" s="2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24" t="s">
        <v>0</v>
      </c>
      <c r="B45" s="24" t="s">
        <v>273</v>
      </c>
      <c r="C45" s="29">
        <v>317</v>
      </c>
      <c r="D45" s="28"/>
      <c r="E45" s="28"/>
      <c r="F45" s="28"/>
      <c r="G45" s="28"/>
      <c r="H45" s="28"/>
      <c r="I45" s="28"/>
      <c r="J45" s="2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 x14ac:dyDescent="0.25">
      <c r="A46" s="24" t="s">
        <v>0</v>
      </c>
      <c r="B46" s="24" t="s">
        <v>274</v>
      </c>
      <c r="C46" s="29">
        <v>318</v>
      </c>
      <c r="D46" s="28"/>
      <c r="E46" s="28"/>
      <c r="F46" s="28"/>
      <c r="G46" s="28"/>
      <c r="H46" s="28"/>
      <c r="I46" s="28"/>
      <c r="J46" s="2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 s="24" t="s">
        <v>0</v>
      </c>
      <c r="B47" s="24" t="s">
        <v>275</v>
      </c>
      <c r="C47" s="29">
        <v>319</v>
      </c>
      <c r="D47" s="28"/>
      <c r="E47" s="28"/>
      <c r="F47" s="28"/>
      <c r="G47" s="28"/>
      <c r="H47" s="28"/>
      <c r="I47" s="28"/>
      <c r="J47" s="2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x14ac:dyDescent="0.25">
      <c r="A48" s="24" t="s">
        <v>0</v>
      </c>
      <c r="B48" s="25" t="s">
        <v>276</v>
      </c>
      <c r="C48" s="19">
        <v>400</v>
      </c>
      <c r="D48" s="28">
        <f>ROUND(10751303.41,0)</f>
        <v>10751303</v>
      </c>
      <c r="E48" s="20"/>
      <c r="F48" s="20"/>
      <c r="G48" s="20"/>
      <c r="H48" s="20">
        <f>H18+H20+H21</f>
        <v>-2908499</v>
      </c>
      <c r="I48" s="20"/>
      <c r="J48" s="20">
        <f>ROUND(D48+H48,0)</f>
        <v>7842804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24" t="s">
        <v>0</v>
      </c>
      <c r="B49" s="24" t="s">
        <v>253</v>
      </c>
      <c r="C49" s="29">
        <v>401</v>
      </c>
      <c r="D49" s="28"/>
      <c r="E49" s="28"/>
      <c r="F49" s="28"/>
      <c r="G49" s="28"/>
      <c r="H49" s="28"/>
      <c r="I49" s="28"/>
      <c r="J49" s="2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24" t="s">
        <v>0</v>
      </c>
      <c r="B50" s="25" t="s">
        <v>277</v>
      </c>
      <c r="C50" s="19">
        <v>500</v>
      </c>
      <c r="D50" s="28">
        <f>ROUND(10751303.41,0)</f>
        <v>10751303</v>
      </c>
      <c r="E50" s="20"/>
      <c r="F50" s="20"/>
      <c r="G50" s="20"/>
      <c r="H50" s="20">
        <f>H48</f>
        <v>-2908499</v>
      </c>
      <c r="I50" s="20"/>
      <c r="J50" s="20">
        <f>J48</f>
        <v>7842804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x14ac:dyDescent="0.25">
      <c r="A51" s="24" t="s">
        <v>0</v>
      </c>
      <c r="B51" s="25" t="s">
        <v>278</v>
      </c>
      <c r="C51" s="19">
        <v>600</v>
      </c>
      <c r="D51" s="20"/>
      <c r="E51" s="20"/>
      <c r="F51" s="20"/>
      <c r="G51" s="20"/>
      <c r="H51" s="20">
        <f>ROUND(H52+H53,0)</f>
        <v>-227382</v>
      </c>
      <c r="I51" s="20"/>
      <c r="J51" s="20">
        <f>H51</f>
        <v>-227382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24" t="s">
        <v>0</v>
      </c>
      <c r="B52" s="24" t="s">
        <v>256</v>
      </c>
      <c r="C52" s="29">
        <v>610</v>
      </c>
      <c r="D52" s="28"/>
      <c r="E52" s="28"/>
      <c r="F52" s="28"/>
      <c r="G52" s="28"/>
      <c r="H52" s="28">
        <v>-227382</v>
      </c>
      <c r="I52" s="28"/>
      <c r="J52" s="28">
        <f>H52</f>
        <v>-227382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x14ac:dyDescent="0.25">
      <c r="A53" s="24" t="s">
        <v>0</v>
      </c>
      <c r="B53" s="24" t="s">
        <v>279</v>
      </c>
      <c r="C53" s="29">
        <v>620</v>
      </c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24" t="s">
        <v>0</v>
      </c>
      <c r="B54" s="66" t="s">
        <v>123</v>
      </c>
      <c r="C54" s="67"/>
      <c r="D54" s="67"/>
      <c r="E54" s="67"/>
      <c r="F54" s="67"/>
      <c r="G54" s="67"/>
      <c r="H54" s="67"/>
      <c r="I54" s="67"/>
      <c r="J54" s="6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x14ac:dyDescent="0.25">
      <c r="A55" s="24" t="s">
        <v>0</v>
      </c>
      <c r="B55" s="24" t="s">
        <v>258</v>
      </c>
      <c r="C55" s="29">
        <v>621</v>
      </c>
      <c r="D55" s="28"/>
      <c r="E55" s="28"/>
      <c r="F55" s="28"/>
      <c r="G55" s="28"/>
      <c r="H55" s="28"/>
      <c r="I55" s="28"/>
      <c r="J55" s="2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x14ac:dyDescent="0.25">
      <c r="A56" s="24" t="s">
        <v>0</v>
      </c>
      <c r="B56" s="24" t="s">
        <v>259</v>
      </c>
      <c r="C56" s="29">
        <v>622</v>
      </c>
      <c r="D56" s="28"/>
      <c r="E56" s="28"/>
      <c r="F56" s="28"/>
      <c r="G56" s="28"/>
      <c r="H56" s="28"/>
      <c r="I56" s="28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6" x14ac:dyDescent="0.25">
      <c r="A57" s="24" t="s">
        <v>0</v>
      </c>
      <c r="B57" s="24" t="s">
        <v>260</v>
      </c>
      <c r="C57" s="29">
        <v>623</v>
      </c>
      <c r="D57" s="28"/>
      <c r="E57" s="28"/>
      <c r="F57" s="28"/>
      <c r="G57" s="28"/>
      <c r="H57" s="28"/>
      <c r="I57" s="28"/>
      <c r="J57" s="2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x14ac:dyDescent="0.25">
      <c r="A58" s="24" t="s">
        <v>0</v>
      </c>
      <c r="B58" s="24" t="s">
        <v>126</v>
      </c>
      <c r="C58" s="29">
        <v>624</v>
      </c>
      <c r="D58" s="28"/>
      <c r="E58" s="28"/>
      <c r="F58" s="28"/>
      <c r="G58" s="28"/>
      <c r="H58" s="28"/>
      <c r="I58" s="28"/>
      <c r="J58" s="2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x14ac:dyDescent="0.25">
      <c r="A59" s="24" t="s">
        <v>0</v>
      </c>
      <c r="B59" s="24" t="s">
        <v>127</v>
      </c>
      <c r="C59" s="29">
        <v>625</v>
      </c>
      <c r="D59" s="28"/>
      <c r="E59" s="28"/>
      <c r="F59" s="28"/>
      <c r="G59" s="28"/>
      <c r="H59" s="28"/>
      <c r="I59" s="28"/>
      <c r="J59" s="2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x14ac:dyDescent="0.25">
      <c r="A60" s="24" t="s">
        <v>0</v>
      </c>
      <c r="B60" s="24" t="s">
        <v>280</v>
      </c>
      <c r="C60" s="29">
        <v>626</v>
      </c>
      <c r="D60" s="28"/>
      <c r="E60" s="28"/>
      <c r="F60" s="28"/>
      <c r="G60" s="28"/>
      <c r="H60" s="28"/>
      <c r="I60" s="28"/>
      <c r="J60" s="2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x14ac:dyDescent="0.25">
      <c r="A61" s="24" t="s">
        <v>0</v>
      </c>
      <c r="B61" s="24" t="s">
        <v>261</v>
      </c>
      <c r="C61" s="29">
        <v>627</v>
      </c>
      <c r="D61" s="28"/>
      <c r="E61" s="28"/>
      <c r="F61" s="28"/>
      <c r="G61" s="28"/>
      <c r="H61" s="28"/>
      <c r="I61" s="28"/>
      <c r="J61" s="2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x14ac:dyDescent="0.25">
      <c r="A62" s="24" t="s">
        <v>0</v>
      </c>
      <c r="B62" s="24" t="s">
        <v>130</v>
      </c>
      <c r="C62" s="29">
        <v>628</v>
      </c>
      <c r="D62" s="28"/>
      <c r="E62" s="28"/>
      <c r="F62" s="28"/>
      <c r="G62" s="28"/>
      <c r="H62" s="28"/>
      <c r="I62" s="28"/>
      <c r="J62" s="2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" x14ac:dyDescent="0.25">
      <c r="A63" s="24" t="s">
        <v>0</v>
      </c>
      <c r="B63" s="24" t="s">
        <v>131</v>
      </c>
      <c r="C63" s="29">
        <v>629</v>
      </c>
      <c r="D63" s="28"/>
      <c r="E63" s="28"/>
      <c r="F63" s="28"/>
      <c r="G63" s="28"/>
      <c r="H63" s="28"/>
      <c r="I63" s="28"/>
      <c r="J63" s="2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" x14ac:dyDescent="0.25">
      <c r="A64" s="24" t="s">
        <v>0</v>
      </c>
      <c r="B64" s="25" t="s">
        <v>281</v>
      </c>
      <c r="C64" s="19">
        <v>700</v>
      </c>
      <c r="D64" s="20"/>
      <c r="E64" s="20"/>
      <c r="F64" s="20"/>
      <c r="G64" s="20"/>
      <c r="H64" s="20"/>
      <c r="I64" s="20"/>
      <c r="J64" s="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24" t="s">
        <v>0</v>
      </c>
      <c r="B65" s="66" t="s">
        <v>123</v>
      </c>
      <c r="C65" s="67"/>
      <c r="D65" s="67"/>
      <c r="E65" s="67"/>
      <c r="F65" s="67"/>
      <c r="G65" s="67"/>
      <c r="H65" s="67"/>
      <c r="I65" s="67"/>
      <c r="J65" s="6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24" t="s">
        <v>0</v>
      </c>
      <c r="B66" s="24" t="s">
        <v>282</v>
      </c>
      <c r="C66" s="29">
        <v>710</v>
      </c>
      <c r="D66" s="28"/>
      <c r="E66" s="28"/>
      <c r="F66" s="28"/>
      <c r="G66" s="28"/>
      <c r="H66" s="28"/>
      <c r="I66" s="28"/>
      <c r="J66" s="2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24" t="s">
        <v>0</v>
      </c>
      <c r="B67" s="66" t="s">
        <v>123</v>
      </c>
      <c r="C67" s="67"/>
      <c r="D67" s="67"/>
      <c r="E67" s="67"/>
      <c r="F67" s="67"/>
      <c r="G67" s="67"/>
      <c r="H67" s="67"/>
      <c r="I67" s="67"/>
      <c r="J67" s="6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24" t="s">
        <v>0</v>
      </c>
      <c r="B68" s="24" t="s">
        <v>264</v>
      </c>
      <c r="C68" s="29" t="s">
        <v>0</v>
      </c>
      <c r="D68" s="28"/>
      <c r="E68" s="28"/>
      <c r="F68" s="28"/>
      <c r="G68" s="28"/>
      <c r="H68" s="28"/>
      <c r="I68" s="28"/>
      <c r="J68" s="2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" x14ac:dyDescent="0.25">
      <c r="A69" s="24" t="s">
        <v>0</v>
      </c>
      <c r="B69" s="24" t="s">
        <v>265</v>
      </c>
      <c r="C69" s="29" t="s">
        <v>0</v>
      </c>
      <c r="D69" s="28"/>
      <c r="E69" s="28"/>
      <c r="F69" s="28"/>
      <c r="G69" s="28"/>
      <c r="H69" s="28"/>
      <c r="I69" s="28"/>
      <c r="J69" s="2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" x14ac:dyDescent="0.25">
      <c r="A70" s="24" t="s">
        <v>0</v>
      </c>
      <c r="B70" s="24" t="s">
        <v>266</v>
      </c>
      <c r="C70" s="29" t="s">
        <v>0</v>
      </c>
      <c r="D70" s="28"/>
      <c r="E70" s="28"/>
      <c r="F70" s="28"/>
      <c r="G70" s="28"/>
      <c r="H70" s="28"/>
      <c r="I70" s="28"/>
      <c r="J70" s="2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24" t="s">
        <v>0</v>
      </c>
      <c r="B71" s="24" t="s">
        <v>267</v>
      </c>
      <c r="C71" s="29">
        <v>711</v>
      </c>
      <c r="D71" s="28"/>
      <c r="E71" s="28"/>
      <c r="F71" s="28"/>
      <c r="G71" s="28"/>
      <c r="H71" s="28"/>
      <c r="I71" s="28"/>
      <c r="J71" s="2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24" t="s">
        <v>0</v>
      </c>
      <c r="B72" s="24" t="s">
        <v>268</v>
      </c>
      <c r="C72" s="29">
        <v>712</v>
      </c>
      <c r="D72" s="28"/>
      <c r="E72" s="28"/>
      <c r="F72" s="28"/>
      <c r="G72" s="28"/>
      <c r="H72" s="28"/>
      <c r="I72" s="28"/>
      <c r="J72" s="2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" x14ac:dyDescent="0.25">
      <c r="A73" s="24" t="s">
        <v>0</v>
      </c>
      <c r="B73" s="24" t="s">
        <v>283</v>
      </c>
      <c r="C73" s="29">
        <v>713</v>
      </c>
      <c r="D73" s="28"/>
      <c r="E73" s="28"/>
      <c r="F73" s="28"/>
      <c r="G73" s="28"/>
      <c r="H73" s="28"/>
      <c r="I73" s="28"/>
      <c r="J73" s="2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 x14ac:dyDescent="0.25">
      <c r="A74" s="24" t="s">
        <v>0</v>
      </c>
      <c r="B74" s="24" t="s">
        <v>270</v>
      </c>
      <c r="C74" s="29">
        <v>714</v>
      </c>
      <c r="D74" s="28"/>
      <c r="E74" s="28"/>
      <c r="F74" s="28"/>
      <c r="G74" s="28"/>
      <c r="H74" s="28"/>
      <c r="I74" s="28"/>
      <c r="J74" s="2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24" t="s">
        <v>0</v>
      </c>
      <c r="B75" s="24" t="s">
        <v>271</v>
      </c>
      <c r="C75" s="29">
        <v>715</v>
      </c>
      <c r="D75" s="28"/>
      <c r="E75" s="28"/>
      <c r="F75" s="28"/>
      <c r="G75" s="28"/>
      <c r="H75" s="28"/>
      <c r="I75" s="28"/>
      <c r="J75" s="2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24" t="s">
        <v>0</v>
      </c>
      <c r="B76" s="24" t="s">
        <v>272</v>
      </c>
      <c r="C76" s="29">
        <v>716</v>
      </c>
      <c r="D76" s="28"/>
      <c r="E76" s="28"/>
      <c r="F76" s="28"/>
      <c r="G76" s="28"/>
      <c r="H76" s="28"/>
      <c r="I76" s="28"/>
      <c r="J76" s="28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24" t="s">
        <v>0</v>
      </c>
      <c r="B77" s="24" t="s">
        <v>273</v>
      </c>
      <c r="C77" s="29">
        <v>717</v>
      </c>
      <c r="D77" s="28"/>
      <c r="E77" s="28"/>
      <c r="F77" s="28"/>
      <c r="G77" s="28"/>
      <c r="H77" s="28"/>
      <c r="I77" s="28"/>
      <c r="J77" s="2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" x14ac:dyDescent="0.25">
      <c r="A78" s="24" t="s">
        <v>0</v>
      </c>
      <c r="B78" s="24" t="s">
        <v>274</v>
      </c>
      <c r="C78" s="29">
        <v>718</v>
      </c>
      <c r="D78" s="28"/>
      <c r="E78" s="28"/>
      <c r="F78" s="28"/>
      <c r="G78" s="28"/>
      <c r="H78" s="28"/>
      <c r="I78" s="28"/>
      <c r="J78" s="2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24" t="s">
        <v>0</v>
      </c>
      <c r="B79" s="24" t="s">
        <v>275</v>
      </c>
      <c r="C79" s="29">
        <v>719</v>
      </c>
      <c r="D79" s="28"/>
      <c r="E79" s="28"/>
      <c r="F79" s="28"/>
      <c r="G79" s="28"/>
      <c r="H79" s="28"/>
      <c r="I79" s="28"/>
      <c r="J79" s="2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4" x14ac:dyDescent="0.25">
      <c r="A80" s="24" t="s">
        <v>0</v>
      </c>
      <c r="B80" s="25" t="s">
        <v>287</v>
      </c>
      <c r="C80" s="19">
        <v>800</v>
      </c>
      <c r="D80" s="28">
        <f>ROUND(10751303.41,0)</f>
        <v>10751303</v>
      </c>
      <c r="E80" s="20"/>
      <c r="F80" s="20"/>
      <c r="G80" s="20"/>
      <c r="H80" s="20">
        <f>H50+H51</f>
        <v>-3135881</v>
      </c>
      <c r="I80" s="20"/>
      <c r="J80" s="20">
        <f>D80+H80</f>
        <v>7615422</v>
      </c>
      <c r="O80" s="3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x14ac:dyDescent="0.25">
      <c r="B81" s="21" t="s">
        <v>0</v>
      </c>
      <c r="C81" s="21" t="s">
        <v>0</v>
      </c>
      <c r="D81" s="21" t="s">
        <v>0</v>
      </c>
      <c r="E81" s="21" t="s">
        <v>0</v>
      </c>
      <c r="F81" s="21" t="s">
        <v>0</v>
      </c>
      <c r="G81" s="21" t="s">
        <v>0</v>
      </c>
      <c r="H81" s="21" t="s">
        <v>0</v>
      </c>
      <c r="I81" s="21" t="s">
        <v>0</v>
      </c>
      <c r="J81" s="21" t="s">
        <v>0</v>
      </c>
      <c r="K81" s="2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x14ac:dyDescent="0.25">
      <c r="B82" s="21" t="s">
        <v>0</v>
      </c>
      <c r="C82" s="21" t="s">
        <v>0</v>
      </c>
      <c r="D82" s="21" t="s">
        <v>0</v>
      </c>
      <c r="E82" s="21" t="s">
        <v>0</v>
      </c>
      <c r="F82" s="21" t="s">
        <v>0</v>
      </c>
      <c r="G82" s="21" t="s">
        <v>0</v>
      </c>
      <c r="H82" s="21" t="s">
        <v>0</v>
      </c>
      <c r="I82" s="21" t="s">
        <v>0</v>
      </c>
      <c r="J82" s="21" t="s">
        <v>0</v>
      </c>
      <c r="K82" s="2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x14ac:dyDescent="0.25">
      <c r="B83" s="31" t="s">
        <v>285</v>
      </c>
      <c r="C83" s="32" t="s">
        <v>0</v>
      </c>
      <c r="D83" s="31" t="s">
        <v>0</v>
      </c>
      <c r="E83" s="21" t="s">
        <v>0</v>
      </c>
      <c r="F83" s="36"/>
      <c r="G83" s="21" t="s">
        <v>0</v>
      </c>
      <c r="H83" s="21" t="s">
        <v>0</v>
      </c>
      <c r="I83" s="21" t="s">
        <v>0</v>
      </c>
      <c r="J83" s="21" t="s">
        <v>0</v>
      </c>
      <c r="K83" s="2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x14ac:dyDescent="0.25">
      <c r="B84" s="32" t="s">
        <v>86</v>
      </c>
      <c r="C84" s="32" t="s">
        <v>0</v>
      </c>
      <c r="D84" s="33" t="s">
        <v>87</v>
      </c>
      <c r="E84" s="21" t="s">
        <v>0</v>
      </c>
      <c r="F84" s="37"/>
      <c r="G84" s="21" t="s">
        <v>0</v>
      </c>
      <c r="H84" s="21" t="s">
        <v>0</v>
      </c>
      <c r="I84" s="21" t="s">
        <v>0</v>
      </c>
      <c r="J84" s="21" t="s">
        <v>0</v>
      </c>
      <c r="K84" s="2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x14ac:dyDescent="0.25">
      <c r="B85" s="31" t="s">
        <v>243</v>
      </c>
      <c r="C85" s="36" t="s">
        <v>0</v>
      </c>
      <c r="D85" s="31" t="s">
        <v>0</v>
      </c>
      <c r="E85" s="21" t="s">
        <v>0</v>
      </c>
      <c r="F85" s="36"/>
      <c r="G85" s="21" t="s">
        <v>0</v>
      </c>
      <c r="H85" s="21" t="s">
        <v>0</v>
      </c>
      <c r="I85" s="21" t="s">
        <v>0</v>
      </c>
      <c r="J85" s="21" t="s">
        <v>0</v>
      </c>
      <c r="K85" s="2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x14ac:dyDescent="0.25">
      <c r="B86" s="38" t="s">
        <v>284</v>
      </c>
      <c r="C86" s="39"/>
      <c r="D86" s="33" t="s">
        <v>87</v>
      </c>
      <c r="E86" s="21" t="s">
        <v>0</v>
      </c>
      <c r="F86" s="37"/>
      <c r="G86" s="21" t="s">
        <v>0</v>
      </c>
      <c r="H86" s="21" t="s">
        <v>0</v>
      </c>
      <c r="I86" s="21" t="s">
        <v>0</v>
      </c>
      <c r="J86" s="21" t="s">
        <v>0</v>
      </c>
      <c r="K86" s="2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x14ac:dyDescent="0.25">
      <c r="B87" s="21" t="s">
        <v>90</v>
      </c>
      <c r="C87" s="21" t="s">
        <v>0</v>
      </c>
      <c r="D87" s="21" t="s">
        <v>0</v>
      </c>
      <c r="E87" s="21" t="s">
        <v>0</v>
      </c>
      <c r="F87" s="21" t="s">
        <v>0</v>
      </c>
      <c r="G87" s="21" t="s">
        <v>0</v>
      </c>
      <c r="H87" s="21" t="s">
        <v>0</v>
      </c>
      <c r="I87" s="21" t="s">
        <v>0</v>
      </c>
      <c r="J87" s="21" t="s">
        <v>0</v>
      </c>
      <c r="K87" s="2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</sheetData>
  <mergeCells count="19">
    <mergeCell ref="B67:J67"/>
    <mergeCell ref="B9:J9"/>
    <mergeCell ref="B10:J10"/>
    <mergeCell ref="B12:B13"/>
    <mergeCell ref="C12:C13"/>
    <mergeCell ref="D12:H12"/>
    <mergeCell ref="I12:I13"/>
    <mergeCell ref="J12:J13"/>
    <mergeCell ref="B22:J22"/>
    <mergeCell ref="B33:J33"/>
    <mergeCell ref="B35:J35"/>
    <mergeCell ref="B54:J54"/>
    <mergeCell ref="B65:J65"/>
    <mergeCell ref="B8:J8"/>
    <mergeCell ref="H1:J1"/>
    <mergeCell ref="H2:J2"/>
    <mergeCell ref="H3:J3"/>
    <mergeCell ref="H4:J4"/>
    <mergeCell ref="B7:J7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Elena Evdokimova</cp:lastModifiedBy>
  <cp:lastPrinted>2019-08-05T11:03:08Z</cp:lastPrinted>
  <dcterms:created xsi:type="dcterms:W3CDTF">2019-04-26T10:13:50Z</dcterms:created>
  <dcterms:modified xsi:type="dcterms:W3CDTF">2019-08-09T04:45:11Z</dcterms:modified>
</cp:coreProperties>
</file>