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355" windowHeight="6225" activeTab="1"/>
  </bookViews>
  <sheets>
    <sheet name="Ф1" sheetId="2" r:id="rId1"/>
    <sheet name="Ф2" sheetId="3" r:id="rId2"/>
  </sheets>
  <calcPr calcId="125725"/>
</workbook>
</file>

<file path=xl/calcChain.xml><?xml version="1.0" encoding="utf-8"?>
<calcChain xmlns="http://schemas.openxmlformats.org/spreadsheetml/2006/main">
  <c r="C62" i="2"/>
  <c r="C50" l="1"/>
  <c r="D50" l="1"/>
  <c r="D81" l="1"/>
  <c r="D72"/>
  <c r="D62"/>
  <c r="D33"/>
  <c r="D51" s="1"/>
  <c r="D82" l="1"/>
  <c r="D84" s="1"/>
  <c r="D16" i="3" l="1"/>
  <c r="D21" s="1"/>
  <c r="D83" i="2"/>
  <c r="C81"/>
  <c r="C72"/>
  <c r="D27" i="3" l="1"/>
  <c r="D29" s="1"/>
  <c r="D31" s="1"/>
  <c r="D47" s="1"/>
  <c r="D49" s="1"/>
  <c r="C82" i="2"/>
  <c r="D32" i="3" l="1"/>
  <c r="C16" l="1"/>
  <c r="C21" s="1"/>
  <c r="C27" s="1"/>
  <c r="C29" l="1"/>
  <c r="C31" l="1"/>
  <c r="C32" s="1"/>
  <c r="C33" i="2"/>
  <c r="C51" l="1"/>
  <c r="C83" s="1"/>
  <c r="C47" i="3"/>
  <c r="C84" i="2" l="1"/>
  <c r="C49" i="3"/>
</calcChain>
</file>

<file path=xl/sharedStrings.xml><?xml version="1.0" encoding="utf-8"?>
<sst xmlns="http://schemas.openxmlformats.org/spreadsheetml/2006/main" count="282" uniqueCount="146">
  <si>
    <t>Запасы</t>
  </si>
  <si>
    <t>Прочие краткосрочные активы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</si>
  <si>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</si>
  <si>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</si>
  <si>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</si>
  <si>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</si>
  <si>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Прочие краткосрочные финансовые обязательства</t>
  </si>
  <si>
    <t>Отложенные налоговые обязательства</t>
  </si>
  <si>
    <t>Резервы</t>
  </si>
  <si>
    <t>Прочие доходы</t>
  </si>
  <si>
    <t>Административные расходы</t>
  </si>
  <si>
    <t>Прочие расходы</t>
  </si>
  <si>
    <t>На начало отчетного периода</t>
  </si>
  <si>
    <t>На конец отчетного периода</t>
  </si>
  <si>
    <t>Разведочные и оценочные активы</t>
  </si>
  <si>
    <t>Производные финансовые инструменты</t>
  </si>
  <si>
    <t>Денежные средства и их эквиваленты</t>
  </si>
  <si>
    <t>Эмиссионный доход</t>
  </si>
  <si>
    <t>Доля неконтролирующих собственников</t>
  </si>
  <si>
    <t>Прочие долгосрочные обязательства</t>
  </si>
  <si>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</si>
  <si>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</si>
  <si>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</si>
  <si>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</si>
  <si>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</si>
  <si>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</si>
  <si>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Организационно-правовая форма: Акционерное общество</t>
  </si>
  <si>
    <t>Субъект предпринимательства: Крупный</t>
  </si>
  <si>
    <t>Бухгалтерский баланс</t>
  </si>
  <si>
    <t>тыс. тенге</t>
  </si>
  <si>
    <t>Наименование статьи</t>
  </si>
  <si>
    <t>Код строки</t>
  </si>
  <si>
    <t>Активы</t>
  </si>
  <si>
    <t>I. Краткосрочные активы:</t>
  </si>
  <si>
    <t>010</t>
  </si>
  <si>
    <t>Финансовые активы, имеющиеся в наличии для продажи</t>
  </si>
  <si>
    <t>011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</si>
  <si>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</si>
  <si>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</si>
  <si>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</si>
  <si>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</si>
  <si>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</si>
  <si>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</si>
  <si>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</si>
  <si>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</si>
  <si>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</si>
  <si>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</si>
  <si>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</si>
  <si>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</si>
  <si>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</si>
  <si>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</si>
  <si>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</si>
  <si>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</si>
  <si>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</si>
  <si>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</si>
  <si>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</si>
  <si>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</si>
  <si>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Биологические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</si>
  <si>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</si>
  <si>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</si>
  <si>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</si>
  <si>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</si>
  <si>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</si>
  <si>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</si>
  <si>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</si>
  <si>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</si>
  <si>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</si>
  <si>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</si>
  <si>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</si>
  <si>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</si>
  <si>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</si>
  <si>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</si>
  <si>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</si>
  <si>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</si>
  <si>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</si>
  <si>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</si>
  <si>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</si>
  <si>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Выкупленные собственные долевые инструменты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</si>
  <si>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</si>
  <si>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</si>
  <si>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</si>
  <si>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</si>
  <si>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</si>
  <si>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</si>
  <si>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Тулекова Сауле Бекзадаевна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</si>
  <si>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</si>
  <si>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</si>
  <si>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</si>
  <si>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</si>
  <si>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</si>
  <si>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</si>
  <si>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</si>
  <si>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</si>
  <si>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</si>
  <si>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</si>
  <si>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</si>
  <si>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</si>
  <si>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</si>
  <si>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</si>
  <si>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</si>
  <si>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</si>
  <si>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</si>
  <si>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</si>
  <si>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</si>
  <si>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</si>
  <si>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</si>
  <si>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</si>
  <si>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</si>
  <si>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</si>
  <si>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</si>
  <si>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</si>
  <si>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</si>
  <si>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</si>
  <si>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</si>
  <si>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</si>
  <si>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</si>
  <si>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</si>
  <si>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</si>
  <si>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</si>
  <si>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</si>
  <si>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</si>
  <si>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</si>
  <si>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</si>
  <si>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</si>
  <si>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</si>
  <si>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</si>
  <si>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</si>
  <si>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</si>
  <si>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</si>
  <si>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</si>
  <si>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</si>
  <si>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</si>
  <si>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</si>
  <si>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</si>
  <si>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</si>
  <si>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</si>
  <si>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</si>
  <si>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Наименование организации: Акционерное общество "Самрук-Энерго"</t>
  </si>
  <si>
    <t>Среднегодовая численность работников: 155 чел.</t>
  </si>
  <si>
    <t>Форма отчетности: Не консолидированный</t>
  </si>
  <si>
    <t xml:space="preserve">Сведения о реорганизации: </t>
  </si>
  <si>
    <t>Вид деятельности организации: Управление электроэнергетическими активами в Республике Казахстан</t>
  </si>
  <si>
    <t>за год, заканчивающийся 31 декабря 2014 года</t>
  </si>
  <si>
    <t>по состоянию на 01 января 2015 года</t>
  </si>
  <si>
    <t>Юридический адрес (организации): Республика Казахстан, 010000, г.Астана, Есильский р-н, пр.Кабанбай батыра, 17,  тел. 55 30 42, e-mail: a.bekzatova@samruk-energy.kz,  веб-сайт: www.samruk-energy.kz</t>
  </si>
  <si>
    <t>Руководитель: Баймагамбетов Д.У.</t>
  </si>
</sst>
</file>

<file path=xl/styles.xml><?xml version="1.0" encoding="utf-8"?>
<styleSheet xmlns="http://schemas.openxmlformats.org/spreadsheetml/2006/main">
  <numFmts count="25">
    <numFmt numFmtId="43" formatCode="_-* #,##0.00\ _р_._-;\-* #,##0.00\ _р_._-;_-* &quot;-&quot;??\ _р_._-;_-@_-"/>
    <numFmt numFmtId="164" formatCode="_(* #,##0_);_(* \(#,##0\);_(* &quot;-&quot;_);_(@_)"/>
    <numFmt numFmtId="165" formatCode="_-* #,##0.00_р_._-;\-* #,##0.00_р_._-;_-* &quot;-&quot;??_р_._-;_-@_-"/>
    <numFmt numFmtId="166" formatCode="_(* #,##0.00_);_(* \(#,##0.00\);_(* &quot;-&quot;??_);_(@_)"/>
    <numFmt numFmtId="167" formatCode="_-* #,##0.00&quot;р.&quot;_-;\-* #,##0.00&quot;р.&quot;_-;_-* &quot;-&quot;??&quot;р.&quot;_-;_-@_-"/>
    <numFmt numFmtId="168" formatCode="#,##0.0_);\(#,##0.0\)"/>
    <numFmt numFmtId="169" formatCode="&quot;$&quot;#,##0.0_);[Red]\(&quot;$&quot;#,##0.0\)"/>
    <numFmt numFmtId="170" formatCode="#\ ##0_.\ &quot;zі&quot;\ 00\ &quot;gr&quot;;\(#\ ##0.00\z\і\)"/>
    <numFmt numFmtId="171" formatCode="#\ ##0&quot;zі&quot;00&quot;gr&quot;;\(#\ ##0.00\z\і\)"/>
    <numFmt numFmtId="172" formatCode="_-&quot;$&quot;* #,##0.00_-;\-&quot;$&quot;* #,##0.00_-;_-&quot;$&quot;* &quot;-&quot;??_-;_-@_-"/>
    <numFmt numFmtId="173" formatCode="0.0%;\(0.0%\)"/>
    <numFmt numFmtId="174" formatCode="[$-409]d\-mmm\-yy;@"/>
    <numFmt numFmtId="175" formatCode="[$-409]d\-mmm;@"/>
    <numFmt numFmtId="176" formatCode="_(#,##0;\(#,##0\);\-;&quot;  &quot;@"/>
    <numFmt numFmtId="177" formatCode="#,##0.00&quot; $&quot;;[Red]\-#,##0.00&quot; $&quot;"/>
    <numFmt numFmtId="178" formatCode="_(* #,##0,_);_(* \(#,##0,\);_(* &quot;-&quot;_);_(@_)"/>
    <numFmt numFmtId="179" formatCode="0%_);\(0%\)"/>
    <numFmt numFmtId="180" formatCode="_-* #,##0\ _$_-;\-* #,##0\ _$_-;_-* &quot;-&quot;\ _$_-;_-@_-"/>
    <numFmt numFmtId="181" formatCode="\+0.0;\-0.0"/>
    <numFmt numFmtId="182" formatCode="\+0.0%;\-0.0%"/>
    <numFmt numFmtId="183" formatCode="&quot;$&quot;#,##0"/>
    <numFmt numFmtId="184" formatCode="#\ ##0&quot;zі&quot;_.00&quot;gr&quot;;\(#\ ##0.00\z\і\)"/>
    <numFmt numFmtId="185" formatCode="#\ ##0&quot;zі&quot;.00&quot;gr&quot;;\(#\ ##0&quot;zі&quot;.00&quot;gr&quot;\)"/>
    <numFmt numFmtId="186" formatCode="General_)"/>
    <numFmt numFmtId="187" formatCode="_-* #,##0\ _р_._-;\-* #,##0\ _р_._-;_-* &quot;-&quot;??\ _р_._-;_-@_-"/>
  </numFmts>
  <fonts count="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u/>
      <sz val="9.35"/>
      <color theme="10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5" fillId="0" borderId="0"/>
    <xf numFmtId="0" fontId="18" fillId="0" borderId="0"/>
    <xf numFmtId="165" fontId="19" fillId="0" borderId="0" applyFont="0" applyFill="0" applyBorder="0" applyAlignment="0" applyProtection="0"/>
    <xf numFmtId="0" fontId="18" fillId="0" borderId="0"/>
    <xf numFmtId="0" fontId="18" fillId="0" borderId="0"/>
    <xf numFmtId="165" fontId="19" fillId="0" borderId="0" applyFont="0" applyFill="0" applyBorder="0" applyAlignment="0" applyProtection="0"/>
    <xf numFmtId="0" fontId="18" fillId="0" borderId="0"/>
    <xf numFmtId="9" fontId="19" fillId="0" borderId="0" applyFont="0" applyFill="0" applyBorder="0" applyAlignment="0" applyProtection="0"/>
    <xf numFmtId="0" fontId="26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1" fillId="0" borderId="16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24" fillId="0" borderId="0" applyFill="0" applyBorder="0" applyAlignment="0"/>
    <xf numFmtId="168" fontId="27" fillId="0" borderId="0" applyFill="0" applyBorder="0" applyAlignment="0"/>
    <xf numFmtId="169" fontId="26" fillId="0" borderId="0" applyFill="0" applyBorder="0" applyAlignment="0"/>
    <xf numFmtId="169" fontId="26" fillId="0" borderId="0" applyFill="0" applyBorder="0" applyAlignment="0"/>
    <xf numFmtId="170" fontId="35" fillId="0" borderId="0" applyFill="0" applyBorder="0" applyAlignment="0"/>
    <xf numFmtId="171" fontId="35" fillId="0" borderId="0" applyFill="0" applyBorder="0" applyAlignment="0"/>
    <xf numFmtId="172" fontId="27" fillId="0" borderId="0" applyFill="0" applyBorder="0" applyAlignment="0"/>
    <xf numFmtId="173" fontId="27" fillId="0" borderId="0" applyFill="0" applyBorder="0" applyAlignment="0"/>
    <xf numFmtId="168" fontId="27" fillId="0" borderId="0" applyFill="0" applyBorder="0" applyAlignment="0"/>
    <xf numFmtId="0" fontId="36" fillId="56" borderId="17" applyNumberFormat="0" applyAlignment="0" applyProtection="0"/>
    <xf numFmtId="164" fontId="29" fillId="34" borderId="18">
      <alignment vertical="center"/>
    </xf>
    <xf numFmtId="0" fontId="37" fillId="57" borderId="19" applyNumberFormat="0" applyAlignment="0" applyProtection="0"/>
    <xf numFmtId="172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26" fillId="33" borderId="0" applyFont="0" applyFill="0" applyBorder="0" applyAlignment="0" applyProtection="0"/>
    <xf numFmtId="174" fontId="26" fillId="33" borderId="0" applyFont="0" applyFill="0" applyBorder="0" applyAlignment="0" applyProtection="0"/>
    <xf numFmtId="14" fontId="24" fillId="0" borderId="0" applyFill="0" applyBorder="0" applyAlignment="0"/>
    <xf numFmtId="175" fontId="26" fillId="33" borderId="0" applyFont="0" applyFill="0" applyBorder="0" applyAlignment="0" applyProtection="0"/>
    <xf numFmtId="175" fontId="26" fillId="33" borderId="0" applyFont="0" applyFill="0" applyBorder="0" applyAlignment="0" applyProtection="0"/>
    <xf numFmtId="38" fontId="38" fillId="0" borderId="20">
      <alignment vertical="center"/>
    </xf>
    <xf numFmtId="0" fontId="39" fillId="0" borderId="0" applyNumberFormat="0" applyFill="0" applyBorder="0" applyAlignment="0" applyProtection="0"/>
    <xf numFmtId="172" fontId="27" fillId="0" borderId="0" applyFill="0" applyBorder="0" applyAlignment="0"/>
    <xf numFmtId="168" fontId="27" fillId="0" borderId="0" applyFill="0" applyBorder="0" applyAlignment="0"/>
    <xf numFmtId="172" fontId="27" fillId="0" borderId="0" applyFill="0" applyBorder="0" applyAlignment="0"/>
    <xf numFmtId="173" fontId="27" fillId="0" borderId="0" applyFill="0" applyBorder="0" applyAlignment="0"/>
    <xf numFmtId="168" fontId="27" fillId="0" borderId="0" applyFill="0" applyBorder="0" applyAlignment="0"/>
    <xf numFmtId="0" fontId="40" fillId="0" borderId="0" applyNumberFormat="0" applyFill="0" applyBorder="0" applyAlignment="0" applyProtection="0"/>
    <xf numFmtId="10" fontId="41" fillId="58" borderId="11" applyNumberFormat="0" applyFill="0" applyBorder="0" applyAlignment="0" applyProtection="0">
      <protection locked="0"/>
    </xf>
    <xf numFmtId="0" fontId="42" fillId="40" borderId="0" applyNumberFormat="0" applyBorder="0" applyAlignment="0" applyProtection="0"/>
    <xf numFmtId="38" fontId="18" fillId="59" borderId="0" applyNumberFormat="0" applyBorder="0" applyAlignment="0" applyProtection="0"/>
    <xf numFmtId="0" fontId="23" fillId="0" borderId="15" applyNumberFormat="0" applyAlignment="0" applyProtection="0">
      <alignment horizontal="left" vertical="center"/>
    </xf>
    <xf numFmtId="0" fontId="23" fillId="0" borderId="14">
      <alignment horizontal="left" vertical="center"/>
    </xf>
    <xf numFmtId="14" fontId="43" fillId="60" borderId="10">
      <alignment horizontal="center" vertical="center" wrapText="1"/>
    </xf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176" fontId="26" fillId="61" borderId="11" applyNumberFormat="0" applyFont="0" applyAlignment="0">
      <protection locked="0"/>
    </xf>
    <xf numFmtId="10" fontId="18" fillId="35" borderId="11" applyNumberFormat="0" applyBorder="0" applyAlignment="0" applyProtection="0"/>
    <xf numFmtId="176" fontId="26" fillId="61" borderId="11" applyNumberFormat="0" applyFont="0" applyAlignment="0">
      <protection locked="0"/>
    </xf>
    <xf numFmtId="176" fontId="26" fillId="61" borderId="11" applyNumberFormat="0" applyFont="0" applyAlignment="0">
      <protection locked="0"/>
    </xf>
    <xf numFmtId="164" fontId="29" fillId="62" borderId="11" applyBorder="0">
      <alignment horizontal="center" vertical="center"/>
      <protection locked="0"/>
    </xf>
    <xf numFmtId="172" fontId="27" fillId="0" borderId="0" applyFill="0" applyBorder="0" applyAlignment="0"/>
    <xf numFmtId="168" fontId="27" fillId="0" borderId="0" applyFill="0" applyBorder="0" applyAlignment="0"/>
    <xf numFmtId="172" fontId="27" fillId="0" borderId="0" applyFill="0" applyBorder="0" applyAlignment="0"/>
    <xf numFmtId="173" fontId="27" fillId="0" borderId="0" applyFill="0" applyBorder="0" applyAlignment="0"/>
    <xf numFmtId="168" fontId="27" fillId="0" borderId="0" applyFill="0" applyBorder="0" applyAlignment="0"/>
    <xf numFmtId="0" fontId="47" fillId="0" borderId="24" applyNumberFormat="0" applyFill="0" applyAlignment="0" applyProtection="0"/>
    <xf numFmtId="0" fontId="48" fillId="63" borderId="0" applyNumberFormat="0" applyBorder="0" applyAlignment="0" applyProtection="0"/>
    <xf numFmtId="177" fontId="26" fillId="0" borderId="0"/>
    <xf numFmtId="177" fontId="26" fillId="0" borderId="0"/>
    <xf numFmtId="0" fontId="19" fillId="0" borderId="0"/>
    <xf numFmtId="0" fontId="49" fillId="0" borderId="0"/>
    <xf numFmtId="0" fontId="27" fillId="0" borderId="0"/>
    <xf numFmtId="0" fontId="25" fillId="64" borderId="25" applyNumberFormat="0" applyFont="0" applyAlignment="0" applyProtection="0"/>
    <xf numFmtId="178" fontId="26" fillId="33" borderId="0"/>
    <xf numFmtId="178" fontId="26" fillId="33" borderId="0"/>
    <xf numFmtId="0" fontId="50" fillId="56" borderId="26" applyNumberFormat="0" applyAlignment="0" applyProtection="0"/>
    <xf numFmtId="0" fontId="51" fillId="33" borderId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181" fontId="27" fillId="0" borderId="0"/>
    <xf numFmtId="182" fontId="27" fillId="0" borderId="0"/>
    <xf numFmtId="172" fontId="27" fillId="0" borderId="0" applyFill="0" applyBorder="0" applyAlignment="0"/>
    <xf numFmtId="168" fontId="27" fillId="0" borderId="0" applyFill="0" applyBorder="0" applyAlignment="0"/>
    <xf numFmtId="172" fontId="27" fillId="0" borderId="0" applyFill="0" applyBorder="0" applyAlignment="0"/>
    <xf numFmtId="173" fontId="27" fillId="0" borderId="0" applyFill="0" applyBorder="0" applyAlignment="0"/>
    <xf numFmtId="168" fontId="27" fillId="0" borderId="0" applyFill="0" applyBorder="0" applyAlignment="0"/>
    <xf numFmtId="0" fontId="52" fillId="0" borderId="0" applyNumberFormat="0">
      <alignment horizontal="left"/>
    </xf>
    <xf numFmtId="3" fontId="29" fillId="0" borderId="0" applyFont="0" applyFill="0" applyBorder="0" applyAlignment="0"/>
    <xf numFmtId="183" fontId="53" fillId="0" borderId="11">
      <alignment horizontal="left" vertical="center"/>
      <protection locked="0"/>
    </xf>
    <xf numFmtId="49" fontId="24" fillId="0" borderId="0" applyFill="0" applyBorder="0" applyAlignment="0"/>
    <xf numFmtId="184" fontId="35" fillId="0" borderId="0" applyFill="0" applyBorder="0" applyAlignment="0"/>
    <xf numFmtId="185" fontId="35" fillId="0" borderId="0" applyFill="0" applyBorder="0" applyAlignment="0"/>
    <xf numFmtId="0" fontId="54" fillId="0" borderId="0" applyFill="0" applyBorder="0" applyProtection="0">
      <alignment horizontal="left" vertical="top"/>
    </xf>
    <xf numFmtId="0" fontId="55" fillId="0" borderId="0" applyNumberFormat="0" applyFill="0" applyBorder="0" applyAlignment="0" applyProtection="0"/>
    <xf numFmtId="0" fontId="56" fillId="0" borderId="27" applyNumberFormat="0" applyFill="0" applyAlignment="0" applyProtection="0"/>
    <xf numFmtId="0" fontId="57" fillId="0" borderId="0" applyNumberFormat="0" applyFill="0" applyBorder="0" applyAlignment="0" applyProtection="0"/>
    <xf numFmtId="186" fontId="29" fillId="0" borderId="28"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59" borderId="18"/>
    <xf numFmtId="14" fontId="29" fillId="0" borderId="0">
      <alignment horizontal="right"/>
    </xf>
    <xf numFmtId="186" fontId="61" fillId="60" borderId="28"/>
    <xf numFmtId="0" fontId="26" fillId="0" borderId="11">
      <alignment horizontal="right"/>
    </xf>
    <xf numFmtId="0" fontId="26" fillId="0" borderId="11">
      <alignment horizontal="right"/>
    </xf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0" fontId="27" fillId="0" borderId="0"/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19" fillId="0" borderId="0">
      <alignment vertical="justify"/>
    </xf>
    <xf numFmtId="38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2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26" fillId="0" borderId="11"/>
    <xf numFmtId="4" fontId="26" fillId="0" borderId="11"/>
    <xf numFmtId="167" fontId="31" fillId="0" borderId="0">
      <protection locked="0"/>
    </xf>
    <xf numFmtId="0" fontId="26" fillId="0" borderId="0"/>
    <xf numFmtId="0" fontId="18" fillId="0" borderId="0"/>
    <xf numFmtId="0" fontId="18" fillId="0" borderId="0"/>
    <xf numFmtId="0" fontId="18" fillId="0" borderId="0"/>
  </cellStyleXfs>
  <cellXfs count="69">
    <xf numFmtId="0" fontId="0" fillId="0" borderId="0" xfId="0"/>
    <xf numFmtId="3" fontId="20" fillId="37" borderId="0" xfId="45" applyNumberFormat="1" applyFont="1" applyFill="1" applyAlignment="1">
      <alignment horizontal="left" vertical="center" wrapText="1"/>
    </xf>
    <xf numFmtId="3" fontId="20" fillId="37" borderId="0" xfId="45" applyNumberFormat="1" applyFont="1" applyFill="1" applyAlignment="1">
      <alignment horizontal="right" wrapText="1"/>
    </xf>
    <xf numFmtId="0" fontId="20" fillId="37" borderId="11" xfId="45" applyFont="1" applyFill="1" applyBorder="1" applyAlignment="1">
      <alignment horizontal="left" vertical="center" wrapText="1"/>
    </xf>
    <xf numFmtId="0" fontId="22" fillId="37" borderId="11" xfId="45" applyFont="1" applyFill="1" applyBorder="1" applyAlignment="1">
      <alignment horizontal="center" vertical="center" wrapText="1"/>
    </xf>
    <xf numFmtId="3" fontId="22" fillId="37" borderId="11" xfId="45" applyNumberFormat="1" applyFont="1" applyFill="1" applyBorder="1" applyAlignment="1">
      <alignment horizontal="center" vertical="center" wrapText="1"/>
    </xf>
    <xf numFmtId="0" fontId="22" fillId="37" borderId="11" xfId="45" applyFont="1" applyFill="1" applyBorder="1" applyAlignment="1">
      <alignment horizontal="left" vertical="center" wrapText="1"/>
    </xf>
    <xf numFmtId="0" fontId="20" fillId="37" borderId="11" xfId="45" applyFont="1" applyFill="1" applyBorder="1" applyAlignment="1">
      <alignment horizontal="center" vertical="center" wrapText="1"/>
    </xf>
    <xf numFmtId="3" fontId="20" fillId="37" borderId="11" xfId="45" applyNumberFormat="1" applyFont="1" applyFill="1" applyBorder="1" applyAlignment="1">
      <alignment horizontal="right" vertical="center" wrapText="1"/>
    </xf>
    <xf numFmtId="49" fontId="20" fillId="37" borderId="11" xfId="45" applyNumberFormat="1" applyFont="1" applyFill="1" applyBorder="1" applyAlignment="1">
      <alignment horizontal="center" vertical="center" wrapText="1"/>
    </xf>
    <xf numFmtId="3" fontId="22" fillId="37" borderId="11" xfId="45" applyNumberFormat="1" applyFont="1" applyFill="1" applyBorder="1" applyAlignment="1">
      <alignment horizontal="right" vertical="center" wrapText="1"/>
    </xf>
    <xf numFmtId="49" fontId="22" fillId="37" borderId="11" xfId="45" applyNumberFormat="1" applyFont="1" applyFill="1" applyBorder="1" applyAlignment="1">
      <alignment horizontal="center" vertical="center" wrapText="1"/>
    </xf>
    <xf numFmtId="0" fontId="20" fillId="37" borderId="0" xfId="43" applyFont="1" applyFill="1" applyAlignment="1">
      <alignment horizontal="left" wrapText="1"/>
    </xf>
    <xf numFmtId="0" fontId="22" fillId="37" borderId="11" xfId="43" applyFont="1" applyFill="1" applyBorder="1" applyAlignment="1">
      <alignment horizontal="center" vertical="center" wrapText="1"/>
    </xf>
    <xf numFmtId="0" fontId="20" fillId="37" borderId="11" xfId="43" applyFont="1" applyFill="1" applyBorder="1" applyAlignment="1">
      <alignment horizontal="center" vertical="center" wrapText="1"/>
    </xf>
    <xf numFmtId="49" fontId="20" fillId="37" borderId="11" xfId="43" applyNumberFormat="1" applyFont="1" applyFill="1" applyBorder="1" applyAlignment="1">
      <alignment horizontal="center" vertical="center" wrapText="1"/>
    </xf>
    <xf numFmtId="0" fontId="20" fillId="37" borderId="12" xfId="43" applyFont="1" applyFill="1" applyBorder="1" applyAlignment="1">
      <alignment horizontal="left" vertical="center" wrapText="1"/>
    </xf>
    <xf numFmtId="0" fontId="22" fillId="37" borderId="12" xfId="43" applyFont="1" applyFill="1" applyBorder="1" applyAlignment="1">
      <alignment horizontal="left" vertical="center" wrapText="1"/>
    </xf>
    <xf numFmtId="187" fontId="0" fillId="0" borderId="0" xfId="1" applyNumberFormat="1" applyFont="1"/>
    <xf numFmtId="0" fontId="0" fillId="0" borderId="0" xfId="0"/>
    <xf numFmtId="0" fontId="0" fillId="0" borderId="0" xfId="0" applyAlignment="1">
      <alignment wrapText="1"/>
    </xf>
    <xf numFmtId="0" fontId="20" fillId="37" borderId="0" xfId="43" applyFont="1" applyFill="1" applyAlignment="1">
      <alignment horizontal="left" vertical="center" wrapText="1"/>
    </xf>
    <xf numFmtId="0" fontId="20" fillId="37" borderId="0" xfId="45" applyFont="1" applyFill="1" applyAlignment="1">
      <alignment horizontal="left" vertical="center" wrapText="1"/>
    </xf>
    <xf numFmtId="0" fontId="20" fillId="37" borderId="0" xfId="45" applyFont="1" applyFill="1" applyAlignment="1">
      <alignment horizontal="right" wrapText="1"/>
    </xf>
    <xf numFmtId="0" fontId="64" fillId="37" borderId="0" xfId="0" applyFont="1" applyFill="1" applyAlignment="1">
      <alignment horizontal="left" wrapText="1"/>
    </xf>
    <xf numFmtId="0" fontId="63" fillId="37" borderId="0" xfId="0" applyFont="1" applyFill="1" applyAlignment="1">
      <alignment horizontal="left" wrapText="1"/>
    </xf>
    <xf numFmtId="0" fontId="63" fillId="37" borderId="0" xfId="0" applyFont="1" applyFill="1" applyAlignment="1">
      <alignment horizontal="center" vertical="center" wrapText="1"/>
    </xf>
    <xf numFmtId="187" fontId="20" fillId="36" borderId="11" xfId="1" applyNumberFormat="1" applyFont="1" applyFill="1" applyBorder="1" applyAlignment="1">
      <alignment horizontal="right" vertical="center" wrapText="1"/>
    </xf>
    <xf numFmtId="187" fontId="64" fillId="37" borderId="0" xfId="1" applyNumberFormat="1" applyFont="1" applyFill="1" applyAlignment="1">
      <alignment horizontal="left" wrapText="1"/>
    </xf>
    <xf numFmtId="0" fontId="22" fillId="37" borderId="12" xfId="43" applyFont="1" applyFill="1" applyBorder="1" applyAlignment="1">
      <alignment horizontal="center" vertical="center" wrapText="1"/>
    </xf>
    <xf numFmtId="0" fontId="21" fillId="37" borderId="0" xfId="43" applyFont="1" applyFill="1" applyAlignment="1">
      <alignment horizontal="center" wrapText="1"/>
    </xf>
    <xf numFmtId="0" fontId="20" fillId="37" borderId="0" xfId="43" applyFont="1" applyFill="1" applyAlignment="1">
      <alignment horizontal="left" vertical="center" wrapText="1"/>
    </xf>
    <xf numFmtId="0" fontId="63" fillId="37" borderId="0" xfId="0" applyFont="1" applyFill="1" applyAlignment="1">
      <alignment horizontal="left" vertical="center" wrapText="1"/>
    </xf>
    <xf numFmtId="0" fontId="20" fillId="37" borderId="0" xfId="43" applyFont="1" applyFill="1" applyAlignment="1">
      <alignment horizontal="left" vertical="center" wrapText="1"/>
    </xf>
    <xf numFmtId="0" fontId="65" fillId="0" borderId="0" xfId="0" applyFont="1"/>
    <xf numFmtId="187" fontId="20" fillId="36" borderId="29" xfId="1" applyNumberFormat="1" applyFont="1" applyFill="1" applyBorder="1" applyAlignment="1">
      <alignment horizontal="right" vertical="center" wrapText="1"/>
    </xf>
    <xf numFmtId="0" fontId="63" fillId="37" borderId="30" xfId="0" applyFont="1" applyFill="1" applyBorder="1" applyAlignment="1">
      <alignment horizontal="left" wrapText="1"/>
    </xf>
    <xf numFmtId="0" fontId="20" fillId="37" borderId="30" xfId="0" applyFont="1" applyFill="1" applyBorder="1" applyAlignment="1">
      <alignment horizontal="left" wrapText="1"/>
    </xf>
    <xf numFmtId="43" fontId="0" fillId="0" borderId="0" xfId="0" applyNumberFormat="1"/>
    <xf numFmtId="187" fontId="20" fillId="36" borderId="0" xfId="1" applyNumberFormat="1" applyFont="1" applyFill="1" applyAlignment="1">
      <alignment horizontal="left" vertical="center" wrapText="1"/>
    </xf>
    <xf numFmtId="0" fontId="20" fillId="36" borderId="0" xfId="43" applyFont="1" applyFill="1" applyAlignment="1">
      <alignment horizontal="left" vertical="center" wrapText="1"/>
    </xf>
    <xf numFmtId="187" fontId="22" fillId="36" borderId="11" xfId="1" applyNumberFormat="1" applyFont="1" applyFill="1" applyBorder="1" applyAlignment="1">
      <alignment horizontal="center" vertical="center" wrapText="1"/>
    </xf>
    <xf numFmtId="187" fontId="22" fillId="36" borderId="11" xfId="1" applyNumberFormat="1" applyFont="1" applyFill="1" applyBorder="1" applyAlignment="1">
      <alignment horizontal="right" vertical="center" wrapText="1"/>
    </xf>
    <xf numFmtId="187" fontId="20" fillId="36" borderId="31" xfId="1" applyNumberFormat="1" applyFont="1" applyFill="1" applyBorder="1" applyAlignment="1">
      <alignment horizontal="right" vertical="center" wrapText="1"/>
    </xf>
    <xf numFmtId="187" fontId="66" fillId="36" borderId="0" xfId="1" applyNumberFormat="1" applyFont="1" applyFill="1" applyAlignment="1">
      <alignment horizontal="left" vertical="center" wrapText="1"/>
    </xf>
    <xf numFmtId="0" fontId="63" fillId="36" borderId="30" xfId="0" applyFont="1" applyFill="1" applyBorder="1" applyAlignment="1">
      <alignment horizontal="left" wrapText="1"/>
    </xf>
    <xf numFmtId="0" fontId="63" fillId="36" borderId="0" xfId="0" applyFont="1" applyFill="1" applyAlignment="1">
      <alignment horizontal="left" vertical="center" wrapText="1"/>
    </xf>
    <xf numFmtId="0" fontId="63" fillId="36" borderId="0" xfId="0" applyFont="1" applyFill="1" applyAlignment="1">
      <alignment horizontal="center" vertical="center" wrapText="1"/>
    </xf>
    <xf numFmtId="0" fontId="0" fillId="36" borderId="0" xfId="0" applyFill="1"/>
    <xf numFmtId="187" fontId="64" fillId="36" borderId="0" xfId="1" applyNumberFormat="1" applyFont="1" applyFill="1" applyAlignment="1">
      <alignment horizontal="left" wrapText="1"/>
    </xf>
    <xf numFmtId="187" fontId="0" fillId="36" borderId="0" xfId="1" applyNumberFormat="1" applyFont="1" applyFill="1"/>
    <xf numFmtId="0" fontId="20" fillId="37" borderId="0" xfId="43" applyFont="1" applyFill="1" applyAlignment="1">
      <alignment horizontal="right" wrapText="1"/>
    </xf>
    <xf numFmtId="0" fontId="20" fillId="37" borderId="0" xfId="43" applyFont="1" applyFill="1" applyAlignment="1">
      <alignment horizontal="left" vertical="center" wrapText="1"/>
    </xf>
    <xf numFmtId="0" fontId="22" fillId="37" borderId="12" xfId="43" applyFont="1" applyFill="1" applyBorder="1" applyAlignment="1">
      <alignment horizontal="center" vertical="center" wrapText="1"/>
    </xf>
    <xf numFmtId="0" fontId="22" fillId="37" borderId="14" xfId="43" applyFont="1" applyFill="1" applyBorder="1" applyAlignment="1">
      <alignment horizontal="center" vertical="center" wrapText="1"/>
    </xf>
    <xf numFmtId="0" fontId="22" fillId="37" borderId="13" xfId="43" applyFont="1" applyFill="1" applyBorder="1" applyAlignment="1">
      <alignment horizontal="center" vertical="center" wrapText="1"/>
    </xf>
    <xf numFmtId="0" fontId="21" fillId="37" borderId="0" xfId="43" applyFont="1" applyFill="1" applyAlignment="1">
      <alignment horizontal="center" wrapText="1"/>
    </xf>
    <xf numFmtId="0" fontId="20" fillId="37" borderId="0" xfId="43" applyFont="1" applyFill="1" applyAlignment="1">
      <alignment horizontal="center" wrapText="1"/>
    </xf>
    <xf numFmtId="0" fontId="20" fillId="37" borderId="0" xfId="43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37" borderId="0" xfId="45" applyFont="1" applyFill="1" applyAlignment="1">
      <alignment horizontal="right" wrapText="1"/>
    </xf>
    <xf numFmtId="0" fontId="20" fillId="37" borderId="0" xfId="45" applyFont="1" applyFill="1" applyAlignment="1">
      <alignment horizontal="left" vertical="center" wrapText="1"/>
    </xf>
    <xf numFmtId="0" fontId="21" fillId="37" borderId="0" xfId="45" applyFont="1" applyFill="1" applyAlignment="1">
      <alignment horizontal="center" wrapText="1"/>
    </xf>
    <xf numFmtId="0" fontId="20" fillId="37" borderId="12" xfId="45" applyFont="1" applyFill="1" applyBorder="1" applyAlignment="1">
      <alignment horizontal="left" vertical="center" wrapText="1"/>
    </xf>
    <xf numFmtId="0" fontId="20" fillId="37" borderId="14" xfId="45" applyFont="1" applyFill="1" applyBorder="1" applyAlignment="1">
      <alignment horizontal="left" vertical="center" wrapText="1"/>
    </xf>
    <xf numFmtId="0" fontId="20" fillId="37" borderId="13" xfId="45" applyFont="1" applyFill="1" applyBorder="1" applyAlignment="1">
      <alignment horizontal="left" vertical="center" wrapText="1"/>
    </xf>
    <xf numFmtId="187" fontId="20" fillId="36" borderId="0" xfId="1" applyNumberFormat="1" applyFont="1" applyFill="1" applyAlignment="1">
      <alignment horizontal="right" wrapText="1"/>
    </xf>
    <xf numFmtId="187" fontId="22" fillId="36" borderId="31" xfId="1" applyNumberFormat="1" applyFont="1" applyFill="1" applyBorder="1" applyAlignment="1">
      <alignment horizontal="right" vertical="center" wrapText="1"/>
    </xf>
    <xf numFmtId="187" fontId="63" fillId="36" borderId="0" xfId="1" applyNumberFormat="1" applyFont="1" applyFill="1" applyAlignment="1">
      <alignment horizontal="left" vertical="center" wrapText="1"/>
    </xf>
  </cellXfs>
  <cellStyles count="215">
    <cellStyle name="_x000a_shell=progma" xfId="53"/>
    <cellStyle name="_x000d__x000a_JournalTemplate=C:\COMFO\CTALK\JOURSTD.TPL_x000d__x000a_LbStateAddress=3 3 0 251 1 89 2 311_x000d__x000a_LbStateJou" xfId="54"/>
    <cellStyle name="_PRICE_1C" xfId="55"/>
    <cellStyle name="_мебель, оборудование инвентарь1207" xfId="56"/>
    <cellStyle name="_ОТЧЕТ для ДКФ    06 04 05  (6)" xfId="57"/>
    <cellStyle name="_План развития ПТС на 2005-2010 (связи станционной части)" xfId="58"/>
    <cellStyle name="_произв.цели - приложение к СНР_айгерим_09.11" xfId="59"/>
    <cellStyle name="_Утв СД Бюджет расшиф 29 12 05" xfId="60"/>
    <cellStyle name="”ќђќ‘ћ‚›‰" xfId="62"/>
    <cellStyle name="”љ‘ђћ‚ђќќ›‰" xfId="63"/>
    <cellStyle name="„…ќ…†ќ›‰" xfId="64"/>
    <cellStyle name="‡ђѓћ‹ћ‚ћљ1" xfId="65"/>
    <cellStyle name="‡ђѓћ‹ћ‚ћљ2" xfId="66"/>
    <cellStyle name="’ћѓћ‚›‰" xfId="61"/>
    <cellStyle name="20% - Accent1" xfId="67"/>
    <cellStyle name="20% - Accent2" xfId="68"/>
    <cellStyle name="20% - Accent3" xfId="69"/>
    <cellStyle name="20% - Accent4" xfId="70"/>
    <cellStyle name="20% - Accent5" xfId="71"/>
    <cellStyle name="20% - Accent6" xfId="72"/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Accent1" xfId="73"/>
    <cellStyle name="40% - Accent2" xfId="74"/>
    <cellStyle name="40% - Accent3" xfId="75"/>
    <cellStyle name="40% - Accent4" xfId="76"/>
    <cellStyle name="40% - Accent5" xfId="77"/>
    <cellStyle name="40% - Accent6" xfId="78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Accent1" xfId="79"/>
    <cellStyle name="60% - Accent2" xfId="80"/>
    <cellStyle name="60% - Accent3" xfId="81"/>
    <cellStyle name="60% - Accent4" xfId="82"/>
    <cellStyle name="60% - Accent5" xfId="83"/>
    <cellStyle name="60% - Accent6" xfId="84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Calc Currency (0)" xfId="92"/>
    <cellStyle name="Calc Currency (2)" xfId="93"/>
    <cellStyle name="Calc Percent (0)" xfId="94"/>
    <cellStyle name="Calc Percent (0) 2" xfId="95"/>
    <cellStyle name="Calc Percent (1)" xfId="96"/>
    <cellStyle name="Calc Percent (2)" xfId="97"/>
    <cellStyle name="Calc Units (0)" xfId="98"/>
    <cellStyle name="Calc Units (1)" xfId="99"/>
    <cellStyle name="Calc Units (2)" xfId="100"/>
    <cellStyle name="Calculation" xfId="101"/>
    <cellStyle name="Check" xfId="102"/>
    <cellStyle name="Check Cell" xfId="103"/>
    <cellStyle name="Comma [00]" xfId="104"/>
    <cellStyle name="Currency [00]" xfId="105"/>
    <cellStyle name="Date" xfId="106"/>
    <cellStyle name="Date 2" xfId="107"/>
    <cellStyle name="Date Short" xfId="108"/>
    <cellStyle name="Date without year" xfId="109"/>
    <cellStyle name="Date without year 2" xfId="110"/>
    <cellStyle name="DELTA" xfId="111"/>
    <cellStyle name="E&amp;Y House" xfId="112"/>
    <cellStyle name="Enter Currency (0)" xfId="113"/>
    <cellStyle name="Enter Currency (2)" xfId="114"/>
    <cellStyle name="Enter Units (0)" xfId="115"/>
    <cellStyle name="Enter Units (1)" xfId="116"/>
    <cellStyle name="Enter Units (2)" xfId="117"/>
    <cellStyle name="Explanatory Text" xfId="118"/>
    <cellStyle name="From" xfId="119"/>
    <cellStyle name="Good" xfId="120"/>
    <cellStyle name="Grey" xfId="121"/>
    <cellStyle name="Header1" xfId="122"/>
    <cellStyle name="Header2" xfId="123"/>
    <cellStyle name="Heading" xfId="124"/>
    <cellStyle name="Heading 1" xfId="125"/>
    <cellStyle name="Heading 2" xfId="126"/>
    <cellStyle name="Heading 3" xfId="127"/>
    <cellStyle name="Heading 4" xfId="128"/>
    <cellStyle name="Input" xfId="129"/>
    <cellStyle name="Input [yellow]" xfId="130"/>
    <cellStyle name="Input 2" xfId="131"/>
    <cellStyle name="Input 3" xfId="132"/>
    <cellStyle name="Input_Cell" xfId="133"/>
    <cellStyle name="Link Currency (0)" xfId="134"/>
    <cellStyle name="Link Currency (2)" xfId="135"/>
    <cellStyle name="Link Units (0)" xfId="136"/>
    <cellStyle name="Link Units (1)" xfId="137"/>
    <cellStyle name="Link Units (2)" xfId="138"/>
    <cellStyle name="Linked Cell" xfId="139"/>
    <cellStyle name="Neutral" xfId="140"/>
    <cellStyle name="Normal - Style1" xfId="141"/>
    <cellStyle name="Normal - Style1 2" xfId="142"/>
    <cellStyle name="Normal 2" xfId="143"/>
    <cellStyle name="Normal_~8960690" xfId="211"/>
    <cellStyle name="Normal1" xfId="144"/>
    <cellStyle name="normбlnм_laroux" xfId="145"/>
    <cellStyle name="Note" xfId="146"/>
    <cellStyle name="numbers" xfId="147"/>
    <cellStyle name="numbers 2" xfId="148"/>
    <cellStyle name="Output" xfId="149"/>
    <cellStyle name="paint" xfId="150"/>
    <cellStyle name="Percent (0)" xfId="151"/>
    <cellStyle name="Percent (0) 2" xfId="152"/>
    <cellStyle name="Percent [0]" xfId="153"/>
    <cellStyle name="Percent [00]" xfId="154"/>
    <cellStyle name="Percent [2]" xfId="155"/>
    <cellStyle name="Percent [2] 2" xfId="156"/>
    <cellStyle name="piw#" xfId="157"/>
    <cellStyle name="piw%" xfId="158"/>
    <cellStyle name="PrePop Currency (0)" xfId="159"/>
    <cellStyle name="PrePop Currency (2)" xfId="160"/>
    <cellStyle name="PrePop Units (0)" xfId="161"/>
    <cellStyle name="PrePop Units (1)" xfId="162"/>
    <cellStyle name="PrePop Units (2)" xfId="163"/>
    <cellStyle name="Price_Body" xfId="164"/>
    <cellStyle name="Rubles" xfId="165"/>
    <cellStyle name="stand_bord" xfId="166"/>
    <cellStyle name="Text Indent A" xfId="167"/>
    <cellStyle name="Text Indent B" xfId="168"/>
    <cellStyle name="Text Indent C" xfId="169"/>
    <cellStyle name="Tickmark" xfId="170"/>
    <cellStyle name="Title" xfId="171"/>
    <cellStyle name="Total" xfId="172"/>
    <cellStyle name="Warning Text" xfId="17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Беззащитный" xfId="174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 2" xfId="175"/>
    <cellStyle name="Гиперссылка 3" xfId="176"/>
    <cellStyle name="Группа" xfId="177"/>
    <cellStyle name="Дата" xfId="178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Защитный" xfId="179"/>
    <cellStyle name="Звезды" xfId="180"/>
    <cellStyle name="Звезды 2" xfId="181"/>
    <cellStyle name="Итог" xfId="18" builtinId="25" customBuiltin="1"/>
    <cellStyle name="КАНДАГАЧ тел3-33-96" xfId="182"/>
    <cellStyle name="КАНДАГАЧ тел3-33-96 2" xfId="183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4"/>
    <cellStyle name="Обычный 3" xfId="43"/>
    <cellStyle name="Обычный 3 2" xfId="184"/>
    <cellStyle name="Обычный 4" xfId="45"/>
    <cellStyle name="Обычный 4 2" xfId="185"/>
    <cellStyle name="Обычный 5" xfId="186"/>
    <cellStyle name="Обычный 5 2" xfId="187"/>
    <cellStyle name="Обычный 5 3" xfId="188"/>
    <cellStyle name="Обычный 6" xfId="189"/>
    <cellStyle name="Обычный 7" xfId="19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 2" xfId="52"/>
    <cellStyle name="Процентный 2 2" xfId="191"/>
    <cellStyle name="Связанная ячейка" xfId="13" builtinId="24" customBuiltin="1"/>
    <cellStyle name="Стиль 1" xfId="192"/>
    <cellStyle name="Стиль 2" xfId="193"/>
    <cellStyle name="Стиль 3" xfId="194"/>
    <cellStyle name="Стиль_названий" xfId="195"/>
    <cellStyle name="Текст предупреждения" xfId="15" builtinId="11" customBuiltin="1"/>
    <cellStyle name="Тысячи [0]" xfId="196"/>
    <cellStyle name="Тысячи_010SN05" xfId="197"/>
    <cellStyle name="Финансовый" xfId="1" builtinId="3"/>
    <cellStyle name="Финансовый 15" xfId="198"/>
    <cellStyle name="Финансовый 16" xfId="199"/>
    <cellStyle name="Финансовый 17" xfId="200"/>
    <cellStyle name="Финансовый 18" xfId="201"/>
    <cellStyle name="Финансовый 19" xfId="202"/>
    <cellStyle name="Финансовый 2" xfId="47"/>
    <cellStyle name="Финансовый 20" xfId="203"/>
    <cellStyle name="Финансовый 21" xfId="204"/>
    <cellStyle name="Финансовый 3" xfId="46"/>
    <cellStyle name="Финансовый 3 2" xfId="205"/>
    <cellStyle name="Финансовый 3 3" xfId="50"/>
    <cellStyle name="Финансовый 4" xfId="48"/>
    <cellStyle name="Финансовый 4 2" xfId="206"/>
    <cellStyle name="Финансовый 5" xfId="49"/>
    <cellStyle name="Финансовый 5 2" xfId="207"/>
    <cellStyle name="Финансовый 6" xfId="51"/>
    <cellStyle name="Финансовый 7" xfId="212"/>
    <cellStyle name="Финансовый 8" xfId="213"/>
    <cellStyle name="Финансовый 9" xfId="214"/>
    <cellStyle name="Хороший" xfId="7" builtinId="26" customBuiltin="1"/>
    <cellStyle name="Цена" xfId="208"/>
    <cellStyle name="Цена 2" xfId="209"/>
    <cellStyle name="Џђћ–…ќ’ќ›‰" xfId="2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opLeftCell="A58" workbookViewId="0">
      <selection activeCell="D28" sqref="D1:D1048576"/>
    </sheetView>
  </sheetViews>
  <sheetFormatPr defaultRowHeight="15"/>
  <cols>
    <col min="1" max="1" width="46.28515625" style="20" customWidth="1"/>
    <col min="2" max="2" width="9.140625" style="19"/>
    <col min="3" max="4" width="14.5703125" style="50" customWidth="1"/>
    <col min="5" max="16384" width="9.140625" style="19"/>
  </cols>
  <sheetData>
    <row r="1" spans="1:4" ht="12.75" customHeight="1">
      <c r="A1" s="51" t="s">
        <v>21</v>
      </c>
      <c r="B1" s="51"/>
      <c r="C1" s="51"/>
      <c r="D1" s="51"/>
    </row>
    <row r="2" spans="1:4" ht="12.75" customHeight="1">
      <c r="A2" s="51" t="s">
        <v>22</v>
      </c>
      <c r="B2" s="51"/>
      <c r="C2" s="51"/>
      <c r="D2" s="51"/>
    </row>
    <row r="3" spans="1:4" ht="12.75" customHeight="1">
      <c r="A3" s="51" t="s">
        <v>23</v>
      </c>
      <c r="B3" s="51"/>
      <c r="C3" s="51"/>
      <c r="D3" s="51"/>
    </row>
    <row r="4" spans="1:4" ht="12.75" customHeight="1">
      <c r="A4" s="51" t="s">
        <v>24</v>
      </c>
      <c r="B4" s="51"/>
      <c r="C4" s="51"/>
      <c r="D4" s="51"/>
    </row>
    <row r="5" spans="1:4">
      <c r="A5" s="52" t="s">
        <v>20</v>
      </c>
      <c r="B5" s="52"/>
      <c r="C5" s="52"/>
      <c r="D5" s="52"/>
    </row>
    <row r="6" spans="1:4">
      <c r="A6" s="51" t="s">
        <v>25</v>
      </c>
      <c r="B6" s="51"/>
      <c r="C6" s="51"/>
      <c r="D6" s="51"/>
    </row>
    <row r="7" spans="1:4" ht="12" customHeight="1">
      <c r="A7" s="52" t="s">
        <v>137</v>
      </c>
      <c r="B7" s="52"/>
      <c r="C7" s="52"/>
      <c r="D7" s="52"/>
    </row>
    <row r="8" spans="1:4" ht="12" customHeight="1">
      <c r="A8" s="34" t="s">
        <v>140</v>
      </c>
      <c r="B8" s="21" t="s">
        <v>20</v>
      </c>
      <c r="C8" s="39" t="s">
        <v>20</v>
      </c>
      <c r="D8" s="39" t="s">
        <v>20</v>
      </c>
    </row>
    <row r="9" spans="1:4" ht="12" customHeight="1">
      <c r="A9" s="34" t="s">
        <v>141</v>
      </c>
      <c r="B9" s="33"/>
      <c r="C9" s="39"/>
      <c r="D9" s="39"/>
    </row>
    <row r="10" spans="1:4" ht="12" customHeight="1">
      <c r="A10" s="52" t="s">
        <v>26</v>
      </c>
      <c r="B10" s="52"/>
      <c r="C10" s="52"/>
      <c r="D10" s="52"/>
    </row>
    <row r="11" spans="1:4" ht="12" customHeight="1">
      <c r="A11" s="52" t="s">
        <v>139</v>
      </c>
      <c r="B11" s="52"/>
      <c r="C11" s="52"/>
      <c r="D11" s="52"/>
    </row>
    <row r="12" spans="1:4" ht="12" customHeight="1">
      <c r="A12" s="52" t="s">
        <v>138</v>
      </c>
      <c r="B12" s="52"/>
      <c r="C12" s="52"/>
      <c r="D12" s="52"/>
    </row>
    <row r="13" spans="1:4" ht="12" customHeight="1">
      <c r="A13" s="52" t="s">
        <v>27</v>
      </c>
      <c r="B13" s="52"/>
      <c r="C13" s="52"/>
      <c r="D13" s="52"/>
    </row>
    <row r="14" spans="1:4" ht="24.75" customHeight="1">
      <c r="A14" s="58" t="s">
        <v>144</v>
      </c>
      <c r="B14" s="59"/>
      <c r="C14" s="59"/>
      <c r="D14" s="59"/>
    </row>
    <row r="15" spans="1:4">
      <c r="A15" s="30" t="s">
        <v>20</v>
      </c>
      <c r="B15" s="21" t="s">
        <v>20</v>
      </c>
      <c r="C15" s="39" t="s">
        <v>20</v>
      </c>
      <c r="D15" s="66" t="s">
        <v>20</v>
      </c>
    </row>
    <row r="16" spans="1:4" ht="14.25" customHeight="1">
      <c r="A16" s="56" t="s">
        <v>28</v>
      </c>
      <c r="B16" s="56"/>
      <c r="C16" s="56"/>
      <c r="D16" s="56"/>
    </row>
    <row r="17" spans="1:4" ht="10.5" customHeight="1">
      <c r="A17" s="57" t="s">
        <v>143</v>
      </c>
      <c r="B17" s="57"/>
      <c r="C17" s="57"/>
      <c r="D17" s="57"/>
    </row>
    <row r="18" spans="1:4">
      <c r="A18" s="12" t="s">
        <v>20</v>
      </c>
      <c r="B18" s="21" t="s">
        <v>20</v>
      </c>
      <c r="C18" s="39" t="s">
        <v>20</v>
      </c>
      <c r="D18" s="39" t="s">
        <v>20</v>
      </c>
    </row>
    <row r="19" spans="1:4" ht="12.75" customHeight="1">
      <c r="A19" s="31" t="s">
        <v>20</v>
      </c>
      <c r="B19" s="21" t="s">
        <v>20</v>
      </c>
      <c r="C19" s="39" t="s">
        <v>20</v>
      </c>
      <c r="D19" s="66" t="s">
        <v>29</v>
      </c>
    </row>
    <row r="20" spans="1:4" ht="36">
      <c r="A20" s="29" t="s">
        <v>30</v>
      </c>
      <c r="B20" s="13" t="s">
        <v>31</v>
      </c>
      <c r="C20" s="41" t="s">
        <v>13</v>
      </c>
      <c r="D20" s="41" t="s">
        <v>12</v>
      </c>
    </row>
    <row r="21" spans="1:4" ht="15" customHeight="1">
      <c r="A21" s="53" t="s">
        <v>32</v>
      </c>
      <c r="B21" s="54"/>
      <c r="C21" s="54"/>
      <c r="D21" s="55"/>
    </row>
    <row r="22" spans="1:4" ht="15" customHeight="1">
      <c r="A22" s="17" t="s">
        <v>33</v>
      </c>
      <c r="B22" s="14" t="s">
        <v>20</v>
      </c>
      <c r="C22" s="27" t="s">
        <v>20</v>
      </c>
      <c r="D22" s="27" t="s">
        <v>20</v>
      </c>
    </row>
    <row r="23" spans="1:4" ht="15" customHeight="1">
      <c r="A23" s="16" t="s">
        <v>16</v>
      </c>
      <c r="B23" s="15" t="s">
        <v>34</v>
      </c>
      <c r="C23" s="27">
        <v>9280079.9293699991</v>
      </c>
      <c r="D23" s="43">
        <v>2590982</v>
      </c>
    </row>
    <row r="24" spans="1:4" ht="15" customHeight="1">
      <c r="A24" s="16" t="s">
        <v>35</v>
      </c>
      <c r="B24" s="15" t="s">
        <v>36</v>
      </c>
      <c r="C24" s="27"/>
      <c r="D24" s="43"/>
    </row>
    <row r="25" spans="1:4" ht="15" customHeight="1">
      <c r="A25" s="16" t="s">
        <v>15</v>
      </c>
      <c r="B25" s="15" t="s">
        <v>37</v>
      </c>
      <c r="C25" s="27"/>
      <c r="D25" s="43"/>
    </row>
    <row r="26" spans="1:4" ht="27.75" customHeight="1">
      <c r="A26" s="16" t="s">
        <v>38</v>
      </c>
      <c r="B26" s="15" t="s">
        <v>39</v>
      </c>
      <c r="C26" s="27"/>
      <c r="D26" s="43"/>
    </row>
    <row r="27" spans="1:4" ht="15" customHeight="1">
      <c r="A27" s="16" t="s">
        <v>40</v>
      </c>
      <c r="B27" s="15" t="s">
        <v>41</v>
      </c>
      <c r="C27" s="27">
        <v>6336574.76853</v>
      </c>
      <c r="D27" s="43">
        <v>62944</v>
      </c>
    </row>
    <row r="28" spans="1:4" ht="15" customHeight="1">
      <c r="A28" s="16" t="s">
        <v>42</v>
      </c>
      <c r="B28" s="15" t="s">
        <v>43</v>
      </c>
      <c r="C28" s="27">
        <v>817512.26944999991</v>
      </c>
      <c r="D28" s="43">
        <v>6836103</v>
      </c>
    </row>
    <row r="29" spans="1:4" ht="24" customHeight="1">
      <c r="A29" s="16" t="s">
        <v>44</v>
      </c>
      <c r="B29" s="15" t="s">
        <v>45</v>
      </c>
      <c r="C29" s="27">
        <v>1090729.4608499999</v>
      </c>
      <c r="D29" s="43">
        <v>508950</v>
      </c>
    </row>
    <row r="30" spans="1:4" ht="15" customHeight="1">
      <c r="A30" s="16" t="s">
        <v>46</v>
      </c>
      <c r="B30" s="15" t="s">
        <v>47</v>
      </c>
      <c r="C30" s="27">
        <v>0</v>
      </c>
      <c r="D30" s="43">
        <v>104415</v>
      </c>
    </row>
    <row r="31" spans="1:4">
      <c r="A31" s="16" t="s">
        <v>0</v>
      </c>
      <c r="B31" s="15" t="s">
        <v>48</v>
      </c>
      <c r="C31" s="27">
        <v>48499.752609999996</v>
      </c>
      <c r="D31" s="43">
        <v>40442</v>
      </c>
    </row>
    <row r="32" spans="1:4" ht="15" customHeight="1">
      <c r="A32" s="16" t="s">
        <v>1</v>
      </c>
      <c r="B32" s="15" t="s">
        <v>49</v>
      </c>
      <c r="C32" s="27">
        <v>27708161.008520007</v>
      </c>
      <c r="D32" s="43">
        <v>43793023</v>
      </c>
    </row>
    <row r="33" spans="1:4" ht="24" customHeight="1">
      <c r="A33" s="17" t="s">
        <v>50</v>
      </c>
      <c r="B33" s="13">
        <v>100</v>
      </c>
      <c r="C33" s="42">
        <f>SUM(C23:C32)</f>
        <v>45281557.189330012</v>
      </c>
      <c r="D33" s="42">
        <f>SUM(D23:D32)</f>
        <v>53936859</v>
      </c>
    </row>
    <row r="34" spans="1:4" ht="24" customHeight="1">
      <c r="A34" s="17" t="s">
        <v>51</v>
      </c>
      <c r="B34" s="13">
        <v>101</v>
      </c>
      <c r="C34" s="42">
        <v>8509037.5999999996</v>
      </c>
      <c r="D34" s="67">
        <v>5000</v>
      </c>
    </row>
    <row r="35" spans="1:4" ht="15" customHeight="1">
      <c r="A35" s="17" t="s">
        <v>52</v>
      </c>
      <c r="B35" s="13" t="s">
        <v>20</v>
      </c>
      <c r="C35" s="42" t="s">
        <v>20</v>
      </c>
      <c r="D35" s="67" t="s">
        <v>20</v>
      </c>
    </row>
    <row r="36" spans="1:4" ht="15" customHeight="1">
      <c r="A36" s="16" t="s">
        <v>35</v>
      </c>
      <c r="B36" s="14">
        <v>110</v>
      </c>
      <c r="C36" s="27"/>
      <c r="D36" s="43"/>
    </row>
    <row r="37" spans="1:4" ht="15" customHeight="1">
      <c r="A37" s="16" t="s">
        <v>15</v>
      </c>
      <c r="B37" s="14">
        <v>111</v>
      </c>
      <c r="C37" s="27"/>
      <c r="D37" s="43"/>
    </row>
    <row r="38" spans="1:4" ht="24" customHeight="1">
      <c r="A38" s="16" t="s">
        <v>38</v>
      </c>
      <c r="B38" s="14">
        <v>112</v>
      </c>
      <c r="C38" s="35"/>
      <c r="D38" s="43"/>
    </row>
    <row r="39" spans="1:4" ht="15" customHeight="1">
      <c r="A39" s="16" t="s">
        <v>40</v>
      </c>
      <c r="B39" s="14">
        <v>113</v>
      </c>
      <c r="C39" s="35">
        <v>25911663.980250001</v>
      </c>
      <c r="D39" s="43">
        <v>21288873</v>
      </c>
    </row>
    <row r="40" spans="1:4" ht="15" customHeight="1">
      <c r="A40" s="16" t="s">
        <v>53</v>
      </c>
      <c r="B40" s="14">
        <v>114</v>
      </c>
      <c r="C40" s="35">
        <v>4437189.59925</v>
      </c>
      <c r="D40" s="43">
        <v>4727495</v>
      </c>
    </row>
    <row r="41" spans="1:4" ht="24" customHeight="1">
      <c r="A41" s="16" t="s">
        <v>54</v>
      </c>
      <c r="B41" s="14">
        <v>115</v>
      </c>
      <c r="C41" s="35"/>
      <c r="D41" s="43"/>
    </row>
    <row r="42" spans="1:4" ht="15" customHeight="1">
      <c r="A42" s="16" t="s">
        <v>55</v>
      </c>
      <c r="B42" s="14">
        <v>116</v>
      </c>
      <c r="C42" s="27">
        <v>525578051.03821999</v>
      </c>
      <c r="D42" s="43">
        <v>266788073</v>
      </c>
    </row>
    <row r="43" spans="1:4" ht="15" customHeight="1">
      <c r="A43" s="16" t="s">
        <v>56</v>
      </c>
      <c r="B43" s="14">
        <v>117</v>
      </c>
      <c r="C43" s="27"/>
      <c r="D43" s="43"/>
    </row>
    <row r="44" spans="1:4" ht="15" customHeight="1">
      <c r="A44" s="16" t="s">
        <v>2</v>
      </c>
      <c r="B44" s="14">
        <v>118</v>
      </c>
      <c r="C44" s="27">
        <v>1103215.6451599998</v>
      </c>
      <c r="D44" s="43">
        <v>2434012</v>
      </c>
    </row>
    <row r="45" spans="1:4" ht="15" customHeight="1">
      <c r="A45" s="16" t="s">
        <v>57</v>
      </c>
      <c r="B45" s="14">
        <v>119</v>
      </c>
      <c r="C45" s="27"/>
      <c r="D45" s="43"/>
    </row>
    <row r="46" spans="1:4" ht="15" customHeight="1">
      <c r="A46" s="16" t="s">
        <v>14</v>
      </c>
      <c r="B46" s="14">
        <v>120</v>
      </c>
      <c r="C46" s="27"/>
      <c r="D46" s="43"/>
    </row>
    <row r="47" spans="1:4" ht="15" customHeight="1">
      <c r="A47" s="16" t="s">
        <v>3</v>
      </c>
      <c r="B47" s="14">
        <v>121</v>
      </c>
      <c r="C47" s="27">
        <v>808965.71340999997</v>
      </c>
      <c r="D47" s="43">
        <v>239864</v>
      </c>
    </row>
    <row r="48" spans="1:4" ht="15" customHeight="1">
      <c r="A48" s="16" t="s">
        <v>4</v>
      </c>
      <c r="B48" s="14">
        <v>122</v>
      </c>
      <c r="C48" s="27"/>
      <c r="D48" s="43"/>
    </row>
    <row r="49" spans="1:4" ht="15" customHeight="1">
      <c r="A49" s="16" t="s">
        <v>5</v>
      </c>
      <c r="B49" s="14">
        <v>123</v>
      </c>
      <c r="C49" s="27">
        <v>1375722.5035999999</v>
      </c>
      <c r="D49" s="43">
        <v>12890143</v>
      </c>
    </row>
    <row r="50" spans="1:4" ht="24" customHeight="1">
      <c r="A50" s="17" t="s">
        <v>58</v>
      </c>
      <c r="B50" s="13">
        <v>200</v>
      </c>
      <c r="C50" s="42">
        <f>SUM(C36:C49)+2</f>
        <v>559214810.47988999</v>
      </c>
      <c r="D50" s="42">
        <f>SUM(D36:D49)</f>
        <v>308368460</v>
      </c>
    </row>
    <row r="51" spans="1:4" ht="15" customHeight="1">
      <c r="A51" s="17" t="s">
        <v>59</v>
      </c>
      <c r="B51" s="13" t="s">
        <v>20</v>
      </c>
      <c r="C51" s="42">
        <f>C33+C50+C34</f>
        <v>613005405.26921999</v>
      </c>
      <c r="D51" s="42">
        <f>D33+D50+D34</f>
        <v>362310319</v>
      </c>
    </row>
    <row r="52" spans="1:4" ht="15" customHeight="1">
      <c r="A52" s="53" t="s">
        <v>60</v>
      </c>
      <c r="B52" s="54"/>
      <c r="C52" s="54"/>
      <c r="D52" s="55"/>
    </row>
    <row r="53" spans="1:4" ht="15" customHeight="1">
      <c r="A53" s="17" t="s">
        <v>61</v>
      </c>
      <c r="B53" s="13" t="s">
        <v>20</v>
      </c>
      <c r="C53" s="41" t="s">
        <v>20</v>
      </c>
      <c r="D53" s="41" t="s">
        <v>20</v>
      </c>
    </row>
    <row r="54" spans="1:4">
      <c r="A54" s="16" t="s">
        <v>62</v>
      </c>
      <c r="B54" s="14">
        <v>210</v>
      </c>
      <c r="C54" s="27">
        <v>16043298.50544</v>
      </c>
      <c r="D54" s="43">
        <v>2525404</v>
      </c>
    </row>
    <row r="55" spans="1:4" ht="15" customHeight="1">
      <c r="A55" s="16" t="s">
        <v>15</v>
      </c>
      <c r="B55" s="14">
        <v>211</v>
      </c>
      <c r="C55" s="27"/>
      <c r="D55" s="43"/>
    </row>
    <row r="56" spans="1:4" ht="15" customHeight="1">
      <c r="A56" s="16" t="s">
        <v>6</v>
      </c>
      <c r="B56" s="14">
        <v>212</v>
      </c>
      <c r="C56" s="27"/>
      <c r="D56" s="43"/>
    </row>
    <row r="57" spans="1:4" ht="24" customHeight="1">
      <c r="A57" s="16" t="s">
        <v>63</v>
      </c>
      <c r="B57" s="14">
        <v>213</v>
      </c>
      <c r="C57" s="27">
        <v>267459.50537000003</v>
      </c>
      <c r="D57" s="43">
        <v>777452</v>
      </c>
    </row>
    <row r="58" spans="1:4" ht="15" customHeight="1">
      <c r="A58" s="16" t="s">
        <v>64</v>
      </c>
      <c r="B58" s="14">
        <v>214</v>
      </c>
      <c r="C58" s="27"/>
      <c r="D58" s="43"/>
    </row>
    <row r="59" spans="1:4" ht="24" customHeight="1">
      <c r="A59" s="16" t="s">
        <v>65</v>
      </c>
      <c r="B59" s="14">
        <v>215</v>
      </c>
      <c r="C59" s="27"/>
      <c r="D59" s="43"/>
    </row>
    <row r="60" spans="1:4" ht="15" customHeight="1">
      <c r="A60" s="16" t="s">
        <v>66</v>
      </c>
      <c r="B60" s="14">
        <v>216</v>
      </c>
      <c r="C60" s="27"/>
      <c r="D60" s="43"/>
    </row>
    <row r="61" spans="1:4" ht="15" customHeight="1">
      <c r="A61" s="16" t="s">
        <v>67</v>
      </c>
      <c r="B61" s="14">
        <v>217</v>
      </c>
      <c r="C61" s="27">
        <v>381484.53207999998</v>
      </c>
      <c r="D61" s="43">
        <v>52679</v>
      </c>
    </row>
    <row r="62" spans="1:4" ht="24" customHeight="1">
      <c r="A62" s="17" t="s">
        <v>68</v>
      </c>
      <c r="B62" s="13">
        <v>300</v>
      </c>
      <c r="C62" s="42">
        <f>SUM(C54:C61)+1</f>
        <v>16692243.542890001</v>
      </c>
      <c r="D62" s="42">
        <f>SUM(D54:D61)</f>
        <v>3355535</v>
      </c>
    </row>
    <row r="63" spans="1:4" ht="24" customHeight="1">
      <c r="A63" s="16" t="s">
        <v>69</v>
      </c>
      <c r="B63" s="14">
        <v>301</v>
      </c>
      <c r="C63" s="27"/>
      <c r="D63" s="27"/>
    </row>
    <row r="64" spans="1:4" ht="15" customHeight="1">
      <c r="A64" s="17" t="s">
        <v>70</v>
      </c>
      <c r="B64" s="13" t="s">
        <v>20</v>
      </c>
      <c r="C64" s="42" t="s">
        <v>20</v>
      </c>
      <c r="D64" s="42" t="s">
        <v>20</v>
      </c>
    </row>
    <row r="65" spans="1:4">
      <c r="A65" s="16" t="s">
        <v>62</v>
      </c>
      <c r="B65" s="14">
        <v>310</v>
      </c>
      <c r="C65" s="27">
        <v>218514149.12715003</v>
      </c>
      <c r="D65" s="27">
        <v>107832387</v>
      </c>
    </row>
    <row r="66" spans="1:4" ht="15" customHeight="1">
      <c r="A66" s="16" t="s">
        <v>15</v>
      </c>
      <c r="B66" s="14">
        <v>311</v>
      </c>
      <c r="C66" s="27"/>
      <c r="D66" s="27"/>
    </row>
    <row r="67" spans="1:4" ht="15" customHeight="1">
      <c r="A67" s="16" t="s">
        <v>71</v>
      </c>
      <c r="B67" s="14">
        <v>312</v>
      </c>
      <c r="C67" s="27"/>
      <c r="D67" s="27"/>
    </row>
    <row r="68" spans="1:4" ht="24" customHeight="1">
      <c r="A68" s="16" t="s">
        <v>72</v>
      </c>
      <c r="B68" s="14">
        <v>313</v>
      </c>
      <c r="C68" s="27"/>
      <c r="D68" s="27"/>
    </row>
    <row r="69" spans="1:4" ht="15" customHeight="1">
      <c r="A69" s="16" t="s">
        <v>73</v>
      </c>
      <c r="B69" s="14">
        <v>314</v>
      </c>
      <c r="C69" s="27"/>
      <c r="D69" s="27"/>
    </row>
    <row r="70" spans="1:4" ht="15" customHeight="1">
      <c r="A70" s="16" t="s">
        <v>7</v>
      </c>
      <c r="B70" s="14">
        <v>315</v>
      </c>
      <c r="C70" s="27"/>
      <c r="D70" s="27"/>
    </row>
    <row r="71" spans="1:4" ht="15" customHeight="1">
      <c r="A71" s="16" t="s">
        <v>19</v>
      </c>
      <c r="B71" s="14">
        <v>316</v>
      </c>
      <c r="C71" s="27"/>
      <c r="D71" s="27"/>
    </row>
    <row r="72" spans="1:4" ht="24" customHeight="1">
      <c r="A72" s="17" t="s">
        <v>74</v>
      </c>
      <c r="B72" s="13">
        <v>400</v>
      </c>
      <c r="C72" s="42">
        <f>SUM(C65:C71)</f>
        <v>218514149.12715003</v>
      </c>
      <c r="D72" s="42">
        <f>SUM(D65:D71)</f>
        <v>107832387</v>
      </c>
    </row>
    <row r="73" spans="1:4" ht="15" customHeight="1">
      <c r="A73" s="17" t="s">
        <v>75</v>
      </c>
      <c r="B73" s="13" t="s">
        <v>20</v>
      </c>
      <c r="C73" s="42" t="s">
        <v>20</v>
      </c>
      <c r="D73" s="42" t="s">
        <v>20</v>
      </c>
    </row>
    <row r="74" spans="1:4" ht="15" customHeight="1">
      <c r="A74" s="16" t="s">
        <v>76</v>
      </c>
      <c r="B74" s="14">
        <v>410</v>
      </c>
      <c r="C74" s="27">
        <v>355364386.44571996</v>
      </c>
      <c r="D74" s="43">
        <v>233946269</v>
      </c>
    </row>
    <row r="75" spans="1:4" ht="15" customHeight="1">
      <c r="A75" s="16" t="s">
        <v>17</v>
      </c>
      <c r="B75" s="14">
        <v>411</v>
      </c>
      <c r="C75" s="27"/>
      <c r="D75" s="43"/>
    </row>
    <row r="76" spans="1:4" ht="15" customHeight="1">
      <c r="A76" s="16" t="s">
        <v>77</v>
      </c>
      <c r="B76" s="14">
        <v>412</v>
      </c>
      <c r="C76" s="27"/>
      <c r="D76" s="43"/>
    </row>
    <row r="77" spans="1:4">
      <c r="A77" s="16" t="s">
        <v>8</v>
      </c>
      <c r="B77" s="14">
        <v>413</v>
      </c>
      <c r="C77" s="27">
        <v>19086597.909001295</v>
      </c>
      <c r="D77" s="43">
        <v>19086598</v>
      </c>
    </row>
    <row r="78" spans="1:4" ht="15" customHeight="1">
      <c r="A78" s="16" t="s">
        <v>78</v>
      </c>
      <c r="B78" s="14">
        <v>414</v>
      </c>
      <c r="C78" s="27">
        <v>3348028.2444600002</v>
      </c>
      <c r="D78" s="43">
        <v>-1910470</v>
      </c>
    </row>
    <row r="79" spans="1:4" ht="24" customHeight="1">
      <c r="A79" s="16" t="s">
        <v>79</v>
      </c>
      <c r="B79" s="14">
        <v>420</v>
      </c>
      <c r="C79" s="27">
        <v>377799011.59918123</v>
      </c>
      <c r="D79" s="27">
        <v>251122397</v>
      </c>
    </row>
    <row r="80" spans="1:4" ht="15" customHeight="1">
      <c r="A80" s="16" t="s">
        <v>18</v>
      </c>
      <c r="B80" s="14">
        <v>421</v>
      </c>
      <c r="C80" s="27"/>
      <c r="D80" s="27"/>
    </row>
    <row r="81" spans="1:4" ht="15" customHeight="1">
      <c r="A81" s="17" t="s">
        <v>80</v>
      </c>
      <c r="B81" s="13">
        <v>500</v>
      </c>
      <c r="C81" s="42">
        <f>C79</f>
        <v>377799011.59918123</v>
      </c>
      <c r="D81" s="42">
        <f>D79</f>
        <v>251122397</v>
      </c>
    </row>
    <row r="82" spans="1:4" ht="24" customHeight="1">
      <c r="A82" s="17" t="s">
        <v>81</v>
      </c>
      <c r="B82" s="13" t="s">
        <v>20</v>
      </c>
      <c r="C82" s="42">
        <f>C72+C81+C62+1</f>
        <v>613005405.26922119</v>
      </c>
      <c r="D82" s="42">
        <f>D72+D81+D62</f>
        <v>362310319</v>
      </c>
    </row>
    <row r="83" spans="1:4" hidden="1">
      <c r="A83" s="31" t="s">
        <v>20</v>
      </c>
      <c r="B83" s="21" t="s">
        <v>20</v>
      </c>
      <c r="C83" s="39">
        <f>C51-C82</f>
        <v>-1.1920928955078125E-6</v>
      </c>
      <c r="D83" s="39">
        <f>D51-D82</f>
        <v>0</v>
      </c>
    </row>
    <row r="84" spans="1:4" s="48" customFormat="1">
      <c r="A84" s="40" t="s">
        <v>20</v>
      </c>
      <c r="B84" s="40" t="s">
        <v>20</v>
      </c>
      <c r="C84" s="44">
        <f>C51-C82</f>
        <v>-1.1920928955078125E-6</v>
      </c>
      <c r="D84" s="44">
        <f>D51-D82</f>
        <v>0</v>
      </c>
    </row>
    <row r="85" spans="1:4" s="24" customFormat="1">
      <c r="A85" s="37" t="s">
        <v>145</v>
      </c>
      <c r="B85" s="25" t="s">
        <v>20</v>
      </c>
      <c r="C85" s="45" t="s">
        <v>20</v>
      </c>
      <c r="D85" s="68" t="s">
        <v>20</v>
      </c>
    </row>
    <row r="86" spans="1:4" s="24" customFormat="1">
      <c r="A86" s="25" t="s">
        <v>82</v>
      </c>
      <c r="B86" s="25" t="s">
        <v>20</v>
      </c>
      <c r="C86" s="47" t="s">
        <v>83</v>
      </c>
      <c r="D86" s="68" t="s">
        <v>20</v>
      </c>
    </row>
    <row r="87" spans="1:4" s="24" customFormat="1">
      <c r="A87" s="36" t="s">
        <v>84</v>
      </c>
      <c r="B87" s="25" t="s">
        <v>20</v>
      </c>
      <c r="C87" s="45" t="s">
        <v>20</v>
      </c>
      <c r="D87" s="68" t="s">
        <v>20</v>
      </c>
    </row>
    <row r="88" spans="1:4" s="24" customFormat="1">
      <c r="A88" s="25" t="s">
        <v>85</v>
      </c>
      <c r="B88" s="25" t="s">
        <v>20</v>
      </c>
      <c r="C88" s="47" t="s">
        <v>83</v>
      </c>
      <c r="D88" s="68" t="s">
        <v>20</v>
      </c>
    </row>
    <row r="89" spans="1:4" s="24" customFormat="1">
      <c r="A89" s="32" t="s">
        <v>86</v>
      </c>
      <c r="B89" s="32" t="s">
        <v>20</v>
      </c>
      <c r="C89" s="46" t="s">
        <v>20</v>
      </c>
      <c r="D89" s="68" t="s">
        <v>20</v>
      </c>
    </row>
    <row r="90" spans="1:4">
      <c r="A90" s="19"/>
      <c r="B90" s="18"/>
      <c r="C90" s="48"/>
    </row>
    <row r="91" spans="1:4" s="24" customFormat="1">
      <c r="C91" s="49"/>
      <c r="D91" s="49"/>
    </row>
  </sheetData>
  <mergeCells count="16">
    <mergeCell ref="A52:D52"/>
    <mergeCell ref="A16:D16"/>
    <mergeCell ref="A17:D17"/>
    <mergeCell ref="A21:D21"/>
    <mergeCell ref="A12:D12"/>
    <mergeCell ref="A13:D13"/>
    <mergeCell ref="A14:D14"/>
    <mergeCell ref="A6:D6"/>
    <mergeCell ref="A7:D7"/>
    <mergeCell ref="A10:D10"/>
    <mergeCell ref="A11:D11"/>
    <mergeCell ref="A1:D1"/>
    <mergeCell ref="A2:D2"/>
    <mergeCell ref="A3:D3"/>
    <mergeCell ref="A4:D4"/>
    <mergeCell ref="A5:D5"/>
  </mergeCells>
  <pageMargins left="0.7" right="0.22" top="0.33" bottom="0.3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topLeftCell="A19" workbookViewId="0">
      <selection activeCell="F29" sqref="F29"/>
    </sheetView>
  </sheetViews>
  <sheetFormatPr defaultRowHeight="15"/>
  <cols>
    <col min="1" max="1" width="45.140625" style="19" customWidth="1"/>
    <col min="2" max="2" width="9.140625" style="19"/>
    <col min="3" max="4" width="13.85546875" style="19" customWidth="1"/>
    <col min="5" max="5" width="9.140625" style="19"/>
    <col min="6" max="6" width="16.140625" style="19" bestFit="1" customWidth="1"/>
    <col min="7" max="16384" width="9.140625" style="19"/>
  </cols>
  <sheetData>
    <row r="1" spans="1:4" ht="12.75" customHeight="1">
      <c r="A1" s="22" t="s">
        <v>20</v>
      </c>
      <c r="B1" s="60" t="s">
        <v>87</v>
      </c>
      <c r="C1" s="60"/>
      <c r="D1" s="60"/>
    </row>
    <row r="2" spans="1:4" ht="12.75" customHeight="1">
      <c r="A2" s="22" t="s">
        <v>20</v>
      </c>
      <c r="B2" s="60" t="s">
        <v>22</v>
      </c>
      <c r="C2" s="60"/>
      <c r="D2" s="60"/>
    </row>
    <row r="3" spans="1:4" ht="12.75" customHeight="1">
      <c r="A3" s="22" t="s">
        <v>20</v>
      </c>
      <c r="B3" s="60" t="s">
        <v>23</v>
      </c>
      <c r="C3" s="60"/>
      <c r="D3" s="60"/>
    </row>
    <row r="4" spans="1:4" ht="12.75" customHeight="1">
      <c r="A4" s="22" t="s">
        <v>20</v>
      </c>
      <c r="B4" s="60" t="s">
        <v>24</v>
      </c>
      <c r="C4" s="60"/>
      <c r="D4" s="60"/>
    </row>
    <row r="5" spans="1:4">
      <c r="A5" s="22" t="s">
        <v>20</v>
      </c>
      <c r="B5" s="61" t="s">
        <v>20</v>
      </c>
      <c r="C5" s="61"/>
      <c r="D5" s="61"/>
    </row>
    <row r="6" spans="1:4">
      <c r="A6" s="22" t="s">
        <v>20</v>
      </c>
      <c r="B6" s="60" t="s">
        <v>88</v>
      </c>
      <c r="C6" s="60"/>
      <c r="D6" s="60"/>
    </row>
    <row r="7" spans="1:4">
      <c r="A7" s="22" t="s">
        <v>20</v>
      </c>
      <c r="B7" s="23" t="s">
        <v>20</v>
      </c>
      <c r="C7" s="2" t="s">
        <v>20</v>
      </c>
      <c r="D7" s="2" t="s">
        <v>20</v>
      </c>
    </row>
    <row r="8" spans="1:4">
      <c r="A8" s="52" t="s">
        <v>137</v>
      </c>
      <c r="B8" s="52"/>
      <c r="C8" s="52"/>
      <c r="D8" s="52"/>
    </row>
    <row r="9" spans="1:4">
      <c r="A9" s="23" t="s">
        <v>20</v>
      </c>
      <c r="B9" s="22" t="s">
        <v>20</v>
      </c>
      <c r="C9" s="1" t="s">
        <v>20</v>
      </c>
      <c r="D9" s="1" t="s">
        <v>20</v>
      </c>
    </row>
    <row r="10" spans="1:4">
      <c r="A10" s="62" t="s">
        <v>89</v>
      </c>
      <c r="B10" s="62"/>
      <c r="C10" s="62"/>
      <c r="D10" s="62"/>
    </row>
    <row r="11" spans="1:4">
      <c r="A11" s="57" t="s">
        <v>142</v>
      </c>
      <c r="B11" s="57"/>
      <c r="C11" s="57"/>
      <c r="D11" s="57"/>
    </row>
    <row r="12" spans="1:4">
      <c r="A12" s="22" t="s">
        <v>20</v>
      </c>
      <c r="B12" s="22" t="s">
        <v>20</v>
      </c>
      <c r="C12" s="1" t="s">
        <v>20</v>
      </c>
      <c r="D12" s="2" t="s">
        <v>29</v>
      </c>
    </row>
    <row r="13" spans="1:4" ht="24">
      <c r="A13" s="4" t="s">
        <v>90</v>
      </c>
      <c r="B13" s="4" t="s">
        <v>31</v>
      </c>
      <c r="C13" s="5" t="s">
        <v>91</v>
      </c>
      <c r="D13" s="5" t="s">
        <v>92</v>
      </c>
    </row>
    <row r="14" spans="1:4">
      <c r="A14" s="3" t="s">
        <v>93</v>
      </c>
      <c r="B14" s="9" t="s">
        <v>34</v>
      </c>
      <c r="C14" s="8">
        <v>20399351.747090001</v>
      </c>
      <c r="D14" s="8">
        <v>9093590</v>
      </c>
    </row>
    <row r="15" spans="1:4">
      <c r="A15" s="3" t="s">
        <v>94</v>
      </c>
      <c r="B15" s="9" t="s">
        <v>36</v>
      </c>
      <c r="C15" s="8"/>
      <c r="D15" s="8"/>
    </row>
    <row r="16" spans="1:4">
      <c r="A16" s="6" t="s">
        <v>95</v>
      </c>
      <c r="B16" s="11" t="s">
        <v>37</v>
      </c>
      <c r="C16" s="10">
        <f>SUM(C14:C15)</f>
        <v>20399351.747090001</v>
      </c>
      <c r="D16" s="10">
        <f>SUM(D14:D15)</f>
        <v>9093590</v>
      </c>
    </row>
    <row r="17" spans="1:6">
      <c r="A17" s="3" t="s">
        <v>96</v>
      </c>
      <c r="B17" s="9" t="s">
        <v>39</v>
      </c>
      <c r="C17" s="8"/>
      <c r="D17" s="8"/>
    </row>
    <row r="18" spans="1:6">
      <c r="A18" s="3" t="s">
        <v>10</v>
      </c>
      <c r="B18" s="9" t="s">
        <v>41</v>
      </c>
      <c r="C18" s="8">
        <v>4450950.8913400006</v>
      </c>
      <c r="D18" s="8">
        <v>3883578</v>
      </c>
    </row>
    <row r="19" spans="1:6">
      <c r="A19" s="3" t="s">
        <v>11</v>
      </c>
      <c r="B19" s="9" t="s">
        <v>43</v>
      </c>
      <c r="C19" s="8"/>
      <c r="D19" s="8"/>
    </row>
    <row r="20" spans="1:6">
      <c r="A20" s="3" t="s">
        <v>9</v>
      </c>
      <c r="B20" s="9" t="s">
        <v>45</v>
      </c>
      <c r="C20" s="8">
        <v>35088.788049999996</v>
      </c>
      <c r="D20" s="8"/>
    </row>
    <row r="21" spans="1:6" ht="24">
      <c r="A21" s="6" t="s">
        <v>97</v>
      </c>
      <c r="B21" s="11" t="s">
        <v>98</v>
      </c>
      <c r="C21" s="10">
        <f>C16-C18+C20</f>
        <v>15983489.6438</v>
      </c>
      <c r="D21" s="10">
        <f>D16-D18</f>
        <v>5210012</v>
      </c>
    </row>
    <row r="22" spans="1:6">
      <c r="A22" s="3" t="s">
        <v>99</v>
      </c>
      <c r="B22" s="9" t="s">
        <v>100</v>
      </c>
      <c r="C22" s="8">
        <v>17202034.901070002</v>
      </c>
      <c r="D22" s="8">
        <v>4148362</v>
      </c>
    </row>
    <row r="23" spans="1:6">
      <c r="A23" s="3" t="s">
        <v>101</v>
      </c>
      <c r="B23" s="9" t="s">
        <v>102</v>
      </c>
      <c r="C23" s="8">
        <v>20430405.455379996</v>
      </c>
      <c r="D23" s="8">
        <v>6703158</v>
      </c>
      <c r="F23" s="38"/>
    </row>
    <row r="24" spans="1:6" ht="36">
      <c r="A24" s="3" t="s">
        <v>103</v>
      </c>
      <c r="B24" s="9" t="s">
        <v>104</v>
      </c>
      <c r="C24" s="8"/>
      <c r="D24" s="8"/>
    </row>
    <row r="25" spans="1:6">
      <c r="A25" s="3" t="s">
        <v>105</v>
      </c>
      <c r="B25" s="9" t="s">
        <v>106</v>
      </c>
      <c r="C25" s="8">
        <v>881203.48722000001</v>
      </c>
      <c r="D25" s="8">
        <v>1470130</v>
      </c>
    </row>
    <row r="26" spans="1:6">
      <c r="A26" s="3" t="s">
        <v>107</v>
      </c>
      <c r="B26" s="9" t="s">
        <v>108</v>
      </c>
      <c r="C26" s="8">
        <v>190396.49127</v>
      </c>
      <c r="D26" s="8">
        <v>18402</v>
      </c>
    </row>
    <row r="27" spans="1:6" ht="24">
      <c r="A27" s="6" t="s">
        <v>109</v>
      </c>
      <c r="B27" s="4">
        <v>100</v>
      </c>
      <c r="C27" s="10">
        <f>C21+C22-C23+C25-C26</f>
        <v>13445926.085440008</v>
      </c>
      <c r="D27" s="10">
        <f>D21+D22-D23+D25-D26</f>
        <v>4106944</v>
      </c>
    </row>
    <row r="28" spans="1:6">
      <c r="A28" s="3" t="s">
        <v>110</v>
      </c>
      <c r="B28" s="7">
        <v>101</v>
      </c>
      <c r="C28" s="8">
        <v>517916.04785999999</v>
      </c>
      <c r="D28" s="8">
        <v>298907</v>
      </c>
    </row>
    <row r="29" spans="1:6" ht="36">
      <c r="A29" s="6" t="s">
        <v>111</v>
      </c>
      <c r="B29" s="4">
        <v>200</v>
      </c>
      <c r="C29" s="10">
        <f>C27-C28</f>
        <v>12928010.037580008</v>
      </c>
      <c r="D29" s="10">
        <f>D27-D28</f>
        <v>3808037</v>
      </c>
    </row>
    <row r="30" spans="1:6" ht="24">
      <c r="A30" s="3" t="s">
        <v>112</v>
      </c>
      <c r="B30" s="7">
        <v>201</v>
      </c>
      <c r="C30" s="8"/>
      <c r="D30" s="8"/>
    </row>
    <row r="31" spans="1:6" ht="24">
      <c r="A31" s="6" t="s">
        <v>113</v>
      </c>
      <c r="B31" s="4">
        <v>300</v>
      </c>
      <c r="C31" s="10">
        <f>C29</f>
        <v>12928010.037580008</v>
      </c>
      <c r="D31" s="10">
        <f>D29</f>
        <v>3808037</v>
      </c>
    </row>
    <row r="32" spans="1:6">
      <c r="A32" s="3" t="s">
        <v>114</v>
      </c>
      <c r="B32" s="7" t="s">
        <v>20</v>
      </c>
      <c r="C32" s="8">
        <f>C31</f>
        <v>12928010.037580008</v>
      </c>
      <c r="D32" s="8">
        <f>D31</f>
        <v>3808037</v>
      </c>
    </row>
    <row r="33" spans="1:4">
      <c r="A33" s="3" t="s">
        <v>115</v>
      </c>
      <c r="B33" s="7" t="s">
        <v>20</v>
      </c>
      <c r="C33" s="8"/>
      <c r="D33" s="8"/>
    </row>
    <row r="34" spans="1:4" ht="24">
      <c r="A34" s="6" t="s">
        <v>116</v>
      </c>
      <c r="B34" s="4">
        <v>400</v>
      </c>
      <c r="C34" s="10"/>
      <c r="D34" s="10"/>
    </row>
    <row r="35" spans="1:4">
      <c r="A35" s="63" t="s">
        <v>117</v>
      </c>
      <c r="B35" s="64"/>
      <c r="C35" s="64"/>
      <c r="D35" s="65"/>
    </row>
    <row r="36" spans="1:4">
      <c r="A36" s="3" t="s">
        <v>118</v>
      </c>
      <c r="B36" s="7">
        <v>410</v>
      </c>
      <c r="C36" s="8"/>
      <c r="D36" s="8"/>
    </row>
    <row r="37" spans="1:4" ht="24">
      <c r="A37" s="3" t="s">
        <v>119</v>
      </c>
      <c r="B37" s="7">
        <v>411</v>
      </c>
      <c r="C37" s="8"/>
      <c r="D37" s="8"/>
    </row>
    <row r="38" spans="1:4" ht="36">
      <c r="A38" s="3" t="s">
        <v>120</v>
      </c>
      <c r="B38" s="7">
        <v>412</v>
      </c>
      <c r="C38" s="8"/>
      <c r="D38" s="8"/>
    </row>
    <row r="39" spans="1:4" ht="24">
      <c r="A39" s="3" t="s">
        <v>121</v>
      </c>
      <c r="B39" s="7">
        <v>413</v>
      </c>
      <c r="C39" s="8"/>
      <c r="D39" s="8"/>
    </row>
    <row r="40" spans="1:4" ht="24">
      <c r="A40" s="3" t="s">
        <v>122</v>
      </c>
      <c r="B40" s="7">
        <v>414</v>
      </c>
      <c r="C40" s="8"/>
      <c r="D40" s="8"/>
    </row>
    <row r="41" spans="1:4">
      <c r="A41" s="3" t="s">
        <v>123</v>
      </c>
      <c r="B41" s="7">
        <v>415</v>
      </c>
      <c r="C41" s="8"/>
      <c r="D41" s="8"/>
    </row>
    <row r="42" spans="1:4" ht="24">
      <c r="A42" s="3" t="s">
        <v>124</v>
      </c>
      <c r="B42" s="7">
        <v>416</v>
      </c>
      <c r="C42" s="8"/>
      <c r="D42" s="8"/>
    </row>
    <row r="43" spans="1:4">
      <c r="A43" s="3" t="s">
        <v>125</v>
      </c>
      <c r="B43" s="7">
        <v>417</v>
      </c>
      <c r="C43" s="8"/>
      <c r="D43" s="8"/>
    </row>
    <row r="44" spans="1:4">
      <c r="A44" s="3" t="s">
        <v>126</v>
      </c>
      <c r="B44" s="7">
        <v>418</v>
      </c>
      <c r="C44" s="8"/>
      <c r="D44" s="8"/>
    </row>
    <row r="45" spans="1:4" ht="24">
      <c r="A45" s="3" t="s">
        <v>127</v>
      </c>
      <c r="B45" s="7">
        <v>419</v>
      </c>
      <c r="C45" s="8"/>
      <c r="D45" s="8"/>
    </row>
    <row r="46" spans="1:4" ht="24">
      <c r="A46" s="3" t="s">
        <v>128</v>
      </c>
      <c r="B46" s="7">
        <v>420</v>
      </c>
      <c r="C46" s="8"/>
      <c r="D46" s="8"/>
    </row>
    <row r="47" spans="1:4">
      <c r="A47" s="6" t="s">
        <v>129</v>
      </c>
      <c r="B47" s="4">
        <v>500</v>
      </c>
      <c r="C47" s="10">
        <f>C31</f>
        <v>12928010.037580008</v>
      </c>
      <c r="D47" s="10">
        <f>D31</f>
        <v>3808037</v>
      </c>
    </row>
    <row r="48" spans="1:4">
      <c r="A48" s="3" t="s">
        <v>130</v>
      </c>
      <c r="B48" s="7" t="s">
        <v>20</v>
      </c>
      <c r="C48" s="8" t="s">
        <v>20</v>
      </c>
      <c r="D48" s="8" t="s">
        <v>20</v>
      </c>
    </row>
    <row r="49" spans="1:4">
      <c r="A49" s="3" t="s">
        <v>114</v>
      </c>
      <c r="B49" s="7" t="s">
        <v>20</v>
      </c>
      <c r="C49" s="8">
        <f>C47</f>
        <v>12928010.037580008</v>
      </c>
      <c r="D49" s="8">
        <f>D47</f>
        <v>3808037</v>
      </c>
    </row>
    <row r="50" spans="1:4">
      <c r="A50" s="3" t="s">
        <v>131</v>
      </c>
      <c r="B50" s="7" t="s">
        <v>20</v>
      </c>
      <c r="C50" s="8"/>
      <c r="D50" s="8"/>
    </row>
    <row r="51" spans="1:4">
      <c r="A51" s="6" t="s">
        <v>132</v>
      </c>
      <c r="B51" s="4">
        <v>600</v>
      </c>
      <c r="C51" s="10"/>
      <c r="D51" s="10"/>
    </row>
    <row r="52" spans="1:4">
      <c r="A52" s="63" t="s">
        <v>117</v>
      </c>
      <c r="B52" s="64"/>
      <c r="C52" s="64"/>
      <c r="D52" s="65"/>
    </row>
    <row r="53" spans="1:4">
      <c r="A53" s="3" t="s">
        <v>133</v>
      </c>
      <c r="B53" s="7" t="s">
        <v>20</v>
      </c>
      <c r="C53" s="8" t="s">
        <v>20</v>
      </c>
      <c r="D53" s="8" t="s">
        <v>20</v>
      </c>
    </row>
    <row r="54" spans="1:4">
      <c r="A54" s="3" t="s">
        <v>134</v>
      </c>
      <c r="B54" s="7" t="s">
        <v>20</v>
      </c>
      <c r="C54" s="8"/>
      <c r="D54" s="8"/>
    </row>
    <row r="55" spans="1:4">
      <c r="A55" s="3" t="s">
        <v>135</v>
      </c>
      <c r="B55" s="7" t="s">
        <v>20</v>
      </c>
      <c r="C55" s="8"/>
      <c r="D55" s="8"/>
    </row>
    <row r="56" spans="1:4">
      <c r="A56" s="3" t="s">
        <v>136</v>
      </c>
      <c r="B56" s="7" t="s">
        <v>20</v>
      </c>
      <c r="C56" s="8" t="s">
        <v>20</v>
      </c>
      <c r="D56" s="8" t="s">
        <v>20</v>
      </c>
    </row>
    <row r="57" spans="1:4">
      <c r="A57" s="3" t="s">
        <v>134</v>
      </c>
      <c r="B57" s="7" t="s">
        <v>20</v>
      </c>
      <c r="C57" s="8"/>
      <c r="D57" s="8"/>
    </row>
    <row r="58" spans="1:4">
      <c r="A58" s="3" t="s">
        <v>135</v>
      </c>
      <c r="B58" s="7" t="s">
        <v>20</v>
      </c>
      <c r="C58" s="8"/>
      <c r="D58" s="8"/>
    </row>
    <row r="59" spans="1:4">
      <c r="A59" s="22" t="s">
        <v>20</v>
      </c>
      <c r="B59" s="22" t="s">
        <v>20</v>
      </c>
      <c r="C59" s="1" t="s">
        <v>20</v>
      </c>
      <c r="D59" s="1" t="s">
        <v>20</v>
      </c>
    </row>
    <row r="60" spans="1:4">
      <c r="A60" s="22" t="s">
        <v>20</v>
      </c>
      <c r="B60" s="22" t="s">
        <v>20</v>
      </c>
      <c r="C60" s="1" t="s">
        <v>20</v>
      </c>
      <c r="D60" s="1" t="s">
        <v>20</v>
      </c>
    </row>
    <row r="61" spans="1:4" s="24" customFormat="1">
      <c r="A61" s="37" t="s">
        <v>145</v>
      </c>
      <c r="B61" s="25" t="s">
        <v>20</v>
      </c>
      <c r="C61" s="36" t="s">
        <v>20</v>
      </c>
      <c r="D61" s="32" t="s">
        <v>20</v>
      </c>
    </row>
    <row r="62" spans="1:4" s="24" customFormat="1">
      <c r="A62" s="25" t="s">
        <v>82</v>
      </c>
      <c r="B62" s="25" t="s">
        <v>20</v>
      </c>
      <c r="C62" s="26" t="s">
        <v>83</v>
      </c>
      <c r="D62" s="32" t="s">
        <v>20</v>
      </c>
    </row>
    <row r="63" spans="1:4" s="24" customFormat="1">
      <c r="A63" s="36" t="s">
        <v>84</v>
      </c>
      <c r="B63" s="25" t="s">
        <v>20</v>
      </c>
      <c r="C63" s="36" t="s">
        <v>20</v>
      </c>
      <c r="D63" s="32" t="s">
        <v>20</v>
      </c>
    </row>
    <row r="64" spans="1:4" s="24" customFormat="1">
      <c r="A64" s="25" t="s">
        <v>85</v>
      </c>
      <c r="B64" s="25" t="s">
        <v>20</v>
      </c>
      <c r="C64" s="26" t="s">
        <v>83</v>
      </c>
      <c r="D64" s="32" t="s">
        <v>20</v>
      </c>
    </row>
    <row r="65" spans="1:4" s="24" customFormat="1">
      <c r="A65" s="32" t="s">
        <v>86</v>
      </c>
      <c r="B65" s="32" t="s">
        <v>20</v>
      </c>
      <c r="C65" s="32" t="s">
        <v>20</v>
      </c>
      <c r="D65" s="32" t="s">
        <v>20</v>
      </c>
    </row>
    <row r="66" spans="1:4">
      <c r="B66" s="18"/>
    </row>
    <row r="67" spans="1:4" s="24" customFormat="1">
      <c r="C67" s="28"/>
      <c r="D67" s="28"/>
    </row>
  </sheetData>
  <mergeCells count="11">
    <mergeCell ref="A8:D8"/>
    <mergeCell ref="A10:D10"/>
    <mergeCell ref="A11:D11"/>
    <mergeCell ref="A35:D35"/>
    <mergeCell ref="A52:D52"/>
    <mergeCell ref="B6:D6"/>
    <mergeCell ref="B1:D1"/>
    <mergeCell ref="B2:D2"/>
    <mergeCell ref="B3:D3"/>
    <mergeCell ref="B4:D4"/>
    <mergeCell ref="B5:D5"/>
  </mergeCells>
  <pageMargins left="0.70866141732283472" right="0.36" top="0.35" bottom="0.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</vt:lpstr>
      <vt:lpstr>Ф2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sh.momynkulova</dc:creator>
  <cp:lastModifiedBy>l.zhunussova</cp:lastModifiedBy>
  <cp:lastPrinted>2015-01-30T09:46:14Z</cp:lastPrinted>
  <dcterms:created xsi:type="dcterms:W3CDTF">2014-07-09T08:30:02Z</dcterms:created>
  <dcterms:modified xsi:type="dcterms:W3CDTF">2015-01-30T11:56:09Z</dcterms:modified>
</cp:coreProperties>
</file>