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 activeTab="1"/>
  </bookViews>
  <sheets>
    <sheet name="Ф1" sheetId="1" r:id="rId1"/>
    <sheet name="Ф2" sheetId="2" r:id="rId2"/>
  </sheets>
  <definedNames>
    <definedName name="AS2DocOpenMode" hidden="1">"AS2DocumentEdit"</definedName>
    <definedName name="_xlnm.Print_Titles" localSheetId="0">Ф1!$42:$42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24519" refMode="R1C1"/>
</workbook>
</file>

<file path=xl/calcChain.xml><?xml version="1.0" encoding="utf-8"?>
<calcChain xmlns="http://schemas.openxmlformats.org/spreadsheetml/2006/main">
  <c r="E46" i="2"/>
  <c r="E39"/>
  <c r="E55" i="1"/>
  <c r="D55"/>
  <c r="D84" l="1"/>
  <c r="E84"/>
  <c r="E101"/>
  <c r="D46" i="2"/>
  <c r="E102" i="1" l="1"/>
  <c r="E104" l="1"/>
  <c r="D56"/>
  <c r="E85"/>
  <c r="D85"/>
  <c r="E36" i="2"/>
  <c r="E41" s="1"/>
  <c r="E47" s="1"/>
  <c r="E49" s="1"/>
  <c r="D36"/>
  <c r="D41" s="1"/>
  <c r="D47" s="1"/>
  <c r="D49" s="1"/>
  <c r="D95" i="1"/>
  <c r="E95"/>
  <c r="E56"/>
  <c r="D73"/>
  <c r="E73"/>
  <c r="E105" l="1"/>
  <c r="D74"/>
  <c r="E74"/>
  <c r="D52" i="2"/>
  <c r="D67"/>
  <c r="D101" i="1" s="1"/>
  <c r="D102" s="1"/>
  <c r="D104" s="1"/>
  <c r="D106" s="1"/>
  <c r="E52" i="2"/>
  <c r="E67"/>
  <c r="D105" i="1" l="1"/>
  <c r="D107" s="1"/>
  <c r="E107"/>
</calcChain>
</file>

<file path=xl/sharedStrings.xml><?xml version="1.0" encoding="utf-8"?>
<sst xmlns="http://schemas.openxmlformats.org/spreadsheetml/2006/main" count="389" uniqueCount="151">
  <si>
    <t/>
  </si>
  <si>
    <t>Форма 1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</si>
  <si>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</si>
  <si>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</si>
  <si>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</si>
  <si>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</si>
  <si>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</si>
  <si>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</si>
  <si>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</si>
  <si>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</si>
  <si>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</si>
  <si>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</si>
  <si>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</si>
  <si>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</si>
  <si>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</si>
  <si>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</si>
  <si>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</si>
  <si>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</si>
  <si>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</si>
  <si>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</si>
  <si>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</si>
  <si>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</si>
  <si>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</si>
  <si>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</si>
  <si>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</si>
  <si>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</si>
  <si>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</si>
  <si>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</si>
  <si>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</si>
  <si>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</si>
  <si>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</si>
  <si>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</si>
  <si>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</si>
  <si>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</si>
  <si>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</si>
  <si>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</si>
  <si>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</si>
  <si>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</si>
  <si>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</si>
  <si>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</si>
  <si>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</si>
  <si>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</si>
  <si>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</si>
  <si>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</si>
  <si>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</si>
  <si>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</si>
  <si>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</si>
  <si>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</si>
  <si>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</si>
  <si>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</si>
  <si>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</si>
  <si>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</si>
  <si>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</si>
  <si>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</si>
  <si>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</si>
  <si>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</si>
  <si>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</si>
  <si>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</si>
  <si>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</si>
  <si>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</si>
  <si>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</si>
  <si>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</si>
  <si>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</si>
  <si>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</si>
  <si>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</si>
  <si>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</si>
  <si>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</si>
  <si>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</si>
  <si>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</si>
  <si>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</si>
  <si>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</si>
  <si>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</si>
  <si>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</si>
  <si>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</si>
  <si>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</si>
  <si>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</si>
  <si>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</si>
  <si>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</si>
  <si>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</si>
  <si>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</si>
  <si>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</si>
  <si>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</si>
  <si>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</si>
  <si>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</si>
  <si>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</si>
  <si>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</si>
  <si>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</si>
  <si>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</si>
  <si>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</si>
  <si>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</si>
  <si>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</si>
  <si>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</si>
  <si>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</si>
  <si>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</si>
  <si>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</si>
  <si>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</si>
  <si>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</si>
  <si>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</si>
  <si>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</si>
  <si>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</si>
  <si>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</si>
  <si>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</si>
  <si>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</si>
  <si>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</si>
  <si>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</si>
  <si>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</si>
  <si>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</si>
  <si>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</si>
  <si>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</si>
  <si>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</si>
  <si>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</si>
  <si>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</si>
  <si>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</si>
  <si>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</si>
  <si>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</si>
  <si>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</si>
  <si>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</si>
  <si>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</si>
  <si>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</si>
  <si>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</si>
  <si>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</si>
  <si>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</si>
  <si>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</si>
  <si>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</si>
  <si>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</si>
  <si>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</si>
  <si>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</si>
  <si>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Балансовая стоимость одной акций </t>
  </si>
  <si>
    <t>за период с 01.01.2014 по 30.06.2014</t>
  </si>
  <si>
    <t>Генеральный директор: Рамазанов Болат Мынайдарович</t>
  </si>
  <si>
    <t>Отчет о прибылях и убытках</t>
  </si>
  <si>
    <t>Бухгалтерский баланс</t>
  </si>
  <si>
    <t>Приложение 2</t>
  </si>
  <si>
    <t>20 августа 2010 года № 422</t>
  </si>
  <si>
    <t>Наименование организации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</si>
  <si>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</si>
  <si>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</si>
  <si>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</si>
  <si>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>Акционерное общество</t>
  </si>
  <si>
    <t xml:space="preserve">Среднегодовая численность работников </t>
  </si>
  <si>
    <t>Субъект предпринимательства</t>
  </si>
  <si>
    <t xml:space="preserve">Юридический адрес (организации) </t>
  </si>
  <si>
    <t xml:space="preserve">Форма отчетности:   </t>
  </si>
  <si>
    <t xml:space="preserve">Акционерное Общество Шалкия Цинк Лтд </t>
  </si>
  <si>
    <t>29 марта 2013 года Товарищество с ограниченной ответственностью Шалкия Цинк Лтд перерегестрировано в Акционерное общество</t>
  </si>
  <si>
    <t>Добыча и обогащение свинцово-цинковой руды</t>
  </si>
  <si>
    <t>Не консолидированный</t>
  </si>
  <si>
    <t>114 человек</t>
  </si>
  <si>
    <t>Крупный</t>
  </si>
  <si>
    <t>Казахстан, 050040, Алматы, Медеуский р-н, ул. Фурманова 279а</t>
  </si>
  <si>
    <r>
      <t xml:space="preserve">к </t>
    </r>
    <r>
      <rPr>
        <b/>
        <i/>
        <sz val="9"/>
        <rFont val="Times New Roman"/>
        <family val="1"/>
        <charset val="204"/>
      </rPr>
      <t>приказу</t>
    </r>
    <r>
      <rPr>
        <i/>
        <sz val="9"/>
        <rFont val="Times New Roman"/>
        <family val="1"/>
        <charset val="204"/>
      </rPr>
      <t xml:space="preserve">  Министерства финансов Р.К</t>
    </r>
  </si>
</sst>
</file>

<file path=xl/styles.xml><?xml version="1.0" encoding="utf-8"?>
<styleSheet xmlns="http://schemas.openxmlformats.org/spreadsheetml/2006/main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#,##0.0_);\(#,##0.0\)"/>
    <numFmt numFmtId="168" formatCode="&quot;$&quot;#,##0.0_);[Red]\(&quot;$&quot;#,##0.0\)"/>
    <numFmt numFmtId="169" formatCode="#\ ##0_.\ &quot;zі&quot;\ 00\ &quot;gr&quot;;\(#\ ##0.00\z\і\)"/>
    <numFmt numFmtId="170" formatCode="#\ ##0&quot;zі&quot;00&quot;gr&quot;;\(#\ ##0.00\z\і\)"/>
    <numFmt numFmtId="171" formatCode="_-&quot;$&quot;* #,##0.00_-;\-&quot;$&quot;* #,##0.00_-;_-&quot;$&quot;* &quot;-&quot;??_-;_-@_-"/>
    <numFmt numFmtId="172" formatCode="0.0%;\(0.0%\)"/>
    <numFmt numFmtId="173" formatCode="[$-409]d\-mmm\-yy;@"/>
    <numFmt numFmtId="174" formatCode="[$-409]d\-mmm;@"/>
    <numFmt numFmtId="175" formatCode="#,##0.00&quot; $&quot;;[Red]\-#,##0.00&quot; $&quot;"/>
    <numFmt numFmtId="176" formatCode="_(* #,##0,_);_(* \(#,##0,\);_(* &quot;-&quot;_);_(@_)"/>
    <numFmt numFmtId="177" formatCode="0%_);\(0%\)"/>
    <numFmt numFmtId="178" formatCode="_-* #,##0\ _$_-;\-* #,##0\ _$_-;_-* &quot;-&quot;\ _$_-;_-@_-"/>
    <numFmt numFmtId="179" formatCode="\+0.0;\-0.0"/>
    <numFmt numFmtId="180" formatCode="\+0.0%;\-0.0%"/>
    <numFmt numFmtId="181" formatCode="&quot;$&quot;#,##0"/>
    <numFmt numFmtId="182" formatCode="#\ ##0&quot;zі&quot;_.00&quot;gr&quot;;\(#\ ##0.00\z\і\)"/>
    <numFmt numFmtId="183" formatCode="#\ ##0&quot;zі&quot;.00&quot;gr&quot;;\(#\ ##0&quot;zі&quot;.00&quot;gr&quot;\)"/>
    <numFmt numFmtId="184" formatCode="General_)"/>
  </numFmts>
  <fonts count="49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7" applyNumberFormat="0" applyAlignment="0" applyProtection="0"/>
    <xf numFmtId="0" fontId="15" fillId="0" borderId="12" applyNumberFormat="0" applyFill="0" applyAlignment="0" applyProtection="0"/>
    <xf numFmtId="0" fontId="16" fillId="31" borderId="0" applyNumberFormat="0" applyBorder="0" applyAlignment="0" applyProtection="0"/>
    <xf numFmtId="0" fontId="3" fillId="0" borderId="0"/>
    <xf numFmtId="0" fontId="4" fillId="32" borderId="13" applyNumberFormat="0" applyFont="0" applyAlignment="0" applyProtection="0"/>
    <xf numFmtId="0" fontId="17" fillId="27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44" fontId="26" fillId="0" borderId="0">
      <protection locked="0"/>
    </xf>
    <xf numFmtId="44" fontId="26" fillId="0" borderId="0">
      <protection locked="0"/>
    </xf>
    <xf numFmtId="44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18">
      <protection locked="0"/>
    </xf>
    <xf numFmtId="0" fontId="28" fillId="0" borderId="0" applyFill="0" applyBorder="0" applyAlignment="0"/>
    <xf numFmtId="167" fontId="25" fillId="0" borderId="0" applyFill="0" applyBorder="0" applyAlignment="0"/>
    <xf numFmtId="168" fontId="3" fillId="0" borderId="0" applyFill="0" applyBorder="0" applyAlignment="0"/>
    <xf numFmtId="169" fontId="29" fillId="0" borderId="0" applyFill="0" applyBorder="0" applyAlignment="0"/>
    <xf numFmtId="170" fontId="29" fillId="0" borderId="0" applyFill="0" applyBorder="0" applyAlignment="0"/>
    <xf numFmtId="171" fontId="25" fillId="0" borderId="0" applyFill="0" applyBorder="0" applyAlignment="0"/>
    <xf numFmtId="172" fontId="25" fillId="0" borderId="0" applyFill="0" applyBorder="0" applyAlignment="0"/>
    <xf numFmtId="167" fontId="25" fillId="0" borderId="0" applyFill="0" applyBorder="0" applyAlignment="0"/>
    <xf numFmtId="164" fontId="23" fillId="33" borderId="19">
      <alignment vertical="center"/>
    </xf>
    <xf numFmtId="171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25" fillId="0" borderId="0" applyFont="0" applyFill="0" applyBorder="0" applyAlignment="0" applyProtection="0"/>
    <xf numFmtId="173" fontId="3" fillId="34" borderId="0" applyFont="0" applyFill="0" applyBorder="0" applyAlignment="0" applyProtection="0"/>
    <xf numFmtId="14" fontId="28" fillId="0" borderId="0" applyFill="0" applyBorder="0" applyAlignment="0"/>
    <xf numFmtId="174" fontId="3" fillId="34" borderId="0" applyFont="0" applyFill="0" applyBorder="0" applyAlignment="0" applyProtection="0"/>
    <xf numFmtId="38" fontId="31" fillId="0" borderId="20">
      <alignment vertical="center"/>
    </xf>
    <xf numFmtId="0" fontId="32" fillId="0" borderId="0" applyNumberFormat="0" applyFill="0" applyBorder="0" applyAlignment="0" applyProtection="0"/>
    <xf numFmtId="171" fontId="25" fillId="0" borderId="0" applyFill="0" applyBorder="0" applyAlignment="0"/>
    <xf numFmtId="167" fontId="25" fillId="0" borderId="0" applyFill="0" applyBorder="0" applyAlignment="0"/>
    <xf numFmtId="171" fontId="25" fillId="0" borderId="0" applyFill="0" applyBorder="0" applyAlignment="0"/>
    <xf numFmtId="172" fontId="25" fillId="0" borderId="0" applyFill="0" applyBorder="0" applyAlignment="0"/>
    <xf numFmtId="167" fontId="25" fillId="0" borderId="0" applyFill="0" applyBorder="0" applyAlignment="0"/>
    <xf numFmtId="10" fontId="33" fillId="35" borderId="16" applyNumberFormat="0" applyFill="0" applyBorder="0" applyAlignment="0" applyProtection="0">
      <protection locked="0"/>
    </xf>
    <xf numFmtId="38" fontId="30" fillId="36" borderId="0" applyNumberFormat="0" applyBorder="0" applyAlignment="0" applyProtection="0"/>
    <xf numFmtId="0" fontId="34" fillId="0" borderId="21" applyNumberFormat="0" applyAlignment="0" applyProtection="0">
      <alignment horizontal="left" vertical="center"/>
    </xf>
    <xf numFmtId="0" fontId="34" fillId="0" borderId="17">
      <alignment horizontal="left" vertical="center"/>
    </xf>
    <xf numFmtId="14" fontId="35" fillId="37" borderId="22">
      <alignment horizontal="center" vertical="center" wrapText="1"/>
    </xf>
    <xf numFmtId="10" fontId="30" fillId="38" borderId="16" applyNumberFormat="0" applyBorder="0" applyAlignment="0" applyProtection="0"/>
    <xf numFmtId="171" fontId="25" fillId="0" borderId="0" applyFill="0" applyBorder="0" applyAlignment="0"/>
    <xf numFmtId="167" fontId="25" fillId="0" borderId="0" applyFill="0" applyBorder="0" applyAlignment="0"/>
    <xf numFmtId="171" fontId="25" fillId="0" borderId="0" applyFill="0" applyBorder="0" applyAlignment="0"/>
    <xf numFmtId="172" fontId="25" fillId="0" borderId="0" applyFill="0" applyBorder="0" applyAlignment="0"/>
    <xf numFmtId="167" fontId="25" fillId="0" borderId="0" applyFill="0" applyBorder="0" applyAlignment="0"/>
    <xf numFmtId="175" fontId="3" fillId="0" borderId="0"/>
    <xf numFmtId="0" fontId="30" fillId="0" borderId="0"/>
    <xf numFmtId="0" fontId="36" fillId="0" borderId="0"/>
    <xf numFmtId="0" fontId="3" fillId="0" borderId="0"/>
    <xf numFmtId="0" fontId="37" fillId="0" borderId="0"/>
    <xf numFmtId="0" fontId="25" fillId="0" borderId="0"/>
    <xf numFmtId="176" fontId="3" fillId="34" borderId="0"/>
    <xf numFmtId="0" fontId="38" fillId="34" borderId="0"/>
    <xf numFmtId="177" fontId="3" fillId="0" borderId="0" applyFont="0" applyFill="0" applyBorder="0" applyAlignment="0" applyProtection="0"/>
    <xf numFmtId="170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25" fillId="0" borderId="0"/>
    <xf numFmtId="180" fontId="25" fillId="0" borderId="0"/>
    <xf numFmtId="171" fontId="25" fillId="0" borderId="0" applyFill="0" applyBorder="0" applyAlignment="0"/>
    <xf numFmtId="167" fontId="25" fillId="0" borderId="0" applyFill="0" applyBorder="0" applyAlignment="0"/>
    <xf numFmtId="171" fontId="25" fillId="0" borderId="0" applyFill="0" applyBorder="0" applyAlignment="0"/>
    <xf numFmtId="172" fontId="25" fillId="0" borderId="0" applyFill="0" applyBorder="0" applyAlignment="0"/>
    <xf numFmtId="167" fontId="25" fillId="0" borderId="0" applyFill="0" applyBorder="0" applyAlignment="0"/>
    <xf numFmtId="0" fontId="39" fillId="0" borderId="0" applyNumberFormat="0">
      <alignment horizontal="left"/>
    </xf>
    <xf numFmtId="3" fontId="23" fillId="0" borderId="0" applyFont="0" applyFill="0" applyBorder="0" applyAlignment="0"/>
    <xf numFmtId="181" fontId="40" fillId="0" borderId="16">
      <alignment horizontal="left" vertical="center"/>
      <protection locked="0"/>
    </xf>
    <xf numFmtId="0" fontId="31" fillId="0" borderId="0" applyNumberFormat="0" applyFont="0" applyFill="0" applyBorder="0" applyAlignment="0" applyProtection="0">
      <alignment vertical="top"/>
    </xf>
    <xf numFmtId="49" fontId="28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0" fontId="41" fillId="0" borderId="0" applyFill="0" applyBorder="0" applyProtection="0">
      <alignment horizontal="left" vertical="top"/>
    </xf>
    <xf numFmtId="184" fontId="23" fillId="0" borderId="23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36" borderId="19"/>
    <xf numFmtId="14" fontId="23" fillId="0" borderId="0">
      <alignment horizontal="right"/>
    </xf>
    <xf numFmtId="184" fontId="44" fillId="37" borderId="23"/>
    <xf numFmtId="0" fontId="3" fillId="0" borderId="16">
      <alignment horizontal="right"/>
    </xf>
    <xf numFmtId="0" fontId="3" fillId="0" borderId="0"/>
    <xf numFmtId="0" fontId="21" fillId="0" borderId="0"/>
    <xf numFmtId="0" fontId="3" fillId="0" borderId="0"/>
    <xf numFmtId="0" fontId="30" fillId="0" borderId="0"/>
    <xf numFmtId="0" fontId="25" fillId="0" borderId="0"/>
    <xf numFmtId="0" fontId="31" fillId="0" borderId="0" applyNumberFormat="0" applyFont="0" applyFill="0" applyBorder="0" applyAlignment="0" applyProtection="0">
      <alignment vertical="top"/>
    </xf>
    <xf numFmtId="0" fontId="21" fillId="0" borderId="0">
      <alignment vertical="justify"/>
    </xf>
    <xf numFmtId="38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3" fillId="0" borderId="16"/>
    <xf numFmtId="44" fontId="26" fillId="0" borderId="0">
      <protection locked="0"/>
    </xf>
  </cellStyleXfs>
  <cellXfs count="68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6" fontId="1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45" fillId="0" borderId="0" xfId="0" applyFont="1"/>
    <xf numFmtId="0" fontId="46" fillId="0" borderId="0" xfId="0" applyFont="1"/>
    <xf numFmtId="0" fontId="47" fillId="0" borderId="0" xfId="0" applyFont="1" applyAlignment="1">
      <alignment horizontal="right"/>
    </xf>
    <xf numFmtId="0" fontId="47" fillId="0" borderId="0" xfId="0" applyFont="1" applyAlignment="1"/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0" fontId="47" fillId="0" borderId="0" xfId="0" applyFont="1"/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3" fontId="47" fillId="0" borderId="0" xfId="0" applyNumberFormat="1" applyFont="1"/>
    <xf numFmtId="3" fontId="48" fillId="0" borderId="0" xfId="0" applyNumberFormat="1" applyFont="1" applyAlignment="1">
      <alignment horizontal="center" vertical="center"/>
    </xf>
    <xf numFmtId="0" fontId="45" fillId="0" borderId="0" xfId="0" applyFont="1" applyAlignment="1"/>
    <xf numFmtId="0" fontId="46" fillId="0" borderId="0" xfId="0" applyFont="1" applyBorder="1" applyAlignment="1"/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/>
    <xf numFmtId="0" fontId="46" fillId="0" borderId="0" xfId="0" applyFont="1" applyAlignment="1"/>
    <xf numFmtId="0" fontId="45" fillId="0" borderId="0" xfId="0" applyFont="1" applyBorder="1"/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 applyAlignment="1">
      <alignment horizontal="center" wrapText="1"/>
    </xf>
  </cellXfs>
  <cellStyles count="137">
    <cellStyle name="_x000d_&#10;JournalTemplate=C:\COMFO\CTALK\JOURSTD.TPL_x000d_&#10;LbStateAddress=3 3 0 251 1 89 2 311_x000d_&#10;LbStateJou" xfId="44"/>
    <cellStyle name="_PRICE_1C" xfId="45"/>
    <cellStyle name="_мебель, оборудование инвентарь1207" xfId="46"/>
    <cellStyle name="_ОТЧЕТ для ДКФ    06 04 05  (6)" xfId="47"/>
    <cellStyle name="_План развития ПТС на 2005-2010 (связи станционной части)" xfId="48"/>
    <cellStyle name="_произв.цели - приложение к СНР_айгерим_09.11" xfId="49"/>
    <cellStyle name="_Утв СД Бюджет расшиф 29 12 05" xfId="50"/>
    <cellStyle name="”ќђќ‘ћ‚›‰" xfId="51"/>
    <cellStyle name="”љ‘ђћ‚ђќќ›‰" xfId="52"/>
    <cellStyle name="„…ќ…†ќ›‰" xfId="53"/>
    <cellStyle name="‡ђѓћ‹ћ‚ћљ1" xfId="54"/>
    <cellStyle name="‡ђѓћ‹ћ‚ћљ2" xfId="55"/>
    <cellStyle name="’ћѓћ‚›‰" xfId="56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 Currency (0)" xfId="57"/>
    <cellStyle name="Calc Currency (2)" xfId="58"/>
    <cellStyle name="Calc Percent (0)" xfId="59"/>
    <cellStyle name="Calc Percent (1)" xfId="60"/>
    <cellStyle name="Calc Percent (2)" xfId="61"/>
    <cellStyle name="Calc Units (0)" xfId="62"/>
    <cellStyle name="Calc Units (1)" xfId="63"/>
    <cellStyle name="Calc Units (2)" xfId="64"/>
    <cellStyle name="Calculation" xfId="26" builtinId="22" customBuiltin="1"/>
    <cellStyle name="Check" xfId="65"/>
    <cellStyle name="Check Cell" xfId="27" builtinId="23" customBuiltin="1"/>
    <cellStyle name="Comma [00]" xfId="66"/>
    <cellStyle name="Comma 10 2" xfId="67"/>
    <cellStyle name="Comma 2" xfId="68"/>
    <cellStyle name="Currency [00]" xfId="69"/>
    <cellStyle name="Date" xfId="70"/>
    <cellStyle name="Date Short" xfId="71"/>
    <cellStyle name="Date without year" xfId="72"/>
    <cellStyle name="DELTA" xfId="73"/>
    <cellStyle name="E&amp;Y House" xfId="74"/>
    <cellStyle name="Enter Currency (0)" xfId="75"/>
    <cellStyle name="Enter Currency (2)" xfId="76"/>
    <cellStyle name="Enter Units (0)" xfId="77"/>
    <cellStyle name="Enter Units (1)" xfId="78"/>
    <cellStyle name="Enter Units (2)" xfId="79"/>
    <cellStyle name="Explanatory Text" xfId="28" builtinId="53" customBuiltin="1"/>
    <cellStyle name="From" xfId="80"/>
    <cellStyle name="Good" xfId="29" builtinId="26" customBuiltin="1"/>
    <cellStyle name="Grey" xfId="81"/>
    <cellStyle name="Header1" xfId="82"/>
    <cellStyle name="Header2" xfId="83"/>
    <cellStyle name="Heading" xfId="84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Input [yellow]" xfId="85"/>
    <cellStyle name="Link Currency (0)" xfId="86"/>
    <cellStyle name="Link Currency (2)" xfId="87"/>
    <cellStyle name="Link Units (0)" xfId="88"/>
    <cellStyle name="Link Units (1)" xfId="89"/>
    <cellStyle name="Link Units (2)" xfId="90"/>
    <cellStyle name="Linked Cell" xfId="35" builtinId="24" customBuiltin="1"/>
    <cellStyle name="Neutral" xfId="36" builtinId="28" customBuiltin="1"/>
    <cellStyle name="Normal" xfId="0" builtinId="0" customBuiltin="1"/>
    <cellStyle name="Normal - Style1" xfId="91"/>
    <cellStyle name="Normal 2" xfId="43"/>
    <cellStyle name="Normal 2 10" xfId="37"/>
    <cellStyle name="Normal 2 2" xfId="92"/>
    <cellStyle name="Normal 2 2 2 2" xfId="93"/>
    <cellStyle name="Normal 51" xfId="94"/>
    <cellStyle name="Normal1" xfId="95"/>
    <cellStyle name="normбlnм_laroux" xfId="96"/>
    <cellStyle name="Note" xfId="38" builtinId="10" customBuiltin="1"/>
    <cellStyle name="numbers" xfId="97"/>
    <cellStyle name="Output" xfId="39" builtinId="21" customBuiltin="1"/>
    <cellStyle name="paint" xfId="98"/>
    <cellStyle name="Percent (0)" xfId="99"/>
    <cellStyle name="Percent [0]" xfId="100"/>
    <cellStyle name="Percent [00]" xfId="101"/>
    <cellStyle name="Percent [2]" xfId="102"/>
    <cellStyle name="Percent 2 2 2" xfId="103"/>
    <cellStyle name="piw#" xfId="104"/>
    <cellStyle name="piw%" xfId="105"/>
    <cellStyle name="PrePop Currency (0)" xfId="106"/>
    <cellStyle name="PrePop Currency (2)" xfId="107"/>
    <cellStyle name="PrePop Units (0)" xfId="108"/>
    <cellStyle name="PrePop Units (1)" xfId="109"/>
    <cellStyle name="PrePop Units (2)" xfId="110"/>
    <cellStyle name="Price_Body" xfId="111"/>
    <cellStyle name="Rubles" xfId="112"/>
    <cellStyle name="stand_bord" xfId="113"/>
    <cellStyle name="Style 1" xfId="114"/>
    <cellStyle name="Text Indent A" xfId="115"/>
    <cellStyle name="Text Indent B" xfId="116"/>
    <cellStyle name="Text Indent C" xfId="117"/>
    <cellStyle name="Tickmark" xfId="118"/>
    <cellStyle name="Title" xfId="40" builtinId="15" customBuiltin="1"/>
    <cellStyle name="Total" xfId="41" builtinId="25" customBuiltin="1"/>
    <cellStyle name="Warning Text" xfId="42" builtinId="11" customBuiltin="1"/>
    <cellStyle name="Беззащитный" xfId="119"/>
    <cellStyle name="Гиперссылка 2" xfId="120"/>
    <cellStyle name="Группа" xfId="121"/>
    <cellStyle name="Дата" xfId="122"/>
    <cellStyle name="Защитный" xfId="123"/>
    <cellStyle name="Звезды" xfId="124"/>
    <cellStyle name="КАНДАГАЧ тел3-33-96" xfId="125"/>
    <cellStyle name="Обычный 10" xfId="126"/>
    <cellStyle name="Обычный 2" xfId="127"/>
    <cellStyle name="Обычный_015 ПУ" xfId="128"/>
    <cellStyle name="Стиль 1" xfId="129"/>
    <cellStyle name="Стиль 2" xfId="130"/>
    <cellStyle name="Стиль_названий" xfId="131"/>
    <cellStyle name="Тысячи [0]" xfId="132"/>
    <cellStyle name="Тысячи_010SN05" xfId="133"/>
    <cellStyle name="Финансовый 2" xfId="134"/>
    <cellStyle name="Цена" xfId="135"/>
    <cellStyle name="Џђћ–…ќ’ќ›‰" xfId="1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>
      <selection activeCell="B3" sqref="B3"/>
    </sheetView>
  </sheetViews>
  <sheetFormatPr defaultRowHeight="15" customHeight="1"/>
  <cols>
    <col min="1" max="1" width="1.85546875" style="12" bestFit="1" customWidth="1"/>
    <col min="2" max="2" width="53.5703125" style="12" customWidth="1"/>
    <col min="3" max="3" width="9.7109375" style="12" bestFit="1" customWidth="1"/>
    <col min="4" max="4" width="15.7109375" style="12" bestFit="1" customWidth="1"/>
    <col min="5" max="5" width="17.140625" style="12" customWidth="1"/>
    <col min="6" max="6" width="13.5703125" style="12" customWidth="1"/>
    <col min="7" max="7" width="12" style="12" bestFit="1" customWidth="1"/>
    <col min="8" max="16384" width="9.140625" style="12"/>
  </cols>
  <sheetData>
    <row r="1" spans="1:7" ht="12" customHeight="1">
      <c r="A1" s="12" t="s">
        <v>0</v>
      </c>
      <c r="B1" s="44"/>
      <c r="D1" s="46"/>
      <c r="E1" s="46" t="s">
        <v>132</v>
      </c>
    </row>
    <row r="2" spans="1:7" ht="12" customHeight="1">
      <c r="B2" s="44"/>
      <c r="D2" s="67"/>
      <c r="E2" s="46" t="s">
        <v>150</v>
      </c>
    </row>
    <row r="3" spans="1:7" ht="12" customHeight="1">
      <c r="B3" s="44"/>
      <c r="D3" s="49"/>
      <c r="E3" s="46" t="s">
        <v>133</v>
      </c>
    </row>
    <row r="4" spans="1:7" ht="12" customHeight="1">
      <c r="B4" s="50"/>
      <c r="C4" s="51"/>
      <c r="D4" s="51"/>
      <c r="E4" s="51"/>
    </row>
    <row r="5" spans="1:7" ht="12" customHeight="1">
      <c r="B5" s="50"/>
      <c r="C5" s="51"/>
      <c r="D5" s="51"/>
      <c r="E5" s="51" t="s">
        <v>1</v>
      </c>
    </row>
    <row r="6" spans="1:7" ht="12" customHeight="1">
      <c r="B6" s="50"/>
      <c r="C6" s="50"/>
      <c r="D6" s="51"/>
      <c r="E6" s="51"/>
      <c r="F6" s="51"/>
      <c r="G6" s="51"/>
    </row>
    <row r="7" spans="1:7" ht="12" customHeight="1">
      <c r="B7" s="50"/>
      <c r="C7" s="50"/>
      <c r="D7" s="51"/>
      <c r="E7" s="51"/>
      <c r="F7" s="51"/>
      <c r="G7" s="51"/>
    </row>
    <row r="8" spans="1:7" ht="12" customHeight="1">
      <c r="B8" s="55" t="s">
        <v>134</v>
      </c>
      <c r="C8" s="56" t="s">
        <v>143</v>
      </c>
      <c r="D8" s="55"/>
      <c r="E8" s="55"/>
      <c r="G8" s="57"/>
    </row>
    <row r="9" spans="1:7" ht="12" customHeight="1">
      <c r="B9" s="55" t="s">
        <v>135</v>
      </c>
      <c r="C9" s="59" t="s">
        <v>144</v>
      </c>
      <c r="D9" s="55"/>
      <c r="E9" s="55"/>
      <c r="G9" s="58"/>
    </row>
    <row r="10" spans="1:7" ht="12" customHeight="1">
      <c r="B10" s="55" t="s">
        <v>136</v>
      </c>
      <c r="C10" s="56" t="s">
        <v>145</v>
      </c>
      <c r="D10" s="55"/>
      <c r="E10" s="55"/>
      <c r="G10" s="56"/>
    </row>
    <row r="11" spans="1:7" ht="12" customHeight="1">
      <c r="B11" s="55" t="s">
        <v>137</v>
      </c>
      <c r="C11" s="60" t="s">
        <v>138</v>
      </c>
      <c r="D11" s="55"/>
      <c r="E11" s="55"/>
      <c r="G11" s="60"/>
    </row>
    <row r="12" spans="1:7" ht="12" customHeight="1">
      <c r="B12" s="59" t="s">
        <v>142</v>
      </c>
      <c r="C12" s="59" t="s">
        <v>146</v>
      </c>
      <c r="D12" s="59"/>
      <c r="E12" s="59"/>
      <c r="G12" s="58"/>
    </row>
    <row r="13" spans="1:7" ht="12" customHeight="1">
      <c r="B13" s="59" t="s">
        <v>139</v>
      </c>
      <c r="C13" s="59" t="s">
        <v>147</v>
      </c>
      <c r="D13" s="59"/>
      <c r="E13" s="59"/>
      <c r="G13" s="59"/>
    </row>
    <row r="14" spans="1:7" ht="12" customHeight="1">
      <c r="B14" s="55" t="s">
        <v>140</v>
      </c>
      <c r="C14" s="56" t="s">
        <v>148</v>
      </c>
      <c r="D14" s="55"/>
      <c r="E14" s="55"/>
      <c r="G14" s="56"/>
    </row>
    <row r="15" spans="1:7" ht="12" customHeight="1">
      <c r="B15" s="55" t="s">
        <v>141</v>
      </c>
      <c r="C15" s="56" t="s">
        <v>149</v>
      </c>
      <c r="D15" s="55"/>
      <c r="E15" s="55"/>
      <c r="G15" s="56"/>
    </row>
    <row r="16" spans="1:7" ht="12" customHeight="1">
      <c r="B16" s="28"/>
      <c r="C16" s="28"/>
      <c r="D16" s="28"/>
      <c r="E16" s="28"/>
    </row>
    <row r="17" spans="1:5" ht="12" customHeight="1">
      <c r="B17" s="28"/>
      <c r="C17" s="28"/>
      <c r="D17" s="28"/>
      <c r="E17" s="28"/>
    </row>
    <row r="18" spans="1:5" ht="14.25" customHeight="1">
      <c r="A18" s="12" t="s">
        <v>0</v>
      </c>
      <c r="B18" s="37" t="s">
        <v>131</v>
      </c>
      <c r="C18" s="37"/>
      <c r="D18" s="37"/>
      <c r="E18" s="37"/>
    </row>
    <row r="19" spans="1:5" ht="12" customHeight="1">
      <c r="A19" s="12" t="s">
        <v>0</v>
      </c>
      <c r="B19" s="38" t="s">
        <v>128</v>
      </c>
      <c r="C19" s="38"/>
      <c r="D19" s="38"/>
      <c r="E19" s="38"/>
    </row>
    <row r="20" spans="1:5" ht="12" customHeight="1">
      <c r="A20" s="12" t="s">
        <v>0</v>
      </c>
      <c r="B20" s="12" t="s">
        <v>0</v>
      </c>
      <c r="C20" s="12" t="s">
        <v>0</v>
      </c>
      <c r="D20" s="12" t="s">
        <v>0</v>
      </c>
      <c r="E20" s="12" t="s">
        <v>0</v>
      </c>
    </row>
    <row r="21" spans="1:5" ht="12" customHeight="1">
      <c r="A21" s="12" t="s">
        <v>0</v>
      </c>
      <c r="B21" s="12" t="s">
        <v>0</v>
      </c>
      <c r="C21" s="12" t="s">
        <v>0</v>
      </c>
      <c r="D21" s="12" t="s">
        <v>0</v>
      </c>
      <c r="E21" s="36" t="s">
        <v>2</v>
      </c>
    </row>
    <row r="22" spans="1:5" ht="15" hidden="1" customHeight="1"/>
    <row r="23" spans="1:5" ht="15" hidden="1" customHeight="1"/>
    <row r="24" spans="1:5" ht="15" hidden="1" customHeight="1"/>
    <row r="25" spans="1:5" ht="15" hidden="1" customHeight="1"/>
    <row r="26" spans="1:5" ht="15" hidden="1" customHeight="1"/>
    <row r="27" spans="1:5" ht="15" hidden="1" customHeight="1"/>
    <row r="28" spans="1:5" ht="15" hidden="1" customHeight="1"/>
    <row r="29" spans="1:5" ht="15" hidden="1" customHeight="1"/>
    <row r="30" spans="1:5" ht="15" hidden="1" customHeight="1"/>
    <row r="31" spans="1:5" ht="15" hidden="1" customHeight="1"/>
    <row r="32" spans="1:5" ht="15" hidden="1" customHeight="1"/>
    <row r="33" spans="1:5" ht="15" hidden="1" customHeight="1"/>
    <row r="34" spans="1:5" ht="15" hidden="1" customHeight="1"/>
    <row r="35" spans="1:5" ht="15" hidden="1" customHeight="1"/>
    <row r="36" spans="1:5" ht="15" hidden="1" customHeight="1"/>
    <row r="37" spans="1:5" ht="15" hidden="1" customHeight="1"/>
    <row r="38" spans="1:5" ht="15" hidden="1" customHeight="1"/>
    <row r="39" spans="1:5" ht="15" hidden="1" customHeight="1"/>
    <row r="40" spans="1:5" ht="15" hidden="1" customHeight="1"/>
    <row r="41" spans="1:5" ht="15" hidden="1" customHeight="1"/>
    <row r="42" spans="1:5" ht="24" customHeight="1">
      <c r="A42" s="13" t="s">
        <v>0</v>
      </c>
      <c r="B42" s="29" t="s">
        <v>3</v>
      </c>
      <c r="C42" s="14" t="s">
        <v>4</v>
      </c>
      <c r="D42" s="14" t="s">
        <v>5</v>
      </c>
      <c r="E42" s="14" t="s">
        <v>6</v>
      </c>
    </row>
    <row r="43" spans="1:5" ht="15" hidden="1" customHeight="1"/>
    <row r="44" spans="1:5" ht="12" customHeight="1">
      <c r="A44" s="13" t="s">
        <v>0</v>
      </c>
      <c r="B44" s="29" t="s">
        <v>7</v>
      </c>
      <c r="C44" s="31"/>
      <c r="D44" s="31"/>
      <c r="E44" s="30"/>
    </row>
    <row r="45" spans="1:5" ht="12" customHeight="1">
      <c r="A45" s="13" t="s">
        <v>0</v>
      </c>
      <c r="B45" s="29" t="s">
        <v>8</v>
      </c>
      <c r="C45" s="15" t="s">
        <v>0</v>
      </c>
      <c r="D45" s="16" t="s">
        <v>0</v>
      </c>
      <c r="E45" s="16" t="s">
        <v>0</v>
      </c>
    </row>
    <row r="46" spans="1:5" ht="12" customHeight="1">
      <c r="A46" s="13" t="s">
        <v>0</v>
      </c>
      <c r="B46" s="32" t="s">
        <v>9</v>
      </c>
      <c r="C46" s="17" t="s">
        <v>10</v>
      </c>
      <c r="D46" s="18">
        <v>65965</v>
      </c>
      <c r="E46" s="18">
        <v>2945</v>
      </c>
    </row>
    <row r="47" spans="1:5" ht="12" customHeight="1">
      <c r="A47" s="13" t="s">
        <v>0</v>
      </c>
      <c r="B47" s="32" t="s">
        <v>11</v>
      </c>
      <c r="C47" s="17" t="s">
        <v>12</v>
      </c>
      <c r="D47" s="18"/>
      <c r="E47" s="18"/>
    </row>
    <row r="48" spans="1:5" ht="12" customHeight="1">
      <c r="A48" s="13" t="s">
        <v>0</v>
      </c>
      <c r="B48" s="32" t="s">
        <v>13</v>
      </c>
      <c r="C48" s="17" t="s">
        <v>14</v>
      </c>
      <c r="D48" s="18"/>
      <c r="E48" s="18"/>
    </row>
    <row r="49" spans="1:7" ht="24" customHeight="1">
      <c r="A49" s="13" t="s">
        <v>0</v>
      </c>
      <c r="B49" s="32" t="s">
        <v>15</v>
      </c>
      <c r="C49" s="17" t="s">
        <v>16</v>
      </c>
      <c r="D49" s="18"/>
      <c r="E49" s="18"/>
    </row>
    <row r="50" spans="1:7" ht="12" customHeight="1">
      <c r="A50" s="13" t="s">
        <v>0</v>
      </c>
      <c r="B50" s="32" t="s">
        <v>17</v>
      </c>
      <c r="C50" s="17" t="s">
        <v>18</v>
      </c>
      <c r="D50" s="18"/>
      <c r="E50" s="18"/>
    </row>
    <row r="51" spans="1:7" ht="12" customHeight="1">
      <c r="A51" s="13" t="s">
        <v>0</v>
      </c>
      <c r="B51" s="32" t="s">
        <v>19</v>
      </c>
      <c r="C51" s="17" t="s">
        <v>20</v>
      </c>
      <c r="D51" s="18"/>
      <c r="E51" s="18"/>
    </row>
    <row r="52" spans="1:7" ht="12" customHeight="1">
      <c r="A52" s="13" t="s">
        <v>0</v>
      </c>
      <c r="B52" s="32" t="s">
        <v>21</v>
      </c>
      <c r="C52" s="17" t="s">
        <v>22</v>
      </c>
      <c r="D52" s="18">
        <v>2207</v>
      </c>
      <c r="E52" s="18">
        <v>4879</v>
      </c>
      <c r="G52" s="23"/>
    </row>
    <row r="53" spans="1:7" ht="12" customHeight="1">
      <c r="A53" s="13" t="s">
        <v>0</v>
      </c>
      <c r="B53" s="32" t="s">
        <v>23</v>
      </c>
      <c r="C53" s="17" t="s">
        <v>24</v>
      </c>
      <c r="D53" s="18">
        <v>279</v>
      </c>
      <c r="E53" s="18">
        <v>0</v>
      </c>
    </row>
    <row r="54" spans="1:7" ht="12" customHeight="1">
      <c r="A54" s="13" t="s">
        <v>0</v>
      </c>
      <c r="B54" s="32" t="s">
        <v>25</v>
      </c>
      <c r="C54" s="17" t="s">
        <v>26</v>
      </c>
      <c r="D54" s="18">
        <v>78081</v>
      </c>
      <c r="E54" s="18">
        <v>78761</v>
      </c>
      <c r="G54" s="23"/>
    </row>
    <row r="55" spans="1:7" ht="12" customHeight="1">
      <c r="A55" s="13" t="s">
        <v>0</v>
      </c>
      <c r="B55" s="32" t="s">
        <v>27</v>
      </c>
      <c r="C55" s="17" t="s">
        <v>28</v>
      </c>
      <c r="D55" s="18">
        <f>133623+14673-710</f>
        <v>147586</v>
      </c>
      <c r="E55" s="18">
        <f>128438+8596+122</f>
        <v>137156</v>
      </c>
    </row>
    <row r="56" spans="1:7" ht="24.75" customHeight="1">
      <c r="A56" s="13" t="s">
        <v>0</v>
      </c>
      <c r="B56" s="29" t="s">
        <v>29</v>
      </c>
      <c r="C56" s="14">
        <v>100</v>
      </c>
      <c r="D56" s="19">
        <f>SUM(D46:D55)</f>
        <v>294118</v>
      </c>
      <c r="E56" s="19">
        <f>SUM(E46:E55)</f>
        <v>223741</v>
      </c>
    </row>
    <row r="57" spans="1:7" ht="12" customHeight="1">
      <c r="A57" s="13" t="s">
        <v>0</v>
      </c>
      <c r="B57" s="32" t="s">
        <v>30</v>
      </c>
      <c r="C57" s="15">
        <v>101</v>
      </c>
      <c r="D57" s="18"/>
      <c r="E57" s="18"/>
    </row>
    <row r="58" spans="1:7" ht="12" customHeight="1">
      <c r="A58" s="13" t="s">
        <v>0</v>
      </c>
      <c r="B58" s="29" t="s">
        <v>31</v>
      </c>
      <c r="C58" s="14" t="s">
        <v>0</v>
      </c>
      <c r="D58" s="19" t="s">
        <v>0</v>
      </c>
      <c r="E58" s="19" t="s">
        <v>0</v>
      </c>
    </row>
    <row r="59" spans="1:7" ht="12" customHeight="1">
      <c r="A59" s="13" t="s">
        <v>0</v>
      </c>
      <c r="B59" s="32" t="s">
        <v>11</v>
      </c>
      <c r="C59" s="15">
        <v>110</v>
      </c>
      <c r="D59" s="18">
        <v>0</v>
      </c>
      <c r="E59" s="18">
        <v>0</v>
      </c>
    </row>
    <row r="60" spans="1:7" ht="12" customHeight="1">
      <c r="A60" s="13" t="s">
        <v>0</v>
      </c>
      <c r="B60" s="32" t="s">
        <v>13</v>
      </c>
      <c r="C60" s="15">
        <v>111</v>
      </c>
      <c r="D60" s="18">
        <v>0</v>
      </c>
      <c r="E60" s="18">
        <v>0</v>
      </c>
    </row>
    <row r="61" spans="1:7" ht="24" customHeight="1">
      <c r="A61" s="13" t="s">
        <v>0</v>
      </c>
      <c r="B61" s="32" t="s">
        <v>15</v>
      </c>
      <c r="C61" s="15">
        <v>112</v>
      </c>
      <c r="D61" s="18">
        <v>0</v>
      </c>
      <c r="E61" s="18">
        <v>0</v>
      </c>
    </row>
    <row r="62" spans="1:7" ht="12" customHeight="1">
      <c r="A62" s="13" t="s">
        <v>0</v>
      </c>
      <c r="B62" s="32" t="s">
        <v>17</v>
      </c>
      <c r="C62" s="15">
        <v>113</v>
      </c>
      <c r="D62" s="18">
        <v>0</v>
      </c>
      <c r="E62" s="18">
        <v>0</v>
      </c>
    </row>
    <row r="63" spans="1:7" ht="12" customHeight="1">
      <c r="A63" s="13" t="s">
        <v>0</v>
      </c>
      <c r="B63" s="32" t="s">
        <v>32</v>
      </c>
      <c r="C63" s="15">
        <v>114</v>
      </c>
      <c r="D63" s="18"/>
      <c r="E63" s="18"/>
    </row>
    <row r="64" spans="1:7" ht="15" customHeight="1">
      <c r="A64" s="13" t="s">
        <v>0</v>
      </c>
      <c r="B64" s="32" t="s">
        <v>33</v>
      </c>
      <c r="C64" s="15">
        <v>115</v>
      </c>
      <c r="D64" s="18"/>
      <c r="E64" s="18"/>
    </row>
    <row r="65" spans="1:7" ht="12" customHeight="1">
      <c r="A65" s="13" t="s">
        <v>0</v>
      </c>
      <c r="B65" s="32" t="s">
        <v>34</v>
      </c>
      <c r="C65" s="15">
        <v>116</v>
      </c>
      <c r="D65" s="18"/>
      <c r="E65" s="18"/>
    </row>
    <row r="66" spans="1:7" ht="12" customHeight="1">
      <c r="A66" s="13" t="s">
        <v>0</v>
      </c>
      <c r="B66" s="32" t="s">
        <v>35</v>
      </c>
      <c r="C66" s="15">
        <v>117</v>
      </c>
      <c r="D66" s="18"/>
      <c r="E66" s="18"/>
    </row>
    <row r="67" spans="1:7" ht="12" customHeight="1">
      <c r="A67" s="13" t="s">
        <v>0</v>
      </c>
      <c r="B67" s="32" t="s">
        <v>36</v>
      </c>
      <c r="C67" s="15">
        <v>118</v>
      </c>
      <c r="D67" s="18">
        <v>3015752</v>
      </c>
      <c r="E67" s="18">
        <v>3058009</v>
      </c>
    </row>
    <row r="68" spans="1:7" ht="12" customHeight="1">
      <c r="A68" s="13" t="s">
        <v>0</v>
      </c>
      <c r="B68" s="32" t="s">
        <v>37</v>
      </c>
      <c r="C68" s="15">
        <v>119</v>
      </c>
      <c r="D68" s="18"/>
      <c r="E68" s="18"/>
    </row>
    <row r="69" spans="1:7" ht="12" customHeight="1">
      <c r="A69" s="13" t="s">
        <v>0</v>
      </c>
      <c r="B69" s="32" t="s">
        <v>38</v>
      </c>
      <c r="C69" s="15">
        <v>120</v>
      </c>
      <c r="D69" s="18">
        <v>70236</v>
      </c>
      <c r="E69" s="18">
        <v>70236</v>
      </c>
    </row>
    <row r="70" spans="1:7" ht="12" customHeight="1">
      <c r="A70" s="13" t="s">
        <v>0</v>
      </c>
      <c r="B70" s="32" t="s">
        <v>39</v>
      </c>
      <c r="C70" s="15">
        <v>121</v>
      </c>
      <c r="D70" s="18">
        <v>696</v>
      </c>
      <c r="E70" s="18">
        <v>898</v>
      </c>
    </row>
    <row r="71" spans="1:7" ht="12" customHeight="1">
      <c r="A71" s="13" t="s">
        <v>0</v>
      </c>
      <c r="B71" s="32" t="s">
        <v>40</v>
      </c>
      <c r="C71" s="15">
        <v>122</v>
      </c>
      <c r="D71" s="18"/>
      <c r="E71" s="18"/>
    </row>
    <row r="72" spans="1:7" ht="12" customHeight="1">
      <c r="A72" s="13" t="s">
        <v>0</v>
      </c>
      <c r="B72" s="32" t="s">
        <v>41</v>
      </c>
      <c r="C72" s="15">
        <v>123</v>
      </c>
      <c r="D72" s="18">
        <v>79859</v>
      </c>
      <c r="E72" s="18">
        <v>456619</v>
      </c>
    </row>
    <row r="73" spans="1:7" ht="24" customHeight="1">
      <c r="A73" s="13" t="s">
        <v>0</v>
      </c>
      <c r="B73" s="29" t="s">
        <v>42</v>
      </c>
      <c r="C73" s="14">
        <v>200</v>
      </c>
      <c r="D73" s="19">
        <f>SUM(D59:D72)</f>
        <v>3166543</v>
      </c>
      <c r="E73" s="19">
        <f>SUM(E59:E72)</f>
        <v>3585762</v>
      </c>
    </row>
    <row r="74" spans="1:7" ht="12" customHeight="1">
      <c r="A74" s="13" t="s">
        <v>0</v>
      </c>
      <c r="B74" s="29" t="s">
        <v>43</v>
      </c>
      <c r="C74" s="14" t="s">
        <v>0</v>
      </c>
      <c r="D74" s="19">
        <f>D73+D56</f>
        <v>3460661</v>
      </c>
      <c r="E74" s="19">
        <f>E73+E56</f>
        <v>3809503</v>
      </c>
    </row>
    <row r="75" spans="1:7" ht="12" customHeight="1">
      <c r="A75" s="13" t="s">
        <v>0</v>
      </c>
      <c r="B75" s="29"/>
      <c r="C75" s="31"/>
      <c r="D75" s="31"/>
      <c r="E75" s="30"/>
    </row>
    <row r="76" spans="1:7" ht="12" customHeight="1">
      <c r="A76" s="13" t="s">
        <v>0</v>
      </c>
      <c r="B76" s="29" t="s">
        <v>44</v>
      </c>
      <c r="C76" s="14" t="s">
        <v>0</v>
      </c>
      <c r="D76" s="14" t="s">
        <v>0</v>
      </c>
      <c r="E76" s="14" t="s">
        <v>0</v>
      </c>
    </row>
    <row r="77" spans="1:7" ht="12" customHeight="1">
      <c r="A77" s="13" t="s">
        <v>0</v>
      </c>
      <c r="B77" s="32" t="s">
        <v>45</v>
      </c>
      <c r="C77" s="15">
        <v>210</v>
      </c>
      <c r="D77" s="18">
        <v>0</v>
      </c>
      <c r="E77" s="18">
        <v>12129</v>
      </c>
    </row>
    <row r="78" spans="1:7" ht="12" customHeight="1">
      <c r="A78" s="13" t="s">
        <v>0</v>
      </c>
      <c r="B78" s="32" t="s">
        <v>13</v>
      </c>
      <c r="C78" s="15">
        <v>211</v>
      </c>
      <c r="D78" s="18">
        <v>0</v>
      </c>
      <c r="E78" s="18">
        <v>0</v>
      </c>
    </row>
    <row r="79" spans="1:7" ht="12" customHeight="1">
      <c r="A79" s="13" t="s">
        <v>0</v>
      </c>
      <c r="B79" s="32" t="s">
        <v>46</v>
      </c>
      <c r="C79" s="15">
        <v>212</v>
      </c>
      <c r="D79" s="18">
        <v>0</v>
      </c>
      <c r="E79" s="18"/>
    </row>
    <row r="80" spans="1:7" ht="12" customHeight="1">
      <c r="A80" s="13" t="s">
        <v>0</v>
      </c>
      <c r="B80" s="32" t="s">
        <v>47</v>
      </c>
      <c r="C80" s="15">
        <v>213</v>
      </c>
      <c r="D80" s="18">
        <v>97718</v>
      </c>
      <c r="E80" s="18">
        <v>58406</v>
      </c>
      <c r="G80" s="23"/>
    </row>
    <row r="81" spans="1:7" ht="12" customHeight="1">
      <c r="A81" s="13" t="s">
        <v>0</v>
      </c>
      <c r="B81" s="32" t="s">
        <v>48</v>
      </c>
      <c r="C81" s="15">
        <v>214</v>
      </c>
      <c r="D81" s="18"/>
      <c r="E81" s="18"/>
    </row>
    <row r="82" spans="1:7" ht="12" customHeight="1">
      <c r="A82" s="13" t="s">
        <v>0</v>
      </c>
      <c r="B82" s="32" t="s">
        <v>49</v>
      </c>
      <c r="C82" s="15">
        <v>215</v>
      </c>
      <c r="D82" s="18"/>
      <c r="E82" s="18">
        <v>4498</v>
      </c>
      <c r="G82" s="23"/>
    </row>
    <row r="83" spans="1:7" ht="12" customHeight="1">
      <c r="A83" s="13" t="s">
        <v>0</v>
      </c>
      <c r="B83" s="32" t="s">
        <v>50</v>
      </c>
      <c r="C83" s="15">
        <v>216</v>
      </c>
      <c r="D83" s="18"/>
      <c r="E83" s="18"/>
    </row>
    <row r="84" spans="1:7" ht="12" customHeight="1">
      <c r="A84" s="13" t="s">
        <v>0</v>
      </c>
      <c r="B84" s="32" t="s">
        <v>51</v>
      </c>
      <c r="C84" s="15">
        <v>217</v>
      </c>
      <c r="D84" s="18">
        <f>104004-5520+5469+1+7004+5520</f>
        <v>116478</v>
      </c>
      <c r="E84" s="18">
        <f>90162-2775+3006+11757+2775</f>
        <v>104925</v>
      </c>
      <c r="G84" s="23"/>
    </row>
    <row r="85" spans="1:7" ht="24.75" customHeight="1">
      <c r="A85" s="13" t="s">
        <v>0</v>
      </c>
      <c r="B85" s="29" t="s">
        <v>52</v>
      </c>
      <c r="C85" s="14">
        <v>300</v>
      </c>
      <c r="D85" s="19">
        <f>SUM(D77:D84)</f>
        <v>214196</v>
      </c>
      <c r="E85" s="19">
        <f>SUM(E77:E84)</f>
        <v>179958</v>
      </c>
    </row>
    <row r="86" spans="1:7" ht="12" customHeight="1">
      <c r="A86" s="13" t="s">
        <v>0</v>
      </c>
      <c r="B86" s="32" t="s">
        <v>53</v>
      </c>
      <c r="C86" s="15">
        <v>301</v>
      </c>
      <c r="D86" s="16"/>
      <c r="E86" s="16"/>
    </row>
    <row r="87" spans="1:7" ht="12" customHeight="1">
      <c r="A87" s="13" t="s">
        <v>0</v>
      </c>
      <c r="B87" s="29" t="s">
        <v>54</v>
      </c>
      <c r="C87" s="14" t="s">
        <v>0</v>
      </c>
      <c r="D87" s="20" t="s">
        <v>0</v>
      </c>
      <c r="E87" s="20" t="s">
        <v>0</v>
      </c>
    </row>
    <row r="88" spans="1:7" ht="12" customHeight="1">
      <c r="A88" s="13" t="s">
        <v>0</v>
      </c>
      <c r="B88" s="32" t="s">
        <v>45</v>
      </c>
      <c r="C88" s="15">
        <v>310</v>
      </c>
      <c r="D88" s="18">
        <v>0</v>
      </c>
      <c r="E88" s="18">
        <v>0</v>
      </c>
    </row>
    <row r="89" spans="1:7" ht="12" customHeight="1">
      <c r="A89" s="13" t="s">
        <v>0</v>
      </c>
      <c r="B89" s="32" t="s">
        <v>13</v>
      </c>
      <c r="C89" s="15">
        <v>311</v>
      </c>
      <c r="D89" s="18">
        <v>0</v>
      </c>
      <c r="E89" s="18">
        <v>0</v>
      </c>
    </row>
    <row r="90" spans="1:7" ht="12" customHeight="1">
      <c r="A90" s="13" t="s">
        <v>0</v>
      </c>
      <c r="B90" s="32" t="s">
        <v>55</v>
      </c>
      <c r="C90" s="15">
        <v>312</v>
      </c>
      <c r="D90" s="18">
        <v>0</v>
      </c>
      <c r="E90" s="18">
        <v>0</v>
      </c>
    </row>
    <row r="91" spans="1:7" ht="12" customHeight="1">
      <c r="A91" s="13" t="s">
        <v>0</v>
      </c>
      <c r="B91" s="32" t="s">
        <v>56</v>
      </c>
      <c r="C91" s="15">
        <v>313</v>
      </c>
      <c r="D91" s="18">
        <v>0</v>
      </c>
      <c r="E91" s="18">
        <v>0</v>
      </c>
    </row>
    <row r="92" spans="1:7" ht="12" customHeight="1">
      <c r="A92" s="13" t="s">
        <v>0</v>
      </c>
      <c r="B92" s="32" t="s">
        <v>57</v>
      </c>
      <c r="C92" s="15">
        <v>314</v>
      </c>
      <c r="D92" s="18">
        <v>231238</v>
      </c>
      <c r="E92" s="18">
        <v>228469</v>
      </c>
    </row>
    <row r="93" spans="1:7" ht="12" customHeight="1">
      <c r="A93" s="13" t="s">
        <v>0</v>
      </c>
      <c r="B93" s="32" t="s">
        <v>58</v>
      </c>
      <c r="C93" s="15">
        <v>315</v>
      </c>
      <c r="D93" s="18"/>
      <c r="E93" s="18"/>
    </row>
    <row r="94" spans="1:7" ht="12" customHeight="1">
      <c r="A94" s="13" t="s">
        <v>0</v>
      </c>
      <c r="B94" s="32" t="s">
        <v>59</v>
      </c>
      <c r="C94" s="15">
        <v>316</v>
      </c>
      <c r="D94" s="18"/>
      <c r="E94" s="18">
        <v>259139</v>
      </c>
    </row>
    <row r="95" spans="1:7" ht="24" customHeight="1">
      <c r="A95" s="13" t="s">
        <v>0</v>
      </c>
      <c r="B95" s="29" t="s">
        <v>60</v>
      </c>
      <c r="C95" s="14">
        <v>400</v>
      </c>
      <c r="D95" s="19">
        <f>SUM(D88:D94)</f>
        <v>231238</v>
      </c>
      <c r="E95" s="19">
        <f>SUM(E88:E94)</f>
        <v>487608</v>
      </c>
    </row>
    <row r="96" spans="1:7" ht="12" customHeight="1">
      <c r="A96" s="13" t="s">
        <v>0</v>
      </c>
      <c r="B96" s="29" t="s">
        <v>61</v>
      </c>
      <c r="C96" s="14" t="s">
        <v>0</v>
      </c>
      <c r="D96" s="20" t="s">
        <v>0</v>
      </c>
      <c r="E96" s="20" t="s">
        <v>0</v>
      </c>
    </row>
    <row r="97" spans="1:7" ht="12" customHeight="1">
      <c r="A97" s="13" t="s">
        <v>0</v>
      </c>
      <c r="B97" s="32" t="s">
        <v>62</v>
      </c>
      <c r="C97" s="15">
        <v>410</v>
      </c>
      <c r="D97" s="18">
        <v>4176100</v>
      </c>
      <c r="E97" s="18">
        <v>4176100</v>
      </c>
      <c r="G97" s="23"/>
    </row>
    <row r="98" spans="1:7" ht="12" customHeight="1">
      <c r="A98" s="13" t="s">
        <v>0</v>
      </c>
      <c r="B98" s="32" t="s">
        <v>63</v>
      </c>
      <c r="C98" s="15">
        <v>411</v>
      </c>
      <c r="D98" s="18">
        <v>0</v>
      </c>
      <c r="E98" s="18">
        <v>0</v>
      </c>
    </row>
    <row r="99" spans="1:7" ht="12" customHeight="1">
      <c r="A99" s="13" t="s">
        <v>0</v>
      </c>
      <c r="B99" s="32" t="s">
        <v>64</v>
      </c>
      <c r="C99" s="15">
        <v>412</v>
      </c>
      <c r="D99" s="18">
        <v>0</v>
      </c>
      <c r="E99" s="18">
        <v>0</v>
      </c>
    </row>
    <row r="100" spans="1:7" ht="12" customHeight="1">
      <c r="A100" s="13" t="s">
        <v>0</v>
      </c>
      <c r="B100" s="32" t="s">
        <v>65</v>
      </c>
      <c r="C100" s="15">
        <v>413</v>
      </c>
      <c r="D100" s="18">
        <v>0</v>
      </c>
      <c r="E100" s="18">
        <v>0</v>
      </c>
      <c r="G100" s="23"/>
    </row>
    <row r="101" spans="1:7" ht="12" customHeight="1">
      <c r="A101" s="13" t="s">
        <v>0</v>
      </c>
      <c r="B101" s="32" t="s">
        <v>66</v>
      </c>
      <c r="C101" s="15">
        <v>414</v>
      </c>
      <c r="D101" s="18">
        <f>E101+Ф2!D67</f>
        <v>-1160873</v>
      </c>
      <c r="E101" s="18">
        <f>-1034164+1</f>
        <v>-1034163</v>
      </c>
      <c r="G101" s="23"/>
    </row>
    <row r="102" spans="1:7" ht="24" customHeight="1">
      <c r="A102" s="13" t="s">
        <v>0</v>
      </c>
      <c r="B102" s="32" t="s">
        <v>67</v>
      </c>
      <c r="C102" s="15">
        <v>420</v>
      </c>
      <c r="D102" s="18">
        <f>SUM(D97:D101)</f>
        <v>3015227</v>
      </c>
      <c r="E102" s="18">
        <f>SUM(E97:E101)</f>
        <v>3141937</v>
      </c>
    </row>
    <row r="103" spans="1:7" ht="12" customHeight="1">
      <c r="A103" s="13" t="s">
        <v>0</v>
      </c>
      <c r="B103" s="32" t="s">
        <v>68</v>
      </c>
      <c r="C103" s="15">
        <v>421</v>
      </c>
      <c r="D103" s="18"/>
      <c r="E103" s="18"/>
    </row>
    <row r="104" spans="1:7" ht="12" customHeight="1">
      <c r="A104" s="13" t="s">
        <v>0</v>
      </c>
      <c r="B104" s="29" t="s">
        <v>69</v>
      </c>
      <c r="C104" s="14">
        <v>500</v>
      </c>
      <c r="D104" s="19">
        <f>D102</f>
        <v>3015227</v>
      </c>
      <c r="E104" s="19">
        <f>E102</f>
        <v>3141937</v>
      </c>
    </row>
    <row r="105" spans="1:7" ht="12" customHeight="1">
      <c r="A105" s="13" t="s">
        <v>0</v>
      </c>
      <c r="B105" s="29" t="s">
        <v>70</v>
      </c>
      <c r="C105" s="14" t="s">
        <v>0</v>
      </c>
      <c r="D105" s="19">
        <f>D104+D95+D85</f>
        <v>3460661</v>
      </c>
      <c r="E105" s="19">
        <f>E104+E95+E85</f>
        <v>3809503</v>
      </c>
    </row>
    <row r="106" spans="1:7" ht="12" customHeight="1">
      <c r="B106" s="21" t="s">
        <v>127</v>
      </c>
      <c r="C106" s="12" t="s">
        <v>0</v>
      </c>
      <c r="D106" s="22">
        <f>D104/D97*10</f>
        <v>7.2201982711141977</v>
      </c>
    </row>
    <row r="107" spans="1:7" ht="12" customHeight="1">
      <c r="B107" s="12" t="s">
        <v>0</v>
      </c>
      <c r="C107" s="12" t="s">
        <v>0</v>
      </c>
      <c r="D107" s="23">
        <f>D105-D74</f>
        <v>0</v>
      </c>
      <c r="E107" s="23">
        <f>E105-E74</f>
        <v>0</v>
      </c>
    </row>
    <row r="108" spans="1:7" ht="12" customHeight="1">
      <c r="B108" s="33" t="s">
        <v>129</v>
      </c>
      <c r="C108" s="12" t="s">
        <v>0</v>
      </c>
      <c r="D108" s="10"/>
      <c r="E108" s="12" t="s">
        <v>0</v>
      </c>
    </row>
    <row r="109" spans="1:7" ht="12" customHeight="1">
      <c r="B109" s="34" t="s">
        <v>71</v>
      </c>
      <c r="C109" s="12" t="s">
        <v>0</v>
      </c>
      <c r="D109" s="35" t="s">
        <v>72</v>
      </c>
      <c r="E109" s="12" t="s">
        <v>0</v>
      </c>
    </row>
    <row r="110" spans="1:7" ht="12" customHeight="1">
      <c r="B110" s="33" t="s">
        <v>73</v>
      </c>
      <c r="C110" s="12" t="s">
        <v>0</v>
      </c>
      <c r="D110" s="10" t="s">
        <v>0</v>
      </c>
      <c r="E110" s="12" t="s">
        <v>0</v>
      </c>
    </row>
    <row r="111" spans="1:7" ht="12" customHeight="1">
      <c r="B111" s="34" t="s">
        <v>74</v>
      </c>
      <c r="C111" s="12" t="s">
        <v>0</v>
      </c>
      <c r="D111" s="35" t="s">
        <v>72</v>
      </c>
      <c r="E111" s="12" t="s">
        <v>0</v>
      </c>
    </row>
    <row r="112" spans="1:7" ht="12" customHeight="1">
      <c r="B112" s="28" t="s">
        <v>75</v>
      </c>
      <c r="C112" s="28"/>
      <c r="D112" s="28"/>
      <c r="E112" s="28"/>
    </row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</sheetData>
  <mergeCells count="2">
    <mergeCell ref="B18:E18"/>
    <mergeCell ref="B19:E19"/>
  </mergeCells>
  <pageMargins left="0.70866141732283505" right="0.70866141732283505" top="0.74803149606299202" bottom="0.74803149606299202" header="0.31496062992126" footer="0.31496062992126"/>
  <pageSetup paperSize="9" scale="88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>
      <selection activeCell="B2" sqref="B2"/>
    </sheetView>
  </sheetViews>
  <sheetFormatPr defaultColWidth="9.7109375" defaultRowHeight="15" customHeight="1"/>
  <cols>
    <col min="1" max="1" width="1.85546875" style="12" bestFit="1" customWidth="1"/>
    <col min="2" max="2" width="45.5703125" style="12" customWidth="1"/>
    <col min="3" max="3" width="9.7109375" style="12"/>
    <col min="4" max="4" width="13.5703125" style="12" customWidth="1"/>
    <col min="5" max="5" width="18.28515625" style="12" customWidth="1"/>
    <col min="6" max="16384" width="9.7109375" style="12"/>
  </cols>
  <sheetData>
    <row r="1" spans="1:15" ht="15" customHeight="1">
      <c r="B1" s="44"/>
      <c r="C1" s="45"/>
      <c r="D1" s="44"/>
      <c r="E1" s="46" t="s">
        <v>132</v>
      </c>
      <c r="F1" s="47"/>
      <c r="G1" s="47"/>
      <c r="K1" s="44"/>
      <c r="L1" s="44"/>
      <c r="M1" s="47"/>
      <c r="N1" s="47"/>
      <c r="O1" s="47"/>
    </row>
    <row r="2" spans="1:15" ht="15" customHeight="1">
      <c r="B2" s="44"/>
      <c r="C2" s="44"/>
      <c r="D2" s="44"/>
      <c r="E2" s="46" t="s">
        <v>150</v>
      </c>
      <c r="F2" s="48"/>
      <c r="G2" s="48"/>
      <c r="K2" s="44"/>
      <c r="L2" s="48"/>
      <c r="M2" s="48"/>
      <c r="N2" s="48"/>
      <c r="O2" s="48"/>
    </row>
    <row r="3" spans="1:15" ht="15" customHeight="1">
      <c r="B3" s="44"/>
      <c r="C3" s="44"/>
      <c r="D3" s="44"/>
      <c r="E3" s="46" t="s">
        <v>133</v>
      </c>
      <c r="F3" s="48"/>
      <c r="G3" s="48"/>
      <c r="K3" s="44"/>
      <c r="L3" s="49"/>
      <c r="M3" s="48"/>
      <c r="N3" s="48"/>
      <c r="O3" s="48"/>
    </row>
    <row r="4" spans="1:15" ht="15" customHeight="1">
      <c r="B4" s="50"/>
      <c r="C4" s="50"/>
      <c r="D4" s="51"/>
      <c r="E4" s="52"/>
      <c r="F4" s="51"/>
      <c r="G4" s="51"/>
      <c r="H4" s="51"/>
      <c r="I4" s="53"/>
      <c r="J4" s="54"/>
      <c r="K4" s="51"/>
      <c r="L4" s="51"/>
      <c r="M4" s="51"/>
      <c r="N4" s="53"/>
      <c r="O4" s="54"/>
    </row>
    <row r="5" spans="1:15" ht="15" customHeight="1">
      <c r="B5" s="50"/>
      <c r="C5" s="50"/>
      <c r="D5" s="51"/>
      <c r="E5" s="43" t="s">
        <v>76</v>
      </c>
      <c r="F5" s="42"/>
      <c r="G5" s="42"/>
      <c r="H5" s="51"/>
      <c r="I5" s="53"/>
      <c r="J5" s="54"/>
      <c r="K5" s="51"/>
      <c r="L5" s="51"/>
      <c r="M5" s="51"/>
      <c r="N5" s="53"/>
      <c r="O5" s="54"/>
    </row>
    <row r="6" spans="1:15" ht="15" customHeight="1">
      <c r="B6" s="50"/>
      <c r="C6" s="50"/>
      <c r="D6" s="51"/>
      <c r="E6" s="51"/>
      <c r="F6" s="51"/>
      <c r="G6" s="51"/>
      <c r="H6" s="51"/>
      <c r="I6" s="53"/>
      <c r="J6" s="54"/>
      <c r="K6" s="51"/>
      <c r="L6" s="51"/>
      <c r="M6" s="51"/>
      <c r="N6" s="53"/>
      <c r="O6" s="54"/>
    </row>
    <row r="7" spans="1:15" ht="15" customHeight="1">
      <c r="B7" s="55" t="s">
        <v>134</v>
      </c>
      <c r="C7" s="56" t="s">
        <v>143</v>
      </c>
      <c r="D7" s="55"/>
      <c r="E7" s="55"/>
      <c r="G7" s="57"/>
      <c r="H7" s="57"/>
      <c r="I7" s="57"/>
      <c r="J7" s="58"/>
      <c r="K7" s="57"/>
      <c r="L7" s="57"/>
      <c r="M7" s="57"/>
      <c r="N7" s="57"/>
      <c r="O7" s="58"/>
    </row>
    <row r="8" spans="1:15" ht="15" customHeight="1">
      <c r="B8" s="55" t="s">
        <v>135</v>
      </c>
      <c r="C8" s="59" t="s">
        <v>144</v>
      </c>
      <c r="D8" s="55"/>
      <c r="E8" s="55"/>
      <c r="G8" s="58"/>
      <c r="H8" s="58"/>
      <c r="I8" s="58"/>
      <c r="J8" s="58"/>
      <c r="K8" s="58"/>
      <c r="L8" s="58"/>
      <c r="M8" s="58"/>
      <c r="N8" s="58"/>
      <c r="O8" s="58"/>
    </row>
    <row r="9" spans="1:15" ht="15" customHeight="1">
      <c r="B9" s="55" t="s">
        <v>136</v>
      </c>
      <c r="C9" s="56" t="s">
        <v>145</v>
      </c>
      <c r="D9" s="55"/>
      <c r="E9" s="55"/>
      <c r="G9" s="56"/>
      <c r="H9" s="56"/>
      <c r="I9" s="56"/>
      <c r="J9" s="59"/>
      <c r="K9" s="56"/>
      <c r="L9" s="56"/>
      <c r="M9" s="56"/>
      <c r="N9" s="56"/>
      <c r="O9" s="59"/>
    </row>
    <row r="10" spans="1:15" ht="12" customHeight="1">
      <c r="A10" s="1" t="s">
        <v>0</v>
      </c>
      <c r="B10" s="55" t="s">
        <v>137</v>
      </c>
      <c r="C10" s="60" t="s">
        <v>138</v>
      </c>
      <c r="D10" s="55"/>
      <c r="E10" s="55"/>
      <c r="G10" s="60"/>
      <c r="H10" s="60"/>
      <c r="I10" s="60"/>
      <c r="J10" s="61"/>
      <c r="K10" s="60"/>
      <c r="L10" s="60"/>
      <c r="M10" s="60"/>
      <c r="N10" s="60"/>
      <c r="O10" s="61"/>
    </row>
    <row r="11" spans="1:15" ht="12" customHeight="1">
      <c r="A11" s="1"/>
      <c r="B11" s="59" t="s">
        <v>142</v>
      </c>
      <c r="C11" s="59" t="s">
        <v>146</v>
      </c>
      <c r="D11" s="59"/>
      <c r="E11" s="59"/>
      <c r="G11" s="58"/>
      <c r="H11" s="58"/>
      <c r="I11" s="58"/>
      <c r="J11" s="58"/>
      <c r="K11" s="62"/>
      <c r="L11" s="62"/>
      <c r="M11" s="62"/>
      <c r="N11" s="62"/>
      <c r="O11" s="61"/>
    </row>
    <row r="12" spans="1:15" ht="12" customHeight="1">
      <c r="A12" s="1"/>
      <c r="B12" s="59" t="s">
        <v>139</v>
      </c>
      <c r="C12" s="59" t="s">
        <v>147</v>
      </c>
      <c r="D12" s="59"/>
      <c r="E12" s="59"/>
      <c r="G12" s="59"/>
      <c r="H12" s="59"/>
      <c r="I12" s="59"/>
      <c r="J12" s="59"/>
      <c r="K12" s="62"/>
      <c r="L12" s="62"/>
      <c r="M12" s="62"/>
      <c r="N12" s="62"/>
      <c r="O12" s="61"/>
    </row>
    <row r="13" spans="1:15" ht="12" customHeight="1">
      <c r="A13" s="1"/>
      <c r="B13" s="55" t="s">
        <v>140</v>
      </c>
      <c r="C13" s="56" t="s">
        <v>148</v>
      </c>
      <c r="D13" s="55"/>
      <c r="E13" s="55"/>
      <c r="G13" s="56"/>
      <c r="H13" s="56"/>
      <c r="I13" s="56"/>
      <c r="J13" s="61"/>
      <c r="K13" s="62"/>
      <c r="L13" s="62"/>
      <c r="M13" s="62"/>
      <c r="N13" s="62"/>
      <c r="O13" s="61"/>
    </row>
    <row r="14" spans="1:15" ht="12" customHeight="1">
      <c r="A14" s="1"/>
      <c r="B14" s="55" t="s">
        <v>141</v>
      </c>
      <c r="C14" s="56" t="s">
        <v>149</v>
      </c>
      <c r="D14" s="55"/>
      <c r="E14" s="55"/>
      <c r="G14" s="56"/>
      <c r="H14" s="56"/>
      <c r="I14" s="56"/>
      <c r="J14" s="61"/>
      <c r="K14" s="62"/>
      <c r="L14" s="62"/>
      <c r="M14" s="62"/>
      <c r="N14" s="62"/>
      <c r="O14" s="61"/>
    </row>
    <row r="15" spans="1:15" ht="12" customHeight="1">
      <c r="A15" s="1"/>
      <c r="B15" s="1"/>
      <c r="C15" s="36"/>
      <c r="D15" s="36"/>
      <c r="E15" s="36"/>
      <c r="F15" s="1"/>
      <c r="G15" s="63"/>
      <c r="H15" s="63"/>
      <c r="I15" s="63"/>
      <c r="J15" s="63"/>
      <c r="K15" s="62"/>
      <c r="L15" s="62"/>
      <c r="M15" s="62"/>
      <c r="N15" s="62"/>
      <c r="O15" s="61"/>
    </row>
    <row r="16" spans="1:15" ht="12" customHeight="1">
      <c r="A16" s="1"/>
      <c r="B16" s="1"/>
      <c r="C16" s="36"/>
      <c r="D16" s="36"/>
      <c r="E16" s="36"/>
      <c r="F16" s="1"/>
      <c r="G16" s="63"/>
      <c r="H16" s="63"/>
      <c r="I16" s="63"/>
      <c r="J16" s="63"/>
      <c r="K16" s="62"/>
      <c r="L16" s="62"/>
      <c r="M16" s="62"/>
      <c r="N16" s="62"/>
      <c r="O16" s="61"/>
    </row>
    <row r="17" spans="1:15" ht="14.25" customHeight="1">
      <c r="A17" s="1" t="s">
        <v>0</v>
      </c>
      <c r="B17" s="37" t="s">
        <v>130</v>
      </c>
      <c r="C17" s="37"/>
      <c r="D17" s="37"/>
      <c r="E17" s="37"/>
      <c r="F17" s="1"/>
      <c r="G17" s="63"/>
      <c r="H17" s="63"/>
      <c r="I17" s="63"/>
      <c r="J17" s="63"/>
      <c r="K17" s="61"/>
      <c r="L17" s="64"/>
      <c r="M17" s="64"/>
      <c r="N17" s="61"/>
      <c r="O17" s="61"/>
    </row>
    <row r="18" spans="1:15" ht="12" customHeight="1">
      <c r="A18" s="1" t="s">
        <v>0</v>
      </c>
      <c r="B18" s="38" t="s">
        <v>128</v>
      </c>
      <c r="C18" s="38"/>
      <c r="D18" s="38"/>
      <c r="E18" s="38"/>
      <c r="F18" s="1"/>
      <c r="G18" s="65"/>
      <c r="H18" s="65"/>
      <c r="I18" s="65"/>
      <c r="J18" s="65"/>
      <c r="K18" s="66"/>
      <c r="L18" s="66"/>
      <c r="M18" s="66"/>
      <c r="N18" s="66"/>
      <c r="O18" s="61"/>
    </row>
    <row r="19" spans="1:15" ht="12" customHeight="1">
      <c r="A19" s="1" t="s">
        <v>0</v>
      </c>
      <c r="B19" s="1" t="s">
        <v>0</v>
      </c>
      <c r="C19" s="1" t="s">
        <v>0</v>
      </c>
      <c r="D19" s="1" t="s">
        <v>0</v>
      </c>
      <c r="E19" s="36" t="s">
        <v>2</v>
      </c>
      <c r="F19" s="1"/>
    </row>
    <row r="20" spans="1:15" ht="15" hidden="1" customHeight="1"/>
    <row r="21" spans="1:15" ht="15" hidden="1" customHeight="1"/>
    <row r="22" spans="1:15" ht="15" hidden="1" customHeight="1"/>
    <row r="23" spans="1:15" ht="15" hidden="1" customHeight="1"/>
    <row r="24" spans="1:15" ht="15" hidden="1" customHeight="1"/>
    <row r="25" spans="1:15" ht="15" hidden="1" customHeight="1"/>
    <row r="26" spans="1:15" ht="15" hidden="1" customHeight="1"/>
    <row r="27" spans="1:15" ht="15" hidden="1" customHeight="1"/>
    <row r="28" spans="1:15" ht="15" hidden="1" customHeight="1"/>
    <row r="29" spans="1:15" ht="15" hidden="1" customHeight="1"/>
    <row r="30" spans="1:15" ht="15" hidden="1" customHeight="1"/>
    <row r="31" spans="1:15" ht="15" hidden="1" customHeight="1"/>
    <row r="32" spans="1:15" ht="24" customHeight="1">
      <c r="A32" s="2" t="s">
        <v>0</v>
      </c>
      <c r="B32" s="3" t="s">
        <v>77</v>
      </c>
      <c r="C32" s="3" t="s">
        <v>4</v>
      </c>
      <c r="D32" s="3" t="s">
        <v>78</v>
      </c>
      <c r="E32" s="3" t="s">
        <v>79</v>
      </c>
    </row>
    <row r="33" spans="1:5" ht="15" hidden="1" customHeight="1"/>
    <row r="34" spans="1:5" ht="12" customHeight="1">
      <c r="A34" s="2" t="s">
        <v>0</v>
      </c>
      <c r="B34" s="2" t="s">
        <v>80</v>
      </c>
      <c r="C34" s="6" t="s">
        <v>10</v>
      </c>
      <c r="D34" s="7">
        <v>0</v>
      </c>
      <c r="E34" s="7">
        <v>0</v>
      </c>
    </row>
    <row r="35" spans="1:5" ht="12" customHeight="1">
      <c r="A35" s="2" t="s">
        <v>0</v>
      </c>
      <c r="B35" s="2" t="s">
        <v>81</v>
      </c>
      <c r="C35" s="6" t="s">
        <v>12</v>
      </c>
      <c r="D35" s="7">
        <v>0</v>
      </c>
      <c r="E35" s="7">
        <v>0</v>
      </c>
    </row>
    <row r="36" spans="1:5" ht="12" customHeight="1">
      <c r="A36" s="2" t="s">
        <v>0</v>
      </c>
      <c r="B36" s="24" t="s">
        <v>82</v>
      </c>
      <c r="C36" s="25" t="s">
        <v>14</v>
      </c>
      <c r="D36" s="7">
        <f>SUM(D34:D35)</f>
        <v>0</v>
      </c>
      <c r="E36" s="7">
        <f>SUM(E34:E35)</f>
        <v>0</v>
      </c>
    </row>
    <row r="37" spans="1:5" ht="12" customHeight="1">
      <c r="A37" s="2" t="s">
        <v>0</v>
      </c>
      <c r="B37" s="2" t="s">
        <v>83</v>
      </c>
      <c r="C37" s="6" t="s">
        <v>16</v>
      </c>
      <c r="D37" s="7">
        <v>0</v>
      </c>
      <c r="E37" s="7">
        <v>0</v>
      </c>
    </row>
    <row r="38" spans="1:5" ht="12" customHeight="1">
      <c r="A38" s="2" t="s">
        <v>0</v>
      </c>
      <c r="B38" s="2" t="s">
        <v>84</v>
      </c>
      <c r="C38" s="6" t="s">
        <v>18</v>
      </c>
      <c r="D38" s="7">
        <v>-182726</v>
      </c>
      <c r="E38" s="7">
        <v>-981403</v>
      </c>
    </row>
    <row r="39" spans="1:5" ht="12" customHeight="1">
      <c r="A39" s="2" t="s">
        <v>0</v>
      </c>
      <c r="B39" s="2" t="s">
        <v>85</v>
      </c>
      <c r="C39" s="6" t="s">
        <v>20</v>
      </c>
      <c r="D39" s="7">
        <v>-45633</v>
      </c>
      <c r="E39" s="7">
        <f>-50841</f>
        <v>-50841</v>
      </c>
    </row>
    <row r="40" spans="1:5" ht="12" customHeight="1">
      <c r="A40" s="2" t="s">
        <v>0</v>
      </c>
      <c r="B40" s="2" t="s">
        <v>86</v>
      </c>
      <c r="C40" s="6" t="s">
        <v>22</v>
      </c>
      <c r="D40" s="7">
        <v>106057</v>
      </c>
      <c r="E40" s="7">
        <v>135311</v>
      </c>
    </row>
    <row r="41" spans="1:5" ht="24" customHeight="1">
      <c r="A41" s="2" t="s">
        <v>0</v>
      </c>
      <c r="B41" s="24" t="s">
        <v>87</v>
      </c>
      <c r="C41" s="25" t="s">
        <v>88</v>
      </c>
      <c r="D41" s="8">
        <f>SUM(D37:D40)+D36</f>
        <v>-122302</v>
      </c>
      <c r="E41" s="8">
        <f>SUM(E37:E40)+E36</f>
        <v>-896933</v>
      </c>
    </row>
    <row r="42" spans="1:5" ht="12" customHeight="1">
      <c r="A42" s="2" t="s">
        <v>0</v>
      </c>
      <c r="B42" s="2" t="s">
        <v>89</v>
      </c>
      <c r="C42" s="6" t="s">
        <v>90</v>
      </c>
      <c r="D42" s="7">
        <v>0</v>
      </c>
      <c r="E42" s="7">
        <v>335241</v>
      </c>
    </row>
    <row r="43" spans="1:5" ht="12" customHeight="1">
      <c r="A43" s="2" t="s">
        <v>0</v>
      </c>
      <c r="B43" s="2" t="s">
        <v>91</v>
      </c>
      <c r="C43" s="6" t="s">
        <v>92</v>
      </c>
      <c r="D43" s="7">
        <v>0</v>
      </c>
      <c r="E43" s="7">
        <v>-141864</v>
      </c>
    </row>
    <row r="44" spans="1:5" ht="24" customHeight="1">
      <c r="A44" s="2" t="s">
        <v>0</v>
      </c>
      <c r="B44" s="2" t="s">
        <v>93</v>
      </c>
      <c r="C44" s="6" t="s">
        <v>94</v>
      </c>
      <c r="D44" s="7">
        <v>0</v>
      </c>
      <c r="E44" s="7"/>
    </row>
    <row r="45" spans="1:5" ht="12" customHeight="1">
      <c r="A45" s="2" t="s">
        <v>0</v>
      </c>
      <c r="B45" s="2" t="s">
        <v>95</v>
      </c>
      <c r="C45" s="6" t="s">
        <v>96</v>
      </c>
      <c r="D45" s="7"/>
      <c r="E45" s="7">
        <v>0</v>
      </c>
    </row>
    <row r="46" spans="1:5" ht="12" customHeight="1">
      <c r="A46" s="2" t="s">
        <v>0</v>
      </c>
      <c r="B46" s="2" t="s">
        <v>97</v>
      </c>
      <c r="C46" s="6" t="s">
        <v>98</v>
      </c>
      <c r="D46" s="7">
        <f>-4406-2</f>
        <v>-4408</v>
      </c>
      <c r="E46" s="7">
        <f>4920+3-341078</f>
        <v>-336155</v>
      </c>
    </row>
    <row r="47" spans="1:5" ht="24" customHeight="1">
      <c r="A47" s="2" t="s">
        <v>0</v>
      </c>
      <c r="B47" s="24" t="s">
        <v>99</v>
      </c>
      <c r="C47" s="3">
        <v>100</v>
      </c>
      <c r="D47" s="8">
        <f>SUM(D42:D46)+D41</f>
        <v>-126710</v>
      </c>
      <c r="E47" s="8">
        <f>SUM(E42:E46)+E41</f>
        <v>-1039711</v>
      </c>
    </row>
    <row r="48" spans="1:5" ht="12" customHeight="1">
      <c r="A48" s="2" t="s">
        <v>0</v>
      </c>
      <c r="B48" s="2" t="s">
        <v>100</v>
      </c>
      <c r="C48" s="4">
        <v>101</v>
      </c>
      <c r="D48" s="7"/>
      <c r="E48" s="7">
        <v>-224239</v>
      </c>
    </row>
    <row r="49" spans="1:5" ht="24" customHeight="1">
      <c r="A49" s="2" t="s">
        <v>0</v>
      </c>
      <c r="B49" s="24" t="s">
        <v>101</v>
      </c>
      <c r="C49" s="3">
        <v>200</v>
      </c>
      <c r="D49" s="8">
        <f>D47+D48</f>
        <v>-126710</v>
      </c>
      <c r="E49" s="8">
        <f>E47+E48</f>
        <v>-1263950</v>
      </c>
    </row>
    <row r="50" spans="1:5" ht="12" customHeight="1">
      <c r="A50" s="2" t="s">
        <v>0</v>
      </c>
      <c r="B50" s="2" t="s">
        <v>102</v>
      </c>
      <c r="C50" s="4">
        <v>201</v>
      </c>
      <c r="D50" s="7"/>
      <c r="E50" s="7"/>
    </row>
    <row r="51" spans="1:5" ht="12" customHeight="1">
      <c r="A51" s="2" t="s">
        <v>0</v>
      </c>
      <c r="B51" s="24" t="s">
        <v>103</v>
      </c>
      <c r="C51" s="3">
        <v>300</v>
      </c>
      <c r="D51" s="8"/>
      <c r="E51" s="8"/>
    </row>
    <row r="52" spans="1:5" ht="12" customHeight="1">
      <c r="A52" s="2" t="s">
        <v>0</v>
      </c>
      <c r="B52" s="2" t="s">
        <v>104</v>
      </c>
      <c r="C52" s="4" t="s">
        <v>0</v>
      </c>
      <c r="D52" s="7">
        <f>D49</f>
        <v>-126710</v>
      </c>
      <c r="E52" s="7">
        <f>E49</f>
        <v>-1263950</v>
      </c>
    </row>
    <row r="53" spans="1:5" ht="12" customHeight="1">
      <c r="A53" s="2" t="s">
        <v>0</v>
      </c>
      <c r="B53" s="2" t="s">
        <v>105</v>
      </c>
      <c r="C53" s="4" t="s">
        <v>0</v>
      </c>
      <c r="D53" s="7"/>
      <c r="E53" s="7"/>
    </row>
    <row r="54" spans="1:5" ht="14.25" customHeight="1">
      <c r="A54" s="2" t="s">
        <v>0</v>
      </c>
      <c r="B54" s="24" t="s">
        <v>106</v>
      </c>
      <c r="C54" s="3">
        <v>400</v>
      </c>
      <c r="D54" s="8"/>
      <c r="E54" s="8"/>
    </row>
    <row r="55" spans="1:5" ht="12" customHeight="1">
      <c r="A55" s="2" t="s">
        <v>0</v>
      </c>
      <c r="B55" s="39" t="s">
        <v>107</v>
      </c>
      <c r="C55" s="40"/>
      <c r="D55" s="40"/>
      <c r="E55" s="41"/>
    </row>
    <row r="56" spans="1:5" ht="12" customHeight="1">
      <c r="A56" s="2" t="s">
        <v>0</v>
      </c>
      <c r="B56" s="2" t="s">
        <v>108</v>
      </c>
      <c r="C56" s="4">
        <v>410</v>
      </c>
      <c r="D56" s="5"/>
      <c r="E56" s="5"/>
    </row>
    <row r="57" spans="1:5" ht="12" customHeight="1">
      <c r="A57" s="2" t="s">
        <v>0</v>
      </c>
      <c r="B57" s="2" t="s">
        <v>109</v>
      </c>
      <c r="C57" s="4">
        <v>411</v>
      </c>
      <c r="D57" s="5"/>
      <c r="E57" s="5"/>
    </row>
    <row r="58" spans="1:5" ht="26.25" customHeight="1">
      <c r="A58" s="2" t="s">
        <v>0</v>
      </c>
      <c r="B58" s="2" t="s">
        <v>110</v>
      </c>
      <c r="C58" s="4">
        <v>412</v>
      </c>
      <c r="D58" s="5"/>
      <c r="E58" s="5"/>
    </row>
    <row r="59" spans="1:5" ht="12" customHeight="1">
      <c r="A59" s="2" t="s">
        <v>0</v>
      </c>
      <c r="B59" s="2" t="s">
        <v>111</v>
      </c>
      <c r="C59" s="4">
        <v>413</v>
      </c>
      <c r="D59" s="5"/>
      <c r="E59" s="5"/>
    </row>
    <row r="60" spans="1:5" ht="24" customHeight="1">
      <c r="A60" s="2" t="s">
        <v>0</v>
      </c>
      <c r="B60" s="2" t="s">
        <v>112</v>
      </c>
      <c r="C60" s="4">
        <v>414</v>
      </c>
      <c r="D60" s="5"/>
      <c r="E60" s="5"/>
    </row>
    <row r="61" spans="1:5" ht="12" customHeight="1">
      <c r="A61" s="2" t="s">
        <v>0</v>
      </c>
      <c r="B61" s="2" t="s">
        <v>113</v>
      </c>
      <c r="C61" s="4">
        <v>415</v>
      </c>
      <c r="D61" s="5"/>
      <c r="E61" s="5"/>
    </row>
    <row r="62" spans="1:5" ht="12" customHeight="1">
      <c r="A62" s="2" t="s">
        <v>0</v>
      </c>
      <c r="B62" s="2" t="s">
        <v>114</v>
      </c>
      <c r="C62" s="4">
        <v>416</v>
      </c>
      <c r="D62" s="5"/>
      <c r="E62" s="5"/>
    </row>
    <row r="63" spans="1:5" ht="12" customHeight="1">
      <c r="A63" s="2" t="s">
        <v>0</v>
      </c>
      <c r="B63" s="2" t="s">
        <v>115</v>
      </c>
      <c r="C63" s="4">
        <v>417</v>
      </c>
      <c r="D63" s="5"/>
      <c r="E63" s="5"/>
    </row>
    <row r="64" spans="1:5" ht="12" customHeight="1">
      <c r="A64" s="2" t="s">
        <v>0</v>
      </c>
      <c r="B64" s="2" t="s">
        <v>116</v>
      </c>
      <c r="C64" s="4">
        <v>418</v>
      </c>
      <c r="D64" s="5"/>
      <c r="E64" s="5"/>
    </row>
    <row r="65" spans="1:6" ht="12" customHeight="1">
      <c r="A65" s="2" t="s">
        <v>0</v>
      </c>
      <c r="B65" s="2" t="s">
        <v>117</v>
      </c>
      <c r="C65" s="4">
        <v>419</v>
      </c>
      <c r="D65" s="5"/>
      <c r="E65" s="5"/>
    </row>
    <row r="66" spans="1:6" ht="12" customHeight="1">
      <c r="A66" s="2" t="s">
        <v>0</v>
      </c>
      <c r="B66" s="2" t="s">
        <v>118</v>
      </c>
      <c r="C66" s="4">
        <v>420</v>
      </c>
      <c r="D66" s="5"/>
      <c r="E66" s="5"/>
    </row>
    <row r="67" spans="1:6" ht="12" customHeight="1">
      <c r="A67" s="2" t="s">
        <v>0</v>
      </c>
      <c r="B67" s="24" t="s">
        <v>119</v>
      </c>
      <c r="C67" s="3">
        <v>500</v>
      </c>
      <c r="D67" s="8">
        <f>D49</f>
        <v>-126710</v>
      </c>
      <c r="E67" s="8">
        <f>E49</f>
        <v>-1263950</v>
      </c>
    </row>
    <row r="68" spans="1:6" ht="12" customHeight="1">
      <c r="A68" s="2" t="s">
        <v>0</v>
      </c>
      <c r="B68" s="2" t="s">
        <v>120</v>
      </c>
      <c r="C68" s="4" t="s">
        <v>0</v>
      </c>
      <c r="D68" s="5" t="s">
        <v>0</v>
      </c>
      <c r="E68" s="5" t="s">
        <v>0</v>
      </c>
    </row>
    <row r="69" spans="1:6" ht="12" customHeight="1">
      <c r="A69" s="2" t="s">
        <v>0</v>
      </c>
      <c r="B69" s="2" t="s">
        <v>104</v>
      </c>
      <c r="C69" s="4" t="s">
        <v>0</v>
      </c>
      <c r="D69" s="5"/>
      <c r="E69" s="5"/>
    </row>
    <row r="70" spans="1:6" ht="12" customHeight="1">
      <c r="A70" s="2" t="s">
        <v>0</v>
      </c>
      <c r="B70" s="2" t="s">
        <v>121</v>
      </c>
      <c r="C70" s="4" t="s">
        <v>0</v>
      </c>
      <c r="D70" s="5"/>
      <c r="E70" s="5"/>
    </row>
    <row r="71" spans="1:6" ht="12" customHeight="1">
      <c r="A71" s="2" t="s">
        <v>0</v>
      </c>
      <c r="B71" s="24" t="s">
        <v>122</v>
      </c>
      <c r="C71" s="3">
        <v>600</v>
      </c>
      <c r="D71" s="9"/>
      <c r="E71" s="9"/>
    </row>
    <row r="72" spans="1:6" ht="12" customHeight="1">
      <c r="A72" s="2" t="s">
        <v>0</v>
      </c>
      <c r="B72" s="39" t="s">
        <v>107</v>
      </c>
      <c r="C72" s="40"/>
      <c r="D72" s="40"/>
      <c r="E72" s="41"/>
    </row>
    <row r="73" spans="1:6" ht="12" customHeight="1">
      <c r="A73" s="2" t="s">
        <v>0</v>
      </c>
      <c r="B73" s="2" t="s">
        <v>123</v>
      </c>
      <c r="C73" s="4" t="s">
        <v>0</v>
      </c>
      <c r="D73" s="5" t="s">
        <v>0</v>
      </c>
      <c r="E73" s="5" t="s">
        <v>0</v>
      </c>
    </row>
    <row r="74" spans="1:6" ht="12" customHeight="1">
      <c r="A74" s="2" t="s">
        <v>0</v>
      </c>
      <c r="B74" s="2" t="s">
        <v>124</v>
      </c>
      <c r="C74" s="4" t="s">
        <v>0</v>
      </c>
      <c r="D74" s="26"/>
      <c r="E74" s="26"/>
    </row>
    <row r="75" spans="1:6" ht="12" customHeight="1">
      <c r="A75" s="2" t="s">
        <v>0</v>
      </c>
      <c r="B75" s="2" t="s">
        <v>125</v>
      </c>
      <c r="C75" s="4" t="s">
        <v>0</v>
      </c>
      <c r="D75" s="5"/>
      <c r="E75" s="5"/>
    </row>
    <row r="76" spans="1:6" ht="12" customHeight="1">
      <c r="A76" s="2" t="s">
        <v>0</v>
      </c>
      <c r="B76" s="2" t="s">
        <v>126</v>
      </c>
      <c r="C76" s="4" t="s">
        <v>0</v>
      </c>
      <c r="D76" s="26"/>
      <c r="E76" s="26"/>
    </row>
    <row r="77" spans="1:6" ht="12" customHeight="1">
      <c r="A77" s="2" t="s">
        <v>0</v>
      </c>
      <c r="B77" s="2" t="s">
        <v>124</v>
      </c>
      <c r="C77" s="4"/>
      <c r="D77" s="26"/>
      <c r="E77" s="26"/>
    </row>
    <row r="78" spans="1:6" ht="12" customHeight="1">
      <c r="A78" s="2" t="s">
        <v>0</v>
      </c>
      <c r="B78" s="2" t="s">
        <v>125</v>
      </c>
      <c r="C78" s="4" t="s">
        <v>0</v>
      </c>
      <c r="D78" s="5"/>
      <c r="E78" s="5"/>
    </row>
    <row r="79" spans="1:6" ht="12" customHeight="1">
      <c r="B79" s="1" t="s">
        <v>0</v>
      </c>
      <c r="C79" s="1" t="s">
        <v>0</v>
      </c>
      <c r="D79" s="1" t="s">
        <v>0</v>
      </c>
      <c r="E79" s="1" t="s">
        <v>0</v>
      </c>
      <c r="F79" s="1"/>
    </row>
    <row r="80" spans="1:6" ht="12" customHeight="1">
      <c r="B80" s="1" t="s">
        <v>0</v>
      </c>
      <c r="C80" s="1" t="s">
        <v>0</v>
      </c>
      <c r="D80" s="1" t="s">
        <v>0</v>
      </c>
      <c r="E80" s="1" t="s">
        <v>0</v>
      </c>
      <c r="F80" s="1"/>
    </row>
    <row r="81" spans="2:6" ht="12" customHeight="1">
      <c r="B81" s="10" t="s">
        <v>129</v>
      </c>
      <c r="C81" s="27"/>
      <c r="D81" s="10" t="s">
        <v>0</v>
      </c>
      <c r="E81" s="12" t="s">
        <v>0</v>
      </c>
      <c r="F81" s="1"/>
    </row>
    <row r="82" spans="2:6" ht="12" customHeight="1">
      <c r="B82" s="12" t="s">
        <v>71</v>
      </c>
      <c r="C82" s="27" t="s">
        <v>0</v>
      </c>
      <c r="D82" s="11" t="s">
        <v>72</v>
      </c>
      <c r="E82" s="12" t="s">
        <v>0</v>
      </c>
      <c r="F82" s="1"/>
    </row>
    <row r="83" spans="2:6" ht="12" customHeight="1">
      <c r="B83" s="10" t="s">
        <v>73</v>
      </c>
      <c r="C83" s="12" t="s">
        <v>0</v>
      </c>
      <c r="D83" s="10" t="s">
        <v>0</v>
      </c>
      <c r="E83" s="12" t="s">
        <v>0</v>
      </c>
      <c r="F83" s="1"/>
    </row>
    <row r="84" spans="2:6" ht="12" customHeight="1">
      <c r="B84" s="12" t="s">
        <v>74</v>
      </c>
      <c r="C84" s="12" t="s">
        <v>0</v>
      </c>
      <c r="D84" s="11" t="s">
        <v>72</v>
      </c>
      <c r="E84" s="12" t="s">
        <v>0</v>
      </c>
      <c r="F84" s="1"/>
    </row>
    <row r="85" spans="2:6" ht="12" customHeight="1">
      <c r="B85" s="1" t="s">
        <v>75</v>
      </c>
      <c r="C85" s="1" t="s">
        <v>0</v>
      </c>
      <c r="D85" s="1" t="s">
        <v>0</v>
      </c>
      <c r="E85" s="1" t="s">
        <v>0</v>
      </c>
      <c r="F85" s="1"/>
    </row>
    <row r="86" spans="2:6" ht="15" hidden="1" customHeight="1"/>
    <row r="87" spans="2:6" ht="15" hidden="1" customHeight="1"/>
    <row r="88" spans="2:6" ht="15" hidden="1" customHeight="1"/>
    <row r="89" spans="2:6" ht="15" hidden="1" customHeight="1"/>
    <row r="90" spans="2:6" ht="15" hidden="1" customHeight="1"/>
    <row r="91" spans="2:6" ht="15" hidden="1" customHeight="1"/>
    <row r="92" spans="2:6" ht="15" hidden="1" customHeight="1"/>
  </sheetData>
  <mergeCells count="7">
    <mergeCell ref="L17:M17"/>
    <mergeCell ref="G18:J18"/>
    <mergeCell ref="K18:N18"/>
    <mergeCell ref="B72:E72"/>
    <mergeCell ref="B17:E17"/>
    <mergeCell ref="B18:E18"/>
    <mergeCell ref="B55:E5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Ф1</vt:lpstr>
      <vt:lpstr>Ф2</vt:lpstr>
      <vt:lpstr>Ф1!Print_Titles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Nazgul</cp:lastModifiedBy>
  <dcterms:created xsi:type="dcterms:W3CDTF">2013-10-29T07:56:47Z</dcterms:created>
  <dcterms:modified xsi:type="dcterms:W3CDTF">2014-08-06T11:09:23Z</dcterms:modified>
</cp:coreProperties>
</file>