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sunnatov\Desktop\18-05\"/>
    </mc:Choice>
  </mc:AlternateContent>
  <bookViews>
    <workbookView xWindow="0" yWindow="0" windowWidth="23040" windowHeight="9192"/>
  </bookViews>
  <sheets>
    <sheet name="НефинФ1" sheetId="1" r:id="rId1"/>
    <sheet name="НефинФ2" sheetId="2" r:id="rId2"/>
    <sheet name="Ф3_1" sheetId="3" r:id="rId3"/>
    <sheet name="Ф4" sheetId="4" r:id="rId4"/>
  </sheets>
  <definedNames>
    <definedName name="AS2DocOpenMode" hidden="1">"AS2DocumentEdit"</definedName>
    <definedName name="rtt" localSheetId="3" hidden="1">{#N/A,#N/A,TRUE,"Лист1";#N/A,#N/A,TRUE,"Лист2";#N/A,#N/A,TRUE,"Лист3"}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НефинФ1!$36:$36</definedName>
    <definedName name="_xlnm.Print_Titles" localSheetId="2">Ф3_1!$23:$23</definedName>
    <definedName name="_xlnm.Print_Titles" localSheetId="3">Ф4!$22:$23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гок2" localSheetId="3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localSheetId="3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62913"/>
</workbook>
</file>

<file path=xl/calcChain.xml><?xml version="1.0" encoding="utf-8"?>
<calcChain xmlns="http://schemas.openxmlformats.org/spreadsheetml/2006/main">
  <c r="H62" i="4" l="1"/>
  <c r="H58" i="4"/>
  <c r="D42" i="4"/>
  <c r="K49" i="4"/>
  <c r="D58" i="4"/>
  <c r="D42" i="3" l="1"/>
  <c r="K26" i="4" l="1"/>
  <c r="K28" i="4" s="1"/>
  <c r="D28" i="4"/>
  <c r="H28" i="4"/>
  <c r="H29" i="4"/>
  <c r="K30" i="4"/>
  <c r="K29" i="4" s="1"/>
  <c r="K42" i="4"/>
  <c r="K55" i="4"/>
  <c r="D60" i="4"/>
  <c r="D90" i="4" s="1"/>
  <c r="H60" i="4"/>
  <c r="H61" i="4"/>
  <c r="K61" i="4" s="1"/>
  <c r="K62" i="4"/>
  <c r="D74" i="4"/>
  <c r="K74" i="4" s="1"/>
  <c r="K81" i="4"/>
  <c r="D26" i="3"/>
  <c r="E26" i="3"/>
  <c r="D34" i="3"/>
  <c r="E34" i="3"/>
  <c r="D45" i="3"/>
  <c r="E45" i="3"/>
  <c r="D59" i="3"/>
  <c r="E59" i="3"/>
  <c r="D76" i="3"/>
  <c r="E76" i="3"/>
  <c r="D82" i="3"/>
  <c r="E82" i="3"/>
  <c r="K58" i="4" l="1"/>
  <c r="K60" i="4" s="1"/>
  <c r="K90" i="4" s="1"/>
  <c r="H90" i="4"/>
  <c r="E89" i="3"/>
  <c r="D89" i="3"/>
  <c r="D74" i="3"/>
  <c r="E74" i="3"/>
  <c r="E43" i="3"/>
  <c r="D43" i="3"/>
  <c r="E92" i="3" l="1"/>
  <c r="E94" i="3" s="1"/>
  <c r="D92" i="3"/>
  <c r="D94" i="3" s="1"/>
</calcChain>
</file>

<file path=xl/sharedStrings.xml><?xml version="1.0" encoding="utf-8"?>
<sst xmlns="http://schemas.openxmlformats.org/spreadsheetml/2006/main" count="976" uniqueCount="298">
  <si>
    <t/>
  </si>
  <si>
    <t>Форма 1</t>
  </si>
  <si>
    <t>Наименование организации: АКЦИОНЕРНОЕ ОБЩЕСТВО "ШАЛКИЯЦИНК ЛТД"</t>
  </si>
  <si>
    <t xml:space="preserve">Сведения о реорганизации:  - </t>
  </si>
  <si>
    <t>Вид деятельности организации: Добыча прочих руд цветных металлов</t>
  </si>
  <si>
    <t>Организационно-правовая форма: Акционерное общество</t>
  </si>
  <si>
    <t xml:space="preserve">Тип отчета: </t>
  </si>
  <si>
    <t>Среднегодовая численность работников: 601 чел.</t>
  </si>
  <si>
    <t>Субъект предпринимательства: BIG</t>
  </si>
  <si>
    <t xml:space="preserve">Юридический адрес (организации): </t>
  </si>
  <si>
    <t>Казахстан, 120302, Кызылординская область, Жанакорганский район, п.Шалкия, ул.М.Шокай, д.32, +7-702-216-08-29 (бухгалтер), (72435) 7-91-07, info@zinc.kz, www.zinc.kz</t>
  </si>
  <si>
    <t>по состоянию на 31.03.2021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</si>
  <si>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</si>
  <si>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</si>
  <si>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</si>
  <si>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</si>
  <si>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</si>
  <si>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</si>
  <si>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</si>
  <si>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</si>
  <si>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</si>
  <si>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Краткосрочные финансовые активы, оцениваемые по амортизированной стоимости</t>
  </si>
  <si>
    <t>011</t>
  </si>
  <si>
    <t>Краткосрочные финансовые активы, оцениваемые по справедливой стоимости через прочий совокупный доход</t>
  </si>
  <si>
    <t>012</t>
  </si>
  <si>
    <t>Краткосрочные финансовые активы, учитываемые по справедливой стоимости через прибыли или убытки</t>
  </si>
  <si>
    <t>013</t>
  </si>
  <si>
    <t>Краткосрочные производные финансовые инструменты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</si>
  <si>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</si>
  <si>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</si>
  <si>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</si>
  <si>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</si>
  <si>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</si>
  <si>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Краткосрочная дебиторская задолженность по аренде</t>
  </si>
  <si>
    <t>017</t>
  </si>
  <si>
    <t>Краткосрочные активы по договорам с покупателями</t>
  </si>
  <si>
    <t>018</t>
  </si>
  <si>
    <t>Текущий подоходный налог</t>
  </si>
  <si>
    <t>019</t>
  </si>
  <si>
    <t>Запасы</t>
  </si>
  <si>
    <t>020</t>
  </si>
  <si>
    <t>Биологические активы</t>
  </si>
  <si>
    <t>021</t>
  </si>
  <si>
    <t>Прочие краткосрочные активы</t>
  </si>
  <si>
    <t>022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</si>
  <si>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</si>
  <si>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</si>
  <si>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</si>
  <si>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</si>
  <si>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</si>
  <si>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</si>
  <si>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</si>
  <si>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</si>
  <si>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</si>
  <si>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</si>
  <si>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</si>
  <si>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</si>
  <si>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</si>
  <si>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</si>
  <si>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</si>
  <si>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</si>
  <si>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</si>
  <si>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</si>
  <si>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</si>
  <si>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</si>
  <si>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</si>
  <si>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+строка 101+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</si>
  <si>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</si>
  <si>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</si>
  <si>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</si>
  <si>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</si>
  <si>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</si>
  <si>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</si>
  <si>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 xml:space="preserve">Краткосрочные оценочные обязательства </t>
  </si>
  <si>
    <t xml:space="preserve">Текущие налоговые обязательства по подоходному налогу 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</si>
  <si>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</si>
  <si>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</si>
  <si>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</si>
  <si>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</si>
  <si>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</si>
  <si>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</si>
  <si>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</si>
  <si>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</si>
  <si>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</si>
  <si>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</si>
  <si>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</si>
  <si>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</si>
  <si>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</si>
  <si>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</si>
  <si>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</si>
  <si>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</si>
  <si>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</si>
  <si>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</si>
  <si>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</si>
  <si>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</si>
  <si>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</si>
  <si>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</si>
  <si>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</si>
  <si>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</si>
  <si>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</si>
  <si>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</si>
  <si>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</si>
  <si>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</si>
  <si>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</si>
  <si>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</si>
  <si>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Карим Дамир Амангельдыулы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</si>
  <si>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</si>
  <si>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</si>
  <si>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</si>
  <si>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</si>
  <si>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</si>
  <si>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</si>
  <si>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</si>
  <si>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</si>
  <si>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</si>
  <si>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</si>
  <si>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</si>
  <si>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</si>
  <si>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</si>
  <si>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</si>
  <si>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</si>
  <si>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</si>
  <si>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</si>
  <si>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</si>
  <si>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доходы</t>
  </si>
  <si>
    <t>024</t>
  </si>
  <si>
    <t>Прочие расходы</t>
  </si>
  <si>
    <t>025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</si>
  <si>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</si>
  <si>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</si>
  <si>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</si>
  <si>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</si>
  <si>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</si>
  <si>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</si>
  <si>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</si>
  <si>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</si>
  <si>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</si>
  <si>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</si>
  <si>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</si>
  <si>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</si>
  <si>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</si>
  <si>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</si>
  <si>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</si>
  <si>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</si>
  <si>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</si>
  <si>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</si>
  <si>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</si>
  <si>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</si>
  <si>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</si>
  <si>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</si>
  <si>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</si>
  <si>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</si>
  <si>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</si>
  <si>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</si>
  <si>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</si>
  <si>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</si>
  <si>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</si>
  <si>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</si>
  <si>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</si>
  <si>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8. Денежные средства и их эквиваленты на конец отчетного периода</t>
  </si>
  <si>
    <t>7. Денежные средства и их эквиваленты на начало отчетного периода</t>
  </si>
  <si>
    <t>6. Увеличение +/- уменьшение денежных средств (строка 030 +/- строка 080 +/- строка 110 +/- строка 120 +/- строка 130)</t>
  </si>
  <si>
    <t>5. Влияние изменения балансовой стоимости денежных средств и их эквивалентов</t>
  </si>
  <si>
    <t>4. Влияние обменных курсов валют к тенге</t>
  </si>
  <si>
    <t>3. Чистая сумма денежных средств от финансовой деятельности (строка 090 – строка 100)</t>
  </si>
  <si>
    <t>прочие выбытия</t>
  </si>
  <si>
    <t>выплаты собственникам по акциям организации</t>
  </si>
  <si>
    <t>выплата дивидендов</t>
  </si>
  <si>
    <t>выплата вознаграждения</t>
  </si>
  <si>
    <t>погашение займов</t>
  </si>
  <si>
    <t>2. Выбытие денежных средств, всего (сумма строк с 101 по 105)</t>
  </si>
  <si>
    <t>094</t>
  </si>
  <si>
    <t>прочие поступления</t>
  </si>
  <si>
    <t>093</t>
  </si>
  <si>
    <t>полученные вознаграждения</t>
  </si>
  <si>
    <t>092</t>
  </si>
  <si>
    <t>получение займов</t>
  </si>
  <si>
    <t>091</t>
  </si>
  <si>
    <t>эмиссия акций и других финансовых инструментов</t>
  </si>
  <si>
    <t>090</t>
  </si>
  <si>
    <t>1. Поступление денежных средств, всего (сумма строк с 091 по 094)</t>
  </si>
  <si>
    <t>III. Движение денежных средств от финансовой деятельности</t>
  </si>
  <si>
    <t>080</t>
  </si>
  <si>
    <t>3. Чистая сумма денежных средств от инвестиционной деятельности (строка 040 – строка 060)</t>
  </si>
  <si>
    <t>073</t>
  </si>
  <si>
    <t>прочие выплаты</t>
  </si>
  <si>
    <t>072</t>
  </si>
  <si>
    <t>инвестиции в ассоциированные и дочерние организации</t>
  </si>
  <si>
    <t>071</t>
  </si>
  <si>
    <t>фьючерсные и форвардные контракты, опционы и свопы</t>
  </si>
  <si>
    <t>070</t>
  </si>
  <si>
    <t>предоставление займов</t>
  </si>
  <si>
    <t>069</t>
  </si>
  <si>
    <t>приобретение прочих финансовых активов</t>
  </si>
  <si>
    <t>068</t>
  </si>
  <si>
    <t>067</t>
  </si>
  <si>
    <t>размещение денежных вкладов</t>
  </si>
  <si>
    <t>066</t>
  </si>
  <si>
    <t>приобретение контроля над дочерними организациями</t>
  </si>
  <si>
    <t>065</t>
  </si>
  <si>
    <t>приобретение долговых инструментов других организаций</t>
  </si>
  <si>
    <t>064</t>
  </si>
  <si>
    <t>приобретение долевых инструментов других организаций (кроме дочерних) и долей участия в совместном предпринимательстве</t>
  </si>
  <si>
    <t>063</t>
  </si>
  <si>
    <t>приобретение других долгосрочных активов</t>
  </si>
  <si>
    <t>062</t>
  </si>
  <si>
    <t>приобретение нематериальных активов</t>
  </si>
  <si>
    <t>061</t>
  </si>
  <si>
    <t>приобретение основных средств</t>
  </si>
  <si>
    <t>060</t>
  </si>
  <si>
    <t>2. Выбытие денежных средств, всего (сумма строк с 061 по 073)</t>
  </si>
  <si>
    <t>052</t>
  </si>
  <si>
    <t>051</t>
  </si>
  <si>
    <t>050</t>
  </si>
  <si>
    <t>полученные дивиденды</t>
  </si>
  <si>
    <t>049</t>
  </si>
  <si>
    <t>048</t>
  </si>
  <si>
    <t>реализация прочих финансовых активов</t>
  </si>
  <si>
    <t>047</t>
  </si>
  <si>
    <t>изъятие денежных вкладов</t>
  </si>
  <si>
    <t>046</t>
  </si>
  <si>
    <t>возмещение при потере контроля над дочерними организациями</t>
  </si>
  <si>
    <t>045</t>
  </si>
  <si>
    <t>реализация долговых инструментов других организаций</t>
  </si>
  <si>
    <t>044</t>
  </si>
  <si>
    <t>реализация долевых инструментов других организаций (кроме дочерних) и долей участия в совместном предпринимательстве</t>
  </si>
  <si>
    <t>043</t>
  </si>
  <si>
    <t>реализация других долгосрочных активов</t>
  </si>
  <si>
    <t>042</t>
  </si>
  <si>
    <t>реализация нематериальных активов</t>
  </si>
  <si>
    <t>041</t>
  </si>
  <si>
    <t>реализация основных средств</t>
  </si>
  <si>
    <t>040</t>
  </si>
  <si>
    <t>1. Поступление денежных средств, всего (сумма строк с 041 по 052)</t>
  </si>
  <si>
    <t>II. Движение денежных средств от инвестиционной деятельности</t>
  </si>
  <si>
    <t>030</t>
  </si>
  <si>
    <t>3. Чистая сумма денежных средств от операционной деятельности (строка 010 – строка 020)</t>
  </si>
  <si>
    <t>027</t>
  </si>
  <si>
    <t>026</t>
  </si>
  <si>
    <t>подоходный налог и другие платежи в бюджет</t>
  </si>
  <si>
    <t>выплаты по договорам страхования</t>
  </si>
  <si>
    <t>выплаты по оплате труда</t>
  </si>
  <si>
    <t>авансы, выданные поставщикам товаров и услуг</t>
  </si>
  <si>
    <t>платежи поставщикам за товары и услуги</t>
  </si>
  <si>
    <t>2. Выбытие денежных средств, всего (сумма строк с 021 по 027)</t>
  </si>
  <si>
    <t>поступления по договорам страхования</t>
  </si>
  <si>
    <t>авансы, полученные от покупателей, заказчиков</t>
  </si>
  <si>
    <t>прочая выручка</t>
  </si>
  <si>
    <t>реализация товаров и услуг</t>
  </si>
  <si>
    <t>1. Поступление денежных средств, всего (сумма строк с 011 по 016)</t>
  </si>
  <si>
    <t>I. Движение денежных средств от операционной деятельности</t>
  </si>
  <si>
    <t> Наименование показателей</t>
  </si>
  <si>
    <t>тыс.тенге</t>
  </si>
  <si>
    <t>Отчет о движении денежных средств (прямой метод)</t>
  </si>
  <si>
    <t>Форма 3</t>
  </si>
  <si>
    <t>Прочие операции</t>
  </si>
  <si>
    <t>Изменения в доле участия в дочерних организациях, не приводящей к потере контроля</t>
  </si>
  <si>
    <t>Прочие операции с собственниками</t>
  </si>
  <si>
    <t>Прочие распределения в пользу собственников</t>
  </si>
  <si>
    <t>Выплата дивидендов</t>
  </si>
  <si>
    <t>Долевой компонент конвертируемых инструментов (за минусом налогового эффекта)</t>
  </si>
  <si>
    <t>Выпуск долевых инструментов, связанный с объединением бизнеса</t>
  </si>
  <si>
    <t>Выпуск собственных долевых инструментов (акций)</t>
  </si>
  <si>
    <t>Взносы собственников</t>
  </si>
  <si>
    <t>налоговая выгода в отношении схемы вознаграждения работников акциями</t>
  </si>
  <si>
    <t>выпуск акций по схеме вознаграждения работников акциями</t>
  </si>
  <si>
    <t>стоимость услуг работников</t>
  </si>
  <si>
    <t>Вознаграждения работников акциями</t>
  </si>
  <si>
    <t>Операции с собственниками всего (сумма строк с 710 по 718)</t>
  </si>
  <si>
    <t>Хеджирование денежных потоков (за минусом налогового эффекта)</t>
  </si>
  <si>
    <t>Эффект изменения в ставке подоходного налога на отсроченный налог дочерних компаний</t>
  </si>
  <si>
    <t>переоценка основных средств и нематериальных активов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</si>
  <si>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</si>
  <si>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</si>
  <si>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Прочий совокупный доход, всего (сумма строк с 621 по 629):</t>
  </si>
  <si>
    <t>Прибыль (убыток) за год</t>
  </si>
  <si>
    <t>Общая совокупная прибыль, всего (строка 610+ строка 620):</t>
  </si>
  <si>
    <t>Пересчитанное сальдо (строка 400+/строка 401)</t>
  </si>
  <si>
    <t>Изменение в учетной политике</t>
  </si>
  <si>
    <t>Сальдо на 1 января отчетного года (строка 100 + строка 200 + строка 300 + строка 319)</t>
  </si>
  <si>
    <t>Выпуск долевых инструментов связанный с объединением бизнеса</t>
  </si>
  <si>
    <t>Вознаграждения работников акциями:</t>
  </si>
  <si>
    <t>Операции с собственниками , всего (сумма строк с 310 по 318):</t>
  </si>
  <si>
    <t>Эффект изменения в ставке подоходного налога на отсроченный налог дочерних организаций</t>
  </si>
  <si>
    <t>Прочая совокупная прибыль, всего (сумма строк с 221 по 229):</t>
  </si>
  <si>
    <t>Общий совокупный доход, всего(строка 210 + строка 220):</t>
  </si>
  <si>
    <t>Пересчитанное сальдо (строка 010+/строка 011)</t>
  </si>
  <si>
    <t>Сальдо на 1 января предыдущего года</t>
  </si>
  <si>
    <t>Нераспределенная прибыль</t>
  </si>
  <si>
    <t>Итого капитал</t>
  </si>
  <si>
    <t>Капитал, относимый на собственников</t>
  </si>
  <si>
    <t>Наименование компонентов</t>
  </si>
  <si>
    <t>Отчет об изменениях в капитале</t>
  </si>
  <si>
    <t>Форма 4</t>
  </si>
  <si>
    <t>И.о. главного бухгалтера: Суннатов Абдулла Джанадылович</t>
  </si>
  <si>
    <t>Сальдо на 31 марта отчетного года (строка 500 + строка 600 + строка 700 + строка 719)</t>
  </si>
  <si>
    <t>Отчет о финансовом положении</t>
  </si>
  <si>
    <t>Отчет о совокупном доходе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</si>
</sst>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(* #,##0_);_(* \(#,##0\);_(* &quot;-&quot;??_);_(@_)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</font>
    <font>
      <b/>
      <sz val="9"/>
      <color indexed="8"/>
      <name val="Times New Roman"/>
    </font>
    <font>
      <sz val="9"/>
      <color indexed="8"/>
      <name val="Times New Roman"/>
    </font>
    <font>
      <b/>
      <sz val="11"/>
      <color indexed="8"/>
      <name val="Times New Roman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18" fillId="33" borderId="0" xfId="0" applyFont="1" applyFill="1" applyAlignment="1">
      <alignment horizontal="left" wrapText="1"/>
    </xf>
    <xf numFmtId="0" fontId="20" fillId="34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right" wrapText="1"/>
    </xf>
    <xf numFmtId="0" fontId="20" fillId="35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justify" wrapText="1"/>
    </xf>
    <xf numFmtId="0" fontId="20" fillId="36" borderId="10" xfId="0" applyFont="1" applyFill="1" applyBorder="1" applyAlignment="1">
      <alignment horizontal="left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center" wrapText="1"/>
    </xf>
    <xf numFmtId="4" fontId="20" fillId="33" borderId="11" xfId="0" applyNumberFormat="1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horizontal="left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4" fontId="20" fillId="37" borderId="11" xfId="0" applyNumberFormat="1" applyFont="1" applyFill="1" applyBorder="1" applyAlignment="1">
      <alignment horizontal="right" vertical="center" wrapText="1"/>
    </xf>
    <xf numFmtId="4" fontId="19" fillId="33" borderId="11" xfId="0" applyNumberFormat="1" applyFont="1" applyFill="1" applyBorder="1" applyAlignment="1">
      <alignment horizontal="right" vertical="center" wrapText="1"/>
    </xf>
    <xf numFmtId="0" fontId="20" fillId="33" borderId="15" xfId="0" applyFont="1" applyFill="1" applyBorder="1" applyAlignment="1">
      <alignment horizontal="left" wrapText="1"/>
    </xf>
    <xf numFmtId="0" fontId="20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center" vertical="center" wrapText="1"/>
    </xf>
    <xf numFmtId="49" fontId="19" fillId="33" borderId="11" xfId="0" applyNumberFormat="1" applyFont="1" applyFill="1" applyBorder="1" applyAlignment="1">
      <alignment horizontal="center" vertical="center" wrapText="1"/>
    </xf>
    <xf numFmtId="4" fontId="19" fillId="37" borderId="11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 horizontal="left" wrapText="1"/>
    </xf>
    <xf numFmtId="0" fontId="23" fillId="35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left" wrapText="1"/>
    </xf>
    <xf numFmtId="0" fontId="23" fillId="33" borderId="16" xfId="0" applyFont="1" applyFill="1" applyBorder="1" applyAlignment="1">
      <alignment horizontal="left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left" vertical="center" wrapText="1"/>
    </xf>
    <xf numFmtId="0" fontId="23" fillId="36" borderId="17" xfId="0" applyFont="1" applyFill="1" applyBorder="1" applyAlignment="1">
      <alignment horizontal="left" vertical="center" wrapText="1"/>
    </xf>
    <xf numFmtId="164" fontId="24" fillId="0" borderId="18" xfId="42" applyNumberFormat="1" applyFont="1" applyFill="1" applyBorder="1" applyAlignment="1">
      <alignment vertical="center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left" vertical="center" wrapText="1"/>
    </xf>
    <xf numFmtId="49" fontId="23" fillId="33" borderId="17" xfId="0" applyNumberFormat="1" applyFont="1" applyFill="1" applyBorder="1" applyAlignment="1">
      <alignment horizontal="center" vertical="center" wrapText="1"/>
    </xf>
    <xf numFmtId="49" fontId="25" fillId="33" borderId="17" xfId="0" applyNumberFormat="1" applyFont="1" applyFill="1" applyBorder="1" applyAlignment="1">
      <alignment horizontal="center" vertical="center" wrapText="1"/>
    </xf>
    <xf numFmtId="0" fontId="25" fillId="36" borderId="17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right" wrapText="1"/>
    </xf>
    <xf numFmtId="0" fontId="23" fillId="34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justify" wrapText="1"/>
    </xf>
    <xf numFmtId="0" fontId="25" fillId="33" borderId="0" xfId="0" applyFont="1" applyFill="1" applyAlignment="1">
      <alignment horizontal="center" wrapText="1"/>
    </xf>
    <xf numFmtId="0" fontId="23" fillId="36" borderId="21" xfId="0" applyFont="1" applyFill="1" applyBorder="1" applyAlignment="1">
      <alignment horizontal="left" vertical="center" wrapText="1"/>
    </xf>
    <xf numFmtId="4" fontId="23" fillId="33" borderId="17" xfId="0" applyNumberFormat="1" applyFont="1" applyFill="1" applyBorder="1" applyAlignment="1">
      <alignment horizontal="right" vertical="center" wrapText="1"/>
    </xf>
    <xf numFmtId="164" fontId="26" fillId="0" borderId="18" xfId="42" applyNumberFormat="1" applyFont="1" applyFill="1" applyBorder="1"/>
    <xf numFmtId="164" fontId="23" fillId="33" borderId="0" xfId="0" applyNumberFormat="1" applyFont="1" applyFill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 horizontal="right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wrapText="1"/>
    </xf>
    <xf numFmtId="0" fontId="20" fillId="33" borderId="14" xfId="0" applyFont="1" applyFill="1" applyBorder="1" applyAlignment="1">
      <alignment horizontal="left" wrapText="1"/>
    </xf>
    <xf numFmtId="0" fontId="20" fillId="33" borderId="13" xfId="0" applyFont="1" applyFill="1" applyBorder="1" applyAlignment="1">
      <alignment horizontal="left" vertical="center" wrapText="1"/>
    </xf>
    <xf numFmtId="0" fontId="27" fillId="33" borderId="0" xfId="0" applyFont="1" applyFill="1" applyAlignment="1">
      <alignment horizontal="center" wrapText="1"/>
    </xf>
    <xf numFmtId="0" fontId="23" fillId="33" borderId="0" xfId="0" applyFont="1" applyFill="1" applyAlignment="1">
      <alignment horizontal="left" vertical="center" wrapText="1"/>
    </xf>
    <xf numFmtId="0" fontId="23" fillId="33" borderId="21" xfId="0" applyFont="1" applyFill="1" applyBorder="1" applyAlignment="1">
      <alignment horizontal="left" vertical="center" wrapText="1"/>
    </xf>
    <xf numFmtId="0" fontId="23" fillId="33" borderId="20" xfId="0" applyFont="1" applyFill="1" applyBorder="1" applyAlignment="1">
      <alignment horizontal="left" vertical="center" wrapText="1"/>
    </xf>
    <xf numFmtId="0" fontId="23" fillId="33" borderId="19" xfId="0" applyFont="1" applyFill="1" applyBorder="1" applyAlignment="1">
      <alignment horizontal="left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wrapText="1"/>
    </xf>
    <xf numFmtId="0" fontId="23" fillId="33" borderId="16" xfId="0" applyFont="1" applyFill="1" applyBorder="1" applyAlignment="1">
      <alignment horizontal="left" wrapText="1"/>
    </xf>
    <xf numFmtId="0" fontId="23" fillId="33" borderId="22" xfId="0" applyFont="1" applyFill="1" applyBorder="1" applyAlignment="1">
      <alignment horizontal="left" wrapText="1"/>
    </xf>
    <xf numFmtId="0" fontId="25" fillId="36" borderId="24" xfId="0" applyFont="1" applyFill="1" applyBorder="1" applyAlignment="1">
      <alignment horizontal="center" vertical="center" wrapText="1"/>
    </xf>
    <xf numFmtId="0" fontId="25" fillId="36" borderId="23" xfId="0" applyFont="1" applyFill="1" applyBorder="1" applyAlignment="1">
      <alignment horizontal="center" vertical="center" wrapText="1"/>
    </xf>
    <xf numFmtId="0" fontId="25" fillId="36" borderId="21" xfId="0" applyFont="1" applyFill="1" applyBorder="1" applyAlignment="1">
      <alignment horizontal="center" vertical="center" wrapText="1"/>
    </xf>
    <xf numFmtId="0" fontId="25" fillId="36" borderId="20" xfId="0" applyFont="1" applyFill="1" applyBorder="1" applyAlignment="1">
      <alignment horizontal="center" vertical="center" wrapText="1"/>
    </xf>
    <xf numFmtId="0" fontId="25" fillId="36" borderId="19" xfId="0" applyFont="1" applyFill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Comma 2 2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131"/>
  <sheetViews>
    <sheetView tabSelected="1" topLeftCell="B1" workbookViewId="0">
      <selection activeCell="B11" sqref="B11"/>
    </sheetView>
  </sheetViews>
  <sheetFormatPr defaultRowHeight="14.4" x14ac:dyDescent="0.3"/>
  <cols>
    <col min="1" max="1" width="2.77734375" style="1" hidden="1" customWidth="1"/>
    <col min="2" max="2" width="26.109375" style="1" customWidth="1"/>
    <col min="3" max="3" width="29.5546875" style="1" customWidth="1"/>
    <col min="4" max="4" width="9.5546875" style="1" customWidth="1"/>
    <col min="5" max="5" width="15.5546875" style="1" customWidth="1"/>
    <col min="6" max="6" width="15.6640625" style="1" customWidth="1"/>
    <col min="7" max="7" width="3.21875" style="1" hidden="1" customWidth="1"/>
    <col min="8" max="16384" width="8.88671875" style="1"/>
  </cols>
  <sheetData>
    <row r="1" spans="1:7" ht="12" customHeight="1" x14ac:dyDescent="0.3">
      <c r="A1" s="2" t="s">
        <v>0</v>
      </c>
      <c r="B1" s="48" t="s">
        <v>1</v>
      </c>
      <c r="C1" s="48"/>
      <c r="D1" s="48"/>
      <c r="E1" s="48"/>
      <c r="F1" s="48"/>
      <c r="G1" s="4"/>
    </row>
    <row r="2" spans="1:7" ht="12" customHeight="1" x14ac:dyDescent="0.3">
      <c r="A2" s="2" t="s">
        <v>0</v>
      </c>
      <c r="B2" s="49" t="s">
        <v>2</v>
      </c>
      <c r="C2" s="49"/>
      <c r="D2" s="49"/>
      <c r="E2" s="49"/>
      <c r="F2" s="49"/>
      <c r="G2" s="4"/>
    </row>
    <row r="3" spans="1:7" ht="12" customHeight="1" x14ac:dyDescent="0.3">
      <c r="A3" s="2" t="s">
        <v>0</v>
      </c>
      <c r="B3" s="5" t="s">
        <v>0</v>
      </c>
      <c r="C3" s="5" t="s">
        <v>0</v>
      </c>
      <c r="D3" s="5" t="s">
        <v>0</v>
      </c>
      <c r="E3" s="5" t="s">
        <v>0</v>
      </c>
      <c r="F3" s="5" t="s">
        <v>0</v>
      </c>
      <c r="G3" s="4"/>
    </row>
    <row r="4" spans="1:7" ht="12" customHeight="1" x14ac:dyDescent="0.3">
      <c r="A4" s="2" t="s">
        <v>0</v>
      </c>
      <c r="B4" s="49" t="s">
        <v>3</v>
      </c>
      <c r="C4" s="49"/>
      <c r="D4" s="49"/>
      <c r="E4" s="49"/>
      <c r="F4" s="49"/>
      <c r="G4" s="4"/>
    </row>
    <row r="5" spans="1:7" ht="12" customHeight="1" x14ac:dyDescent="0.3">
      <c r="A5" s="2" t="s">
        <v>0</v>
      </c>
      <c r="B5" s="49" t="s">
        <v>4</v>
      </c>
      <c r="C5" s="49"/>
      <c r="D5" s="49"/>
      <c r="E5" s="49"/>
      <c r="F5" s="49"/>
      <c r="G5" s="4"/>
    </row>
    <row r="6" spans="1:7" ht="12" customHeight="1" x14ac:dyDescent="0.3">
      <c r="A6" s="2" t="s">
        <v>0</v>
      </c>
      <c r="B6" s="49" t="s">
        <v>5</v>
      </c>
      <c r="C6" s="49"/>
      <c r="D6" s="49"/>
      <c r="E6" s="49"/>
      <c r="F6" s="49"/>
      <c r="G6" s="4"/>
    </row>
    <row r="7" spans="1:7" ht="12" customHeight="1" x14ac:dyDescent="0.3">
      <c r="A7" s="2" t="s">
        <v>0</v>
      </c>
      <c r="B7" s="49" t="s">
        <v>6</v>
      </c>
      <c r="C7" s="49"/>
      <c r="D7" s="49"/>
      <c r="E7" s="49"/>
      <c r="F7" s="49"/>
      <c r="G7" s="4"/>
    </row>
    <row r="8" spans="1:7" ht="12" customHeight="1" x14ac:dyDescent="0.3">
      <c r="A8" s="2" t="s">
        <v>0</v>
      </c>
      <c r="B8" s="49" t="s">
        <v>7</v>
      </c>
      <c r="C8" s="49"/>
      <c r="D8" s="49"/>
      <c r="E8" s="49"/>
      <c r="F8" s="49"/>
      <c r="G8" s="4"/>
    </row>
    <row r="9" spans="1:7" ht="12" customHeight="1" x14ac:dyDescent="0.3">
      <c r="A9" s="2" t="s">
        <v>0</v>
      </c>
      <c r="B9" s="49" t="s">
        <v>8</v>
      </c>
      <c r="C9" s="49"/>
      <c r="D9" s="49"/>
      <c r="E9" s="49"/>
      <c r="F9" s="49"/>
      <c r="G9" s="4"/>
    </row>
    <row r="10" spans="1:7" ht="36" customHeight="1" x14ac:dyDescent="0.3">
      <c r="A10" s="2" t="s">
        <v>0</v>
      </c>
      <c r="B10" s="6" t="s">
        <v>9</v>
      </c>
      <c r="C10" s="50" t="s">
        <v>10</v>
      </c>
      <c r="D10" s="50"/>
      <c r="E10" s="50"/>
      <c r="F10" s="50"/>
      <c r="G10" s="4"/>
    </row>
    <row r="11" spans="1:7" ht="12" customHeight="1" x14ac:dyDescent="0.3">
      <c r="A11" s="2" t="s">
        <v>0</v>
      </c>
      <c r="B11" s="7" t="s">
        <v>0</v>
      </c>
      <c r="C11" s="7" t="s">
        <v>0</v>
      </c>
      <c r="D11" s="5" t="s">
        <v>0</v>
      </c>
      <c r="E11" s="5" t="s">
        <v>0</v>
      </c>
      <c r="F11" s="3" t="s">
        <v>0</v>
      </c>
      <c r="G11" s="4"/>
    </row>
    <row r="12" spans="1:7" ht="14.25" customHeight="1" x14ac:dyDescent="0.3">
      <c r="A12" s="2" t="s">
        <v>0</v>
      </c>
      <c r="B12" s="51" t="s">
        <v>296</v>
      </c>
      <c r="C12" s="51"/>
      <c r="D12" s="51"/>
      <c r="E12" s="51"/>
      <c r="F12" s="51"/>
      <c r="G12" s="4"/>
    </row>
    <row r="13" spans="1:7" ht="12" customHeight="1" x14ac:dyDescent="0.3">
      <c r="A13" s="2" t="s">
        <v>0</v>
      </c>
      <c r="B13" s="52" t="s">
        <v>11</v>
      </c>
      <c r="C13" s="52"/>
      <c r="D13" s="52"/>
      <c r="E13" s="52"/>
      <c r="F13" s="52"/>
      <c r="G13" s="4"/>
    </row>
    <row r="14" spans="1:7" ht="12" customHeight="1" x14ac:dyDescent="0.3">
      <c r="A14" s="2" t="s">
        <v>0</v>
      </c>
      <c r="B14" s="8" t="s">
        <v>0</v>
      </c>
      <c r="C14" s="8" t="s">
        <v>0</v>
      </c>
      <c r="D14" s="5" t="s">
        <v>0</v>
      </c>
      <c r="E14" s="5" t="s">
        <v>0</v>
      </c>
      <c r="F14" s="5" t="s">
        <v>0</v>
      </c>
      <c r="G14" s="4"/>
    </row>
    <row r="15" spans="1:7" ht="12" customHeight="1" x14ac:dyDescent="0.3">
      <c r="A15" s="2" t="s">
        <v>0</v>
      </c>
      <c r="B15" s="5" t="s">
        <v>0</v>
      </c>
      <c r="C15" s="5" t="s">
        <v>0</v>
      </c>
      <c r="D15" s="5" t="s">
        <v>0</v>
      </c>
      <c r="E15" s="5" t="s">
        <v>0</v>
      </c>
      <c r="F15" s="3" t="s">
        <v>12</v>
      </c>
      <c r="G15" s="4"/>
    </row>
    <row r="16" spans="1:7" hidden="1" x14ac:dyDescent="0.3"/>
    <row r="17" hidden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  <row r="25" hidden="1" x14ac:dyDescent="0.3"/>
    <row r="26" hidden="1" x14ac:dyDescent="0.3"/>
    <row r="27" hidden="1" x14ac:dyDescent="0.3"/>
    <row r="28" hidden="1" x14ac:dyDescent="0.3"/>
    <row r="29" hidden="1" x14ac:dyDescent="0.3"/>
    <row r="30" hidden="1" x14ac:dyDescent="0.3"/>
    <row r="31" hidden="1" x14ac:dyDescent="0.3"/>
    <row r="32" hidden="1" x14ac:dyDescent="0.3"/>
    <row r="33" spans="1:6" hidden="1" x14ac:dyDescent="0.3"/>
    <row r="34" spans="1:6" hidden="1" x14ac:dyDescent="0.3"/>
    <row r="35" spans="1:6" hidden="1" x14ac:dyDescent="0.3"/>
    <row r="36" spans="1:6" ht="24" customHeight="1" x14ac:dyDescent="0.3">
      <c r="A36" s="9" t="s">
        <v>0</v>
      </c>
      <c r="B36" s="53" t="s">
        <v>13</v>
      </c>
      <c r="C36" s="54"/>
      <c r="D36" s="10" t="s">
        <v>14</v>
      </c>
      <c r="E36" s="10" t="s">
        <v>15</v>
      </c>
      <c r="F36" s="10" t="s">
        <v>16</v>
      </c>
    </row>
    <row r="37" spans="1:6" hidden="1" x14ac:dyDescent="0.3"/>
    <row r="38" spans="1:6" ht="12" customHeight="1" x14ac:dyDescent="0.3">
      <c r="A38" s="9" t="s">
        <v>0</v>
      </c>
      <c r="B38" s="55" t="s">
        <v>17</v>
      </c>
      <c r="C38" s="56"/>
      <c r="D38" s="56"/>
      <c r="E38" s="56"/>
      <c r="F38" s="57"/>
    </row>
    <row r="39" spans="1:6" ht="12" customHeight="1" x14ac:dyDescent="0.3">
      <c r="A39" s="9" t="s">
        <v>0</v>
      </c>
      <c r="B39" s="60" t="s">
        <v>18</v>
      </c>
      <c r="C39" s="61"/>
      <c r="D39" s="13" t="s">
        <v>0</v>
      </c>
      <c r="E39" s="14" t="s">
        <v>0</v>
      </c>
      <c r="F39" s="14" t="s">
        <v>0</v>
      </c>
    </row>
    <row r="40" spans="1:6" ht="12" customHeight="1" x14ac:dyDescent="0.3">
      <c r="A40" s="9" t="s">
        <v>0</v>
      </c>
      <c r="B40" s="58" t="s">
        <v>19</v>
      </c>
      <c r="C40" s="59"/>
      <c r="D40" s="16" t="s">
        <v>20</v>
      </c>
      <c r="E40" s="17">
        <v>255351</v>
      </c>
      <c r="F40" s="17">
        <v>36179</v>
      </c>
    </row>
    <row r="41" spans="1:6" ht="24" customHeight="1" x14ac:dyDescent="0.3">
      <c r="A41" s="9" t="s">
        <v>0</v>
      </c>
      <c r="B41" s="58" t="s">
        <v>21</v>
      </c>
      <c r="C41" s="59"/>
      <c r="D41" s="16" t="s">
        <v>22</v>
      </c>
      <c r="E41" s="17"/>
      <c r="F41" s="17"/>
    </row>
    <row r="42" spans="1:6" ht="24" customHeight="1" x14ac:dyDescent="0.3">
      <c r="A42" s="9" t="s">
        <v>0</v>
      </c>
      <c r="B42" s="58" t="s">
        <v>23</v>
      </c>
      <c r="C42" s="59"/>
      <c r="D42" s="16" t="s">
        <v>24</v>
      </c>
      <c r="E42" s="17"/>
      <c r="F42" s="17"/>
    </row>
    <row r="43" spans="1:6" ht="24" customHeight="1" x14ac:dyDescent="0.3">
      <c r="A43" s="9" t="s">
        <v>0</v>
      </c>
      <c r="B43" s="58" t="s">
        <v>25</v>
      </c>
      <c r="C43" s="59"/>
      <c r="D43" s="16" t="s">
        <v>26</v>
      </c>
      <c r="E43" s="17"/>
      <c r="F43" s="17"/>
    </row>
    <row r="44" spans="1:6" ht="12" customHeight="1" x14ac:dyDescent="0.3">
      <c r="A44" s="9" t="s">
        <v>0</v>
      </c>
      <c r="B44" s="58" t="s">
        <v>27</v>
      </c>
      <c r="C44" s="59"/>
      <c r="D44" s="16" t="s">
        <v>28</v>
      </c>
      <c r="E44" s="17"/>
      <c r="F44" s="17"/>
    </row>
    <row r="45" spans="1:6" ht="12" customHeight="1" x14ac:dyDescent="0.3">
      <c r="A45" s="9" t="s">
        <v>0</v>
      </c>
      <c r="B45" s="58" t="s">
        <v>29</v>
      </c>
      <c r="C45" s="59"/>
      <c r="D45" s="16" t="s">
        <v>30</v>
      </c>
      <c r="E45" s="17"/>
      <c r="F45" s="17"/>
    </row>
    <row r="46" spans="1:6" ht="12" customHeight="1" x14ac:dyDescent="0.3">
      <c r="A46" s="9" t="s">
        <v>0</v>
      </c>
      <c r="B46" s="58" t="s">
        <v>31</v>
      </c>
      <c r="C46" s="59"/>
      <c r="D46" s="16" t="s">
        <v>32</v>
      </c>
      <c r="E46" s="17">
        <v>11484</v>
      </c>
      <c r="F46" s="17">
        <v>9211</v>
      </c>
    </row>
    <row r="47" spans="1:6" ht="12" customHeight="1" x14ac:dyDescent="0.3">
      <c r="A47" s="9" t="s">
        <v>0</v>
      </c>
      <c r="B47" s="58" t="s">
        <v>33</v>
      </c>
      <c r="C47" s="59"/>
      <c r="D47" s="16" t="s">
        <v>34</v>
      </c>
      <c r="E47" s="17"/>
      <c r="F47" s="17"/>
    </row>
    <row r="48" spans="1:6" ht="12" customHeight="1" x14ac:dyDescent="0.3">
      <c r="A48" s="9" t="s">
        <v>0</v>
      </c>
      <c r="B48" s="58" t="s">
        <v>35</v>
      </c>
      <c r="C48" s="59"/>
      <c r="D48" s="16" t="s">
        <v>36</v>
      </c>
      <c r="E48" s="17"/>
      <c r="F48" s="17"/>
    </row>
    <row r="49" spans="1:6" ht="12" customHeight="1" x14ac:dyDescent="0.3">
      <c r="A49" s="9" t="s">
        <v>0</v>
      </c>
      <c r="B49" s="58" t="s">
        <v>37</v>
      </c>
      <c r="C49" s="59"/>
      <c r="D49" s="16" t="s">
        <v>38</v>
      </c>
      <c r="E49" s="17"/>
      <c r="F49" s="17"/>
    </row>
    <row r="50" spans="1:6" ht="12" customHeight="1" x14ac:dyDescent="0.3">
      <c r="A50" s="9" t="s">
        <v>0</v>
      </c>
      <c r="B50" s="58" t="s">
        <v>39</v>
      </c>
      <c r="C50" s="59"/>
      <c r="D50" s="16" t="s">
        <v>40</v>
      </c>
      <c r="E50" s="17"/>
      <c r="F50" s="17"/>
    </row>
    <row r="51" spans="1:6" ht="12" customHeight="1" x14ac:dyDescent="0.3">
      <c r="A51" s="9" t="s">
        <v>0</v>
      </c>
      <c r="B51" s="58" t="s">
        <v>41</v>
      </c>
      <c r="C51" s="59"/>
      <c r="D51" s="16" t="s">
        <v>42</v>
      </c>
      <c r="E51" s="17"/>
      <c r="F51" s="17"/>
    </row>
    <row r="52" spans="1:6" ht="12" customHeight="1" x14ac:dyDescent="0.3">
      <c r="A52" s="9" t="s">
        <v>0</v>
      </c>
      <c r="B52" s="58" t="s">
        <v>43</v>
      </c>
      <c r="C52" s="59"/>
      <c r="D52" s="16" t="s">
        <v>44</v>
      </c>
      <c r="E52" s="17">
        <v>952229</v>
      </c>
      <c r="F52" s="17">
        <v>1050857</v>
      </c>
    </row>
    <row r="53" spans="1:6" ht="24.75" customHeight="1" x14ac:dyDescent="0.3">
      <c r="A53" s="9" t="s">
        <v>0</v>
      </c>
      <c r="B53" s="60" t="s">
        <v>45</v>
      </c>
      <c r="C53" s="61"/>
      <c r="D53" s="11">
        <v>100</v>
      </c>
      <c r="E53" s="18">
        <v>1219064</v>
      </c>
      <c r="F53" s="18">
        <v>1096247</v>
      </c>
    </row>
    <row r="54" spans="1:6" ht="12" customHeight="1" x14ac:dyDescent="0.3">
      <c r="A54" s="9" t="s">
        <v>0</v>
      </c>
      <c r="B54" s="58" t="s">
        <v>46</v>
      </c>
      <c r="C54" s="59"/>
      <c r="D54" s="13">
        <v>101</v>
      </c>
      <c r="E54" s="17"/>
      <c r="F54" s="17"/>
    </row>
    <row r="55" spans="1:6" ht="12" customHeight="1" x14ac:dyDescent="0.3">
      <c r="A55" s="9" t="s">
        <v>0</v>
      </c>
      <c r="B55" s="60" t="s">
        <v>47</v>
      </c>
      <c r="C55" s="61"/>
      <c r="D55" s="11" t="s">
        <v>0</v>
      </c>
      <c r="E55" s="18" t="s">
        <v>0</v>
      </c>
      <c r="F55" s="18" t="s">
        <v>0</v>
      </c>
    </row>
    <row r="56" spans="1:6" ht="24" customHeight="1" x14ac:dyDescent="0.3">
      <c r="A56" s="9" t="s">
        <v>0</v>
      </c>
      <c r="B56" s="58" t="s">
        <v>48</v>
      </c>
      <c r="C56" s="59"/>
      <c r="D56" s="13">
        <v>110</v>
      </c>
      <c r="E56" s="17"/>
      <c r="F56" s="17"/>
    </row>
    <row r="57" spans="1:6" ht="24" customHeight="1" x14ac:dyDescent="0.3">
      <c r="A57" s="9" t="s">
        <v>0</v>
      </c>
      <c r="B57" s="58" t="s">
        <v>49</v>
      </c>
      <c r="C57" s="59"/>
      <c r="D57" s="13">
        <v>111</v>
      </c>
      <c r="E57" s="17"/>
      <c r="F57" s="17"/>
    </row>
    <row r="58" spans="1:6" ht="24" customHeight="1" x14ac:dyDescent="0.3">
      <c r="A58" s="9" t="s">
        <v>0</v>
      </c>
      <c r="B58" s="58" t="s">
        <v>50</v>
      </c>
      <c r="C58" s="59"/>
      <c r="D58" s="13">
        <v>112</v>
      </c>
      <c r="E58" s="17"/>
      <c r="F58" s="17"/>
    </row>
    <row r="59" spans="1:6" ht="12" customHeight="1" x14ac:dyDescent="0.3">
      <c r="A59" s="9" t="s">
        <v>0</v>
      </c>
      <c r="B59" s="58" t="s">
        <v>51</v>
      </c>
      <c r="C59" s="59"/>
      <c r="D59" s="13">
        <v>113</v>
      </c>
      <c r="E59" s="17"/>
      <c r="F59" s="17"/>
    </row>
    <row r="60" spans="1:6" ht="12" customHeight="1" x14ac:dyDescent="0.3">
      <c r="A60" s="9" t="s">
        <v>0</v>
      </c>
      <c r="B60" s="58" t="s">
        <v>52</v>
      </c>
      <c r="C60" s="59"/>
      <c r="D60" s="13">
        <v>114</v>
      </c>
      <c r="E60" s="17"/>
      <c r="F60" s="17"/>
    </row>
    <row r="61" spans="1:6" ht="12" customHeight="1" x14ac:dyDescent="0.3">
      <c r="A61" s="9" t="s">
        <v>0</v>
      </c>
      <c r="B61" s="58" t="s">
        <v>53</v>
      </c>
      <c r="C61" s="59"/>
      <c r="D61" s="13">
        <v>115</v>
      </c>
      <c r="E61" s="17"/>
      <c r="F61" s="17"/>
    </row>
    <row r="62" spans="1:6" ht="12" customHeight="1" x14ac:dyDescent="0.3">
      <c r="A62" s="9" t="s">
        <v>0</v>
      </c>
      <c r="B62" s="58" t="s">
        <v>54</v>
      </c>
      <c r="C62" s="59"/>
      <c r="D62" s="13">
        <v>116</v>
      </c>
      <c r="E62" s="17">
        <v>41238</v>
      </c>
      <c r="F62" s="17">
        <v>40670</v>
      </c>
    </row>
    <row r="63" spans="1:6" ht="12" customHeight="1" x14ac:dyDescent="0.3">
      <c r="A63" s="9" t="s">
        <v>0</v>
      </c>
      <c r="B63" s="58" t="s">
        <v>55</v>
      </c>
      <c r="C63" s="59"/>
      <c r="D63" s="13">
        <v>117</v>
      </c>
      <c r="E63" s="17"/>
      <c r="F63" s="17"/>
    </row>
    <row r="64" spans="1:6" ht="12" customHeight="1" x14ac:dyDescent="0.3">
      <c r="A64" s="9" t="s">
        <v>0</v>
      </c>
      <c r="B64" s="58" t="s">
        <v>56</v>
      </c>
      <c r="C64" s="59"/>
      <c r="D64" s="13">
        <v>118</v>
      </c>
      <c r="E64" s="17"/>
      <c r="F64" s="17"/>
    </row>
    <row r="65" spans="1:6" ht="12" customHeight="1" x14ac:dyDescent="0.3">
      <c r="A65" s="9" t="s">
        <v>0</v>
      </c>
      <c r="B65" s="58" t="s">
        <v>57</v>
      </c>
      <c r="C65" s="59"/>
      <c r="D65" s="13">
        <v>119</v>
      </c>
      <c r="E65" s="17"/>
      <c r="F65" s="17"/>
    </row>
    <row r="66" spans="1:6" ht="12" customHeight="1" x14ac:dyDescent="0.3">
      <c r="A66" s="9" t="s">
        <v>0</v>
      </c>
      <c r="B66" s="58" t="s">
        <v>58</v>
      </c>
      <c r="C66" s="59"/>
      <c r="D66" s="13">
        <v>120</v>
      </c>
      <c r="E66" s="17"/>
      <c r="F66" s="17"/>
    </row>
    <row r="67" spans="1:6" ht="12" customHeight="1" x14ac:dyDescent="0.3">
      <c r="A67" s="9" t="s">
        <v>0</v>
      </c>
      <c r="B67" s="58" t="s">
        <v>59</v>
      </c>
      <c r="C67" s="59"/>
      <c r="D67" s="13">
        <v>121</v>
      </c>
      <c r="E67" s="17">
        <v>45263226</v>
      </c>
      <c r="F67" s="17">
        <v>44040244</v>
      </c>
    </row>
    <row r="68" spans="1:6" ht="12" customHeight="1" x14ac:dyDescent="0.3">
      <c r="A68" s="9" t="s">
        <v>0</v>
      </c>
      <c r="B68" s="58" t="s">
        <v>60</v>
      </c>
      <c r="C68" s="59"/>
      <c r="D68" s="13">
        <v>122</v>
      </c>
      <c r="E68" s="17"/>
      <c r="F68" s="17"/>
    </row>
    <row r="69" spans="1:6" ht="12" customHeight="1" x14ac:dyDescent="0.3">
      <c r="A69" s="9" t="s">
        <v>0</v>
      </c>
      <c r="B69" s="58" t="s">
        <v>41</v>
      </c>
      <c r="C69" s="59"/>
      <c r="D69" s="13">
        <v>123</v>
      </c>
      <c r="E69" s="17"/>
      <c r="F69" s="17"/>
    </row>
    <row r="70" spans="1:6" ht="12" customHeight="1" x14ac:dyDescent="0.3">
      <c r="A70" s="9" t="s">
        <v>0</v>
      </c>
      <c r="B70" s="58" t="s">
        <v>61</v>
      </c>
      <c r="C70" s="59"/>
      <c r="D70" s="13">
        <v>124</v>
      </c>
      <c r="E70" s="17"/>
      <c r="F70" s="17"/>
    </row>
    <row r="71" spans="1:6" ht="12" customHeight="1" x14ac:dyDescent="0.3">
      <c r="A71" s="9" t="s">
        <v>0</v>
      </c>
      <c r="B71" s="58" t="s">
        <v>62</v>
      </c>
      <c r="C71" s="59"/>
      <c r="D71" s="13">
        <v>125</v>
      </c>
      <c r="E71" s="17">
        <v>102914</v>
      </c>
      <c r="F71" s="17">
        <v>108333</v>
      </c>
    </row>
    <row r="72" spans="1:6" ht="12" customHeight="1" x14ac:dyDescent="0.3">
      <c r="A72" s="9" t="s">
        <v>0</v>
      </c>
      <c r="B72" s="58" t="s">
        <v>63</v>
      </c>
      <c r="C72" s="59"/>
      <c r="D72" s="13">
        <v>126</v>
      </c>
      <c r="E72" s="17"/>
      <c r="F72" s="17"/>
    </row>
    <row r="73" spans="1:6" ht="12" customHeight="1" x14ac:dyDescent="0.3">
      <c r="A73" s="9" t="s">
        <v>0</v>
      </c>
      <c r="B73" s="58" t="s">
        <v>64</v>
      </c>
      <c r="C73" s="59"/>
      <c r="D73" s="13">
        <v>127</v>
      </c>
      <c r="E73" s="17">
        <v>11493139</v>
      </c>
      <c r="F73" s="17">
        <v>11284187</v>
      </c>
    </row>
    <row r="74" spans="1:6" ht="24" customHeight="1" x14ac:dyDescent="0.3">
      <c r="A74" s="9" t="s">
        <v>0</v>
      </c>
      <c r="B74" s="60" t="s">
        <v>65</v>
      </c>
      <c r="C74" s="61"/>
      <c r="D74" s="11">
        <v>200</v>
      </c>
      <c r="E74" s="18">
        <v>56900517</v>
      </c>
      <c r="F74" s="18">
        <v>55473434</v>
      </c>
    </row>
    <row r="75" spans="1:6" ht="12" customHeight="1" x14ac:dyDescent="0.3">
      <c r="A75" s="9" t="s">
        <v>0</v>
      </c>
      <c r="B75" s="60" t="s">
        <v>66</v>
      </c>
      <c r="C75" s="61"/>
      <c r="D75" s="11" t="s">
        <v>0</v>
      </c>
      <c r="E75" s="18">
        <v>58119581</v>
      </c>
      <c r="F75" s="18">
        <v>56569681</v>
      </c>
    </row>
    <row r="76" spans="1:6" ht="12" customHeight="1" x14ac:dyDescent="0.3">
      <c r="A76" s="9" t="s">
        <v>0</v>
      </c>
      <c r="B76" s="55" t="s">
        <v>67</v>
      </c>
      <c r="C76" s="56"/>
      <c r="D76" s="56"/>
      <c r="E76" s="56"/>
      <c r="F76" s="57"/>
    </row>
    <row r="77" spans="1:6" ht="12" customHeight="1" x14ac:dyDescent="0.3">
      <c r="A77" s="9" t="s">
        <v>0</v>
      </c>
      <c r="B77" s="60" t="s">
        <v>68</v>
      </c>
      <c r="C77" s="61"/>
      <c r="D77" s="11" t="s">
        <v>0</v>
      </c>
      <c r="E77" s="11" t="s">
        <v>0</v>
      </c>
      <c r="F77" s="11" t="s">
        <v>0</v>
      </c>
    </row>
    <row r="78" spans="1:6" ht="24" customHeight="1" x14ac:dyDescent="0.3">
      <c r="A78" s="9" t="s">
        <v>0</v>
      </c>
      <c r="B78" s="58" t="s">
        <v>69</v>
      </c>
      <c r="C78" s="59"/>
      <c r="D78" s="13">
        <v>210</v>
      </c>
      <c r="E78" s="17"/>
      <c r="F78" s="17"/>
    </row>
    <row r="79" spans="1:6" ht="24" customHeight="1" x14ac:dyDescent="0.3">
      <c r="A79" s="9" t="s">
        <v>0</v>
      </c>
      <c r="B79" s="58" t="s">
        <v>70</v>
      </c>
      <c r="C79" s="59"/>
      <c r="D79" s="13">
        <v>211</v>
      </c>
      <c r="E79" s="17"/>
      <c r="F79" s="17"/>
    </row>
    <row r="80" spans="1:6" ht="12" customHeight="1" x14ac:dyDescent="0.3">
      <c r="A80" s="9" t="s">
        <v>0</v>
      </c>
      <c r="B80" s="58" t="s">
        <v>27</v>
      </c>
      <c r="C80" s="59"/>
      <c r="D80" s="13">
        <v>212</v>
      </c>
      <c r="E80" s="17"/>
      <c r="F80" s="17"/>
    </row>
    <row r="81" spans="1:6" ht="12" customHeight="1" x14ac:dyDescent="0.3">
      <c r="A81" s="9" t="s">
        <v>0</v>
      </c>
      <c r="B81" s="58" t="s">
        <v>71</v>
      </c>
      <c r="C81" s="59"/>
      <c r="D81" s="13">
        <v>213</v>
      </c>
      <c r="E81" s="17"/>
      <c r="F81" s="17"/>
    </row>
    <row r="82" spans="1:6" ht="12" customHeight="1" x14ac:dyDescent="0.3">
      <c r="A82" s="9" t="s">
        <v>0</v>
      </c>
      <c r="B82" s="58" t="s">
        <v>72</v>
      </c>
      <c r="C82" s="59"/>
      <c r="D82" s="13">
        <v>214</v>
      </c>
      <c r="E82" s="17">
        <v>431289</v>
      </c>
      <c r="F82" s="17">
        <v>324411</v>
      </c>
    </row>
    <row r="83" spans="1:6" ht="12" customHeight="1" x14ac:dyDescent="0.3">
      <c r="A83" s="9" t="s">
        <v>0</v>
      </c>
      <c r="B83" s="58" t="s">
        <v>73</v>
      </c>
      <c r="C83" s="59"/>
      <c r="D83" s="13">
        <v>215</v>
      </c>
      <c r="E83" s="17">
        <v>212694</v>
      </c>
      <c r="F83" s="17">
        <v>146849</v>
      </c>
    </row>
    <row r="84" spans="1:6" ht="12" customHeight="1" x14ac:dyDescent="0.3">
      <c r="A84" s="9" t="s">
        <v>0</v>
      </c>
      <c r="B84" s="58" t="s">
        <v>74</v>
      </c>
      <c r="C84" s="59"/>
      <c r="D84" s="13">
        <v>216</v>
      </c>
      <c r="E84" s="17">
        <v>928</v>
      </c>
      <c r="F84" s="17">
        <v>928</v>
      </c>
    </row>
    <row r="85" spans="1:6" ht="12" customHeight="1" x14ac:dyDescent="0.3">
      <c r="A85" s="9" t="s">
        <v>0</v>
      </c>
      <c r="B85" s="58" t="s">
        <v>75</v>
      </c>
      <c r="C85" s="59"/>
      <c r="D85" s="13">
        <v>217</v>
      </c>
      <c r="E85" s="17">
        <v>14204</v>
      </c>
      <c r="F85" s="17">
        <v>7921</v>
      </c>
    </row>
    <row r="86" spans="1:6" ht="12" customHeight="1" x14ac:dyDescent="0.3">
      <c r="A86" s="9" t="s">
        <v>0</v>
      </c>
      <c r="B86" s="58" t="s">
        <v>76</v>
      </c>
      <c r="C86" s="59"/>
      <c r="D86" s="13">
        <v>218</v>
      </c>
      <c r="E86" s="17"/>
      <c r="F86" s="17"/>
    </row>
    <row r="87" spans="1:6" ht="12" customHeight="1" x14ac:dyDescent="0.3">
      <c r="A87" s="9" t="s">
        <v>0</v>
      </c>
      <c r="B87" s="58" t="s">
        <v>77</v>
      </c>
      <c r="C87" s="59"/>
      <c r="D87" s="13">
        <v>219</v>
      </c>
      <c r="E87" s="17"/>
      <c r="F87" s="17"/>
    </row>
    <row r="88" spans="1:6" ht="12" customHeight="1" x14ac:dyDescent="0.3">
      <c r="A88" s="9" t="s">
        <v>0</v>
      </c>
      <c r="B88" s="58" t="s">
        <v>78</v>
      </c>
      <c r="C88" s="59"/>
      <c r="D88" s="13">
        <v>220</v>
      </c>
      <c r="E88" s="17"/>
      <c r="F88" s="17"/>
    </row>
    <row r="89" spans="1:6" ht="12" customHeight="1" x14ac:dyDescent="0.3">
      <c r="A89" s="9" t="s">
        <v>0</v>
      </c>
      <c r="B89" s="58" t="s">
        <v>79</v>
      </c>
      <c r="C89" s="59"/>
      <c r="D89" s="13">
        <v>221</v>
      </c>
      <c r="E89" s="17"/>
      <c r="F89" s="17"/>
    </row>
    <row r="90" spans="1:6" ht="12" customHeight="1" x14ac:dyDescent="0.3">
      <c r="A90" s="9" t="s">
        <v>0</v>
      </c>
      <c r="B90" s="58" t="s">
        <v>80</v>
      </c>
      <c r="C90" s="59"/>
      <c r="D90" s="13">
        <v>222</v>
      </c>
      <c r="E90" s="17">
        <v>193723</v>
      </c>
      <c r="F90" s="17">
        <v>280273</v>
      </c>
    </row>
    <row r="91" spans="1:6" ht="24.75" customHeight="1" x14ac:dyDescent="0.3">
      <c r="A91" s="9" t="s">
        <v>0</v>
      </c>
      <c r="B91" s="60" t="s">
        <v>81</v>
      </c>
      <c r="C91" s="61"/>
      <c r="D91" s="11">
        <v>300</v>
      </c>
      <c r="E91" s="18">
        <v>852838</v>
      </c>
      <c r="F91" s="18">
        <v>760382</v>
      </c>
    </row>
    <row r="92" spans="1:6" ht="12" customHeight="1" x14ac:dyDescent="0.3">
      <c r="A92" s="9" t="s">
        <v>0</v>
      </c>
      <c r="B92" s="58" t="s">
        <v>82</v>
      </c>
      <c r="C92" s="59"/>
      <c r="D92" s="13">
        <v>301</v>
      </c>
      <c r="E92" s="17"/>
      <c r="F92" s="17"/>
    </row>
    <row r="93" spans="1:6" ht="12" customHeight="1" x14ac:dyDescent="0.3">
      <c r="A93" s="9" t="s">
        <v>0</v>
      </c>
      <c r="B93" s="60" t="s">
        <v>83</v>
      </c>
      <c r="C93" s="61"/>
      <c r="D93" s="11" t="s">
        <v>0</v>
      </c>
      <c r="E93" s="18" t="s">
        <v>0</v>
      </c>
      <c r="F93" s="18" t="s">
        <v>0</v>
      </c>
    </row>
    <row r="94" spans="1:6" ht="24" customHeight="1" x14ac:dyDescent="0.3">
      <c r="A94" s="9" t="s">
        <v>0</v>
      </c>
      <c r="B94" s="58" t="s">
        <v>84</v>
      </c>
      <c r="C94" s="59"/>
      <c r="D94" s="13">
        <v>310</v>
      </c>
      <c r="E94" s="17"/>
      <c r="F94" s="17"/>
    </row>
    <row r="95" spans="1:6" ht="24" customHeight="1" x14ac:dyDescent="0.3">
      <c r="A95" s="9" t="s">
        <v>0</v>
      </c>
      <c r="B95" s="58" t="s">
        <v>85</v>
      </c>
      <c r="C95" s="59"/>
      <c r="D95" s="13">
        <v>311</v>
      </c>
      <c r="E95" s="17"/>
      <c r="F95" s="17"/>
    </row>
    <row r="96" spans="1:6" ht="12" customHeight="1" x14ac:dyDescent="0.3">
      <c r="A96" s="9" t="s">
        <v>0</v>
      </c>
      <c r="B96" s="58" t="s">
        <v>51</v>
      </c>
      <c r="C96" s="59"/>
      <c r="D96" s="13">
        <v>312</v>
      </c>
      <c r="E96" s="17"/>
      <c r="F96" s="17"/>
    </row>
    <row r="97" spans="1:6" ht="12" customHeight="1" x14ac:dyDescent="0.3">
      <c r="A97" s="9" t="s">
        <v>0</v>
      </c>
      <c r="B97" s="58" t="s">
        <v>86</v>
      </c>
      <c r="C97" s="59"/>
      <c r="D97" s="13">
        <v>313</v>
      </c>
      <c r="E97" s="17"/>
      <c r="F97" s="17"/>
    </row>
    <row r="98" spans="1:6" ht="12" customHeight="1" x14ac:dyDescent="0.3">
      <c r="A98" s="9" t="s">
        <v>0</v>
      </c>
      <c r="B98" s="58" t="s">
        <v>87</v>
      </c>
      <c r="C98" s="59"/>
      <c r="D98" s="13">
        <v>314</v>
      </c>
      <c r="E98" s="17">
        <v>440118</v>
      </c>
      <c r="F98" s="17">
        <v>427063</v>
      </c>
    </row>
    <row r="99" spans="1:6" ht="12" customHeight="1" x14ac:dyDescent="0.3">
      <c r="A99" s="9" t="s">
        <v>0</v>
      </c>
      <c r="B99" s="58" t="s">
        <v>88</v>
      </c>
      <c r="C99" s="59"/>
      <c r="D99" s="13">
        <v>315</v>
      </c>
      <c r="E99" s="17">
        <v>256345</v>
      </c>
      <c r="F99" s="17">
        <v>256345</v>
      </c>
    </row>
    <row r="100" spans="1:6" ht="12" customHeight="1" x14ac:dyDescent="0.3">
      <c r="A100" s="9" t="s">
        <v>0</v>
      </c>
      <c r="B100" s="58" t="s">
        <v>89</v>
      </c>
      <c r="C100" s="59"/>
      <c r="D100" s="13">
        <v>316</v>
      </c>
      <c r="E100" s="17">
        <v>769168</v>
      </c>
      <c r="F100" s="17">
        <v>769168</v>
      </c>
    </row>
    <row r="101" spans="1:6" ht="12" customHeight="1" x14ac:dyDescent="0.3">
      <c r="A101" s="9" t="s">
        <v>0</v>
      </c>
      <c r="B101" s="58" t="s">
        <v>75</v>
      </c>
      <c r="C101" s="59"/>
      <c r="D101" s="13">
        <v>317</v>
      </c>
      <c r="E101" s="17"/>
      <c r="F101" s="17"/>
    </row>
    <row r="102" spans="1:6" ht="12" customHeight="1" x14ac:dyDescent="0.3">
      <c r="A102" s="9" t="s">
        <v>0</v>
      </c>
      <c r="B102" s="58" t="s">
        <v>90</v>
      </c>
      <c r="C102" s="59"/>
      <c r="D102" s="13">
        <v>318</v>
      </c>
      <c r="E102" s="17"/>
      <c r="F102" s="17"/>
    </row>
    <row r="103" spans="1:6" ht="12" customHeight="1" x14ac:dyDescent="0.3">
      <c r="A103" s="9" t="s">
        <v>0</v>
      </c>
      <c r="B103" s="58" t="s">
        <v>91</v>
      </c>
      <c r="C103" s="59"/>
      <c r="D103" s="13">
        <v>319</v>
      </c>
      <c r="E103" s="17"/>
      <c r="F103" s="17"/>
    </row>
    <row r="104" spans="1:6" ht="12" customHeight="1" x14ac:dyDescent="0.3">
      <c r="A104" s="9" t="s">
        <v>0</v>
      </c>
      <c r="B104" s="58" t="s">
        <v>78</v>
      </c>
      <c r="C104" s="59"/>
      <c r="D104" s="13">
        <v>320</v>
      </c>
      <c r="E104" s="17"/>
      <c r="F104" s="17"/>
    </row>
    <row r="105" spans="1:6" ht="12" customHeight="1" x14ac:dyDescent="0.3">
      <c r="A105" s="9" t="s">
        <v>0</v>
      </c>
      <c r="B105" s="58" t="s">
        <v>92</v>
      </c>
      <c r="C105" s="59"/>
      <c r="D105" s="13">
        <v>321</v>
      </c>
      <c r="E105" s="17"/>
      <c r="F105" s="17"/>
    </row>
    <row r="106" spans="1:6" ht="24" customHeight="1" x14ac:dyDescent="0.3">
      <c r="A106" s="9" t="s">
        <v>0</v>
      </c>
      <c r="B106" s="60" t="s">
        <v>93</v>
      </c>
      <c r="C106" s="61"/>
      <c r="D106" s="11">
        <v>400</v>
      </c>
      <c r="E106" s="18">
        <v>1465631</v>
      </c>
      <c r="F106" s="18">
        <v>1452576</v>
      </c>
    </row>
    <row r="107" spans="1:6" ht="12" customHeight="1" x14ac:dyDescent="0.3">
      <c r="A107" s="9" t="s">
        <v>0</v>
      </c>
      <c r="B107" s="60" t="s">
        <v>94</v>
      </c>
      <c r="C107" s="61"/>
      <c r="D107" s="11" t="s">
        <v>0</v>
      </c>
      <c r="E107" s="18" t="s">
        <v>0</v>
      </c>
      <c r="F107" s="18" t="s">
        <v>0</v>
      </c>
    </row>
    <row r="108" spans="1:6" ht="12" customHeight="1" x14ac:dyDescent="0.3">
      <c r="A108" s="9" t="s">
        <v>0</v>
      </c>
      <c r="B108" s="58" t="s">
        <v>95</v>
      </c>
      <c r="C108" s="59"/>
      <c r="D108" s="13">
        <v>410</v>
      </c>
      <c r="E108" s="17">
        <v>57995901</v>
      </c>
      <c r="F108" s="17">
        <v>56427603</v>
      </c>
    </row>
    <row r="109" spans="1:6" ht="12" customHeight="1" x14ac:dyDescent="0.3">
      <c r="A109" s="9" t="s">
        <v>0</v>
      </c>
      <c r="B109" s="58" t="s">
        <v>96</v>
      </c>
      <c r="C109" s="59"/>
      <c r="D109" s="13">
        <v>411</v>
      </c>
      <c r="E109" s="17"/>
      <c r="F109" s="17"/>
    </row>
    <row r="110" spans="1:6" ht="12" customHeight="1" x14ac:dyDescent="0.3">
      <c r="A110" s="9" t="s">
        <v>0</v>
      </c>
      <c r="B110" s="58" t="s">
        <v>97</v>
      </c>
      <c r="C110" s="59"/>
      <c r="D110" s="13">
        <v>412</v>
      </c>
      <c r="E110" s="17"/>
      <c r="F110" s="17"/>
    </row>
    <row r="111" spans="1:6" ht="12" customHeight="1" x14ac:dyDescent="0.3">
      <c r="A111" s="9" t="s">
        <v>0</v>
      </c>
      <c r="B111" s="58" t="s">
        <v>98</v>
      </c>
      <c r="C111" s="59"/>
      <c r="D111" s="13">
        <v>413</v>
      </c>
      <c r="E111" s="17"/>
      <c r="F111" s="17"/>
    </row>
    <row r="112" spans="1:6" ht="12" customHeight="1" x14ac:dyDescent="0.3">
      <c r="A112" s="9" t="s">
        <v>0</v>
      </c>
      <c r="B112" s="58" t="s">
        <v>99</v>
      </c>
      <c r="C112" s="59"/>
      <c r="D112" s="13">
        <v>414</v>
      </c>
      <c r="E112" s="17">
        <v>-2194789</v>
      </c>
      <c r="F112" s="17">
        <v>-2070880</v>
      </c>
    </row>
    <row r="113" spans="1:7" ht="12" customHeight="1" x14ac:dyDescent="0.3">
      <c r="A113" s="9" t="s">
        <v>0</v>
      </c>
      <c r="B113" s="58" t="s">
        <v>100</v>
      </c>
      <c r="C113" s="59"/>
      <c r="D113" s="13">
        <v>415</v>
      </c>
      <c r="E113" s="17"/>
      <c r="F113" s="17"/>
    </row>
    <row r="114" spans="1:7" ht="12" customHeight="1" x14ac:dyDescent="0.3">
      <c r="A114" s="9" t="s">
        <v>0</v>
      </c>
      <c r="B114" s="58" t="s">
        <v>101</v>
      </c>
      <c r="C114" s="59"/>
      <c r="D114" s="13">
        <v>420</v>
      </c>
      <c r="E114" s="14">
        <v>55801112</v>
      </c>
      <c r="F114" s="14">
        <v>54356723</v>
      </c>
    </row>
    <row r="115" spans="1:7" ht="12" customHeight="1" x14ac:dyDescent="0.3">
      <c r="A115" s="9" t="s">
        <v>0</v>
      </c>
      <c r="B115" s="58" t="s">
        <v>102</v>
      </c>
      <c r="C115" s="59"/>
      <c r="D115" s="13">
        <v>421</v>
      </c>
      <c r="E115" s="17"/>
      <c r="F115" s="17"/>
    </row>
    <row r="116" spans="1:7" ht="12" customHeight="1" x14ac:dyDescent="0.3">
      <c r="A116" s="9" t="s">
        <v>0</v>
      </c>
      <c r="B116" s="60" t="s">
        <v>103</v>
      </c>
      <c r="C116" s="61"/>
      <c r="D116" s="11">
        <v>500</v>
      </c>
      <c r="E116" s="18">
        <v>55801112</v>
      </c>
      <c r="F116" s="18">
        <v>54356723</v>
      </c>
    </row>
    <row r="117" spans="1:7" ht="12" customHeight="1" x14ac:dyDescent="0.3">
      <c r="A117" s="9" t="s">
        <v>0</v>
      </c>
      <c r="B117" s="60" t="s">
        <v>104</v>
      </c>
      <c r="C117" s="61"/>
      <c r="D117" s="11" t="s">
        <v>0</v>
      </c>
      <c r="E117" s="18">
        <v>58119581</v>
      </c>
      <c r="F117" s="18">
        <v>56569681</v>
      </c>
    </row>
    <row r="118" spans="1:7" ht="12" customHeight="1" x14ac:dyDescent="0.3">
      <c r="B118" s="5" t="s">
        <v>0</v>
      </c>
      <c r="C118" s="5" t="s">
        <v>0</v>
      </c>
      <c r="D118" s="5" t="s">
        <v>0</v>
      </c>
      <c r="E118" s="5" t="s">
        <v>0</v>
      </c>
      <c r="F118" s="5" t="s">
        <v>0</v>
      </c>
      <c r="G118" s="4"/>
    </row>
    <row r="119" spans="1:7" ht="12" customHeight="1" x14ac:dyDescent="0.3">
      <c r="B119" s="5" t="s">
        <v>0</v>
      </c>
      <c r="C119" s="5" t="s">
        <v>0</v>
      </c>
      <c r="D119" s="5" t="s">
        <v>0</v>
      </c>
      <c r="E119" s="5" t="s">
        <v>0</v>
      </c>
      <c r="F119" s="5" t="s">
        <v>0</v>
      </c>
      <c r="G119" s="4"/>
    </row>
    <row r="120" spans="1:7" ht="12" customHeight="1" x14ac:dyDescent="0.3">
      <c r="B120" s="62" t="s">
        <v>105</v>
      </c>
      <c r="C120" s="62"/>
      <c r="D120" s="20" t="s">
        <v>0</v>
      </c>
      <c r="E120" s="19" t="s">
        <v>0</v>
      </c>
      <c r="F120" s="20" t="s">
        <v>0</v>
      </c>
      <c r="G120" s="4"/>
    </row>
    <row r="121" spans="1:7" ht="12" customHeight="1" x14ac:dyDescent="0.3">
      <c r="B121" s="63" t="s">
        <v>106</v>
      </c>
      <c r="C121" s="63"/>
      <c r="D121" s="20" t="s">
        <v>0</v>
      </c>
      <c r="E121" s="21" t="s">
        <v>107</v>
      </c>
      <c r="F121" s="20" t="s">
        <v>0</v>
      </c>
      <c r="G121" s="4"/>
    </row>
    <row r="122" spans="1:7" ht="12" customHeight="1" x14ac:dyDescent="0.3">
      <c r="B122" s="62" t="s">
        <v>294</v>
      </c>
      <c r="C122" s="62"/>
      <c r="D122" s="20" t="s">
        <v>0</v>
      </c>
      <c r="E122" s="19" t="s">
        <v>0</v>
      </c>
      <c r="F122" s="20" t="s">
        <v>0</v>
      </c>
      <c r="G122" s="4"/>
    </row>
    <row r="123" spans="1:7" ht="12" customHeight="1" x14ac:dyDescent="0.3">
      <c r="B123" s="63" t="s">
        <v>108</v>
      </c>
      <c r="C123" s="63"/>
      <c r="D123" s="20" t="s">
        <v>0</v>
      </c>
      <c r="E123" s="21" t="s">
        <v>107</v>
      </c>
      <c r="F123" s="20" t="s">
        <v>0</v>
      </c>
      <c r="G123" s="4"/>
    </row>
    <row r="124" spans="1:7" ht="12" customHeight="1" x14ac:dyDescent="0.3">
      <c r="B124" s="49" t="s">
        <v>109</v>
      </c>
      <c r="C124" s="49"/>
      <c r="D124" s="49"/>
      <c r="E124" s="49"/>
      <c r="F124" s="49"/>
      <c r="G124" s="4"/>
    </row>
    <row r="125" spans="1:7" hidden="1" x14ac:dyDescent="0.3"/>
    <row r="126" spans="1:7" hidden="1" x14ac:dyDescent="0.3"/>
    <row r="127" spans="1:7" hidden="1" x14ac:dyDescent="0.3"/>
    <row r="128" spans="1:7" hidden="1" x14ac:dyDescent="0.3"/>
    <row r="129" hidden="1" x14ac:dyDescent="0.3"/>
    <row r="130" hidden="1" x14ac:dyDescent="0.3"/>
    <row r="131" hidden="1" x14ac:dyDescent="0.3"/>
  </sheetData>
  <mergeCells count="97">
    <mergeCell ref="B124:F124"/>
    <mergeCell ref="B111:C111"/>
    <mergeCell ref="B112:C112"/>
    <mergeCell ref="B113:C113"/>
    <mergeCell ref="B114:C114"/>
    <mergeCell ref="B115:C115"/>
    <mergeCell ref="B116:C116"/>
    <mergeCell ref="B117:C117"/>
    <mergeCell ref="B120:C120"/>
    <mergeCell ref="B121:C121"/>
    <mergeCell ref="B122:C122"/>
    <mergeCell ref="B123:C123"/>
    <mergeCell ref="B110:C110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98:C98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86:C86"/>
    <mergeCell ref="B75:C75"/>
    <mergeCell ref="B76:F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74:C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6:C36"/>
    <mergeCell ref="B38:F38"/>
    <mergeCell ref="B2:F2"/>
    <mergeCell ref="B4:F4"/>
    <mergeCell ref="B5:F5"/>
    <mergeCell ref="B6:F6"/>
    <mergeCell ref="B7:F7"/>
    <mergeCell ref="B8:F8"/>
    <mergeCell ref="B1:F1"/>
    <mergeCell ref="B9:F9"/>
    <mergeCell ref="C10:F10"/>
    <mergeCell ref="B12:F12"/>
    <mergeCell ref="B13:F13"/>
  </mergeCells>
  <pageMargins left="0.70866141732283505" right="0.70866141732283505" top="0.74803149606299202" bottom="0.74803149606299202" header="0.31496062992126" footer="0.31496062992126"/>
  <pageSetup paperSize="9" scale="88" orientation="portrait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83"/>
  <sheetViews>
    <sheetView topLeftCell="B1" workbookViewId="0">
      <selection activeCell="B5" sqref="B5:E5"/>
    </sheetView>
  </sheetViews>
  <sheetFormatPr defaultRowHeight="14.4" x14ac:dyDescent="0.3"/>
  <cols>
    <col min="1" max="1" width="2.77734375" style="1" hidden="1" customWidth="1"/>
    <col min="2" max="2" width="55.44140625" style="1" customWidth="1"/>
    <col min="3" max="3" width="9.5546875" style="1" customWidth="1"/>
    <col min="4" max="4" width="17.109375" style="1" customWidth="1"/>
    <col min="5" max="5" width="16.5546875" style="1" customWidth="1"/>
    <col min="6" max="6" width="3.21875" style="1" hidden="1" customWidth="1"/>
    <col min="7" max="16384" width="8.88671875" style="1"/>
  </cols>
  <sheetData>
    <row r="1" spans="1:6" ht="12" customHeight="1" x14ac:dyDescent="0.3">
      <c r="A1" s="2" t="s">
        <v>0</v>
      </c>
      <c r="B1" s="5" t="s">
        <v>0</v>
      </c>
      <c r="C1" s="48" t="s">
        <v>110</v>
      </c>
      <c r="D1" s="48"/>
      <c r="E1" s="48"/>
      <c r="F1" s="4"/>
    </row>
    <row r="2" spans="1:6" ht="12" customHeight="1" x14ac:dyDescent="0.3">
      <c r="A2" s="2" t="s">
        <v>0</v>
      </c>
      <c r="B2" s="5" t="s">
        <v>0</v>
      </c>
      <c r="C2" s="3" t="s">
        <v>0</v>
      </c>
      <c r="D2" s="3" t="s">
        <v>0</v>
      </c>
      <c r="E2" s="3" t="s">
        <v>0</v>
      </c>
      <c r="F2" s="4"/>
    </row>
    <row r="3" spans="1:6" ht="12" customHeight="1" x14ac:dyDescent="0.3">
      <c r="A3" s="2" t="s">
        <v>0</v>
      </c>
      <c r="B3" s="49" t="s">
        <v>2</v>
      </c>
      <c r="C3" s="49"/>
      <c r="D3" s="49"/>
      <c r="E3" s="49"/>
      <c r="F3" s="4"/>
    </row>
    <row r="4" spans="1:6" ht="12" customHeight="1" x14ac:dyDescent="0.3">
      <c r="A4" s="2" t="s">
        <v>0</v>
      </c>
      <c r="B4" s="3" t="s">
        <v>0</v>
      </c>
      <c r="C4" s="5" t="s">
        <v>0</v>
      </c>
      <c r="D4" s="5" t="s">
        <v>0</v>
      </c>
      <c r="E4" s="5" t="s">
        <v>0</v>
      </c>
      <c r="F4" s="4"/>
    </row>
    <row r="5" spans="1:6" ht="14.25" customHeight="1" x14ac:dyDescent="0.3">
      <c r="A5" s="2" t="s">
        <v>0</v>
      </c>
      <c r="B5" s="51" t="s">
        <v>297</v>
      </c>
      <c r="C5" s="51"/>
      <c r="D5" s="51"/>
      <c r="E5" s="51"/>
      <c r="F5" s="4"/>
    </row>
    <row r="6" spans="1:6" ht="12" customHeight="1" x14ac:dyDescent="0.3">
      <c r="A6" s="2" t="s">
        <v>0</v>
      </c>
      <c r="B6" s="52" t="s">
        <v>11</v>
      </c>
      <c r="C6" s="52"/>
      <c r="D6" s="52"/>
      <c r="E6" s="52"/>
      <c r="F6" s="4"/>
    </row>
    <row r="7" spans="1:6" ht="12" customHeight="1" x14ac:dyDescent="0.3">
      <c r="A7" s="2" t="s">
        <v>0</v>
      </c>
      <c r="B7" s="5" t="s">
        <v>0</v>
      </c>
      <c r="C7" s="5" t="s">
        <v>0</v>
      </c>
      <c r="D7" s="5" t="s">
        <v>0</v>
      </c>
      <c r="E7" s="3" t="s">
        <v>12</v>
      </c>
      <c r="F7" s="4"/>
    </row>
    <row r="8" spans="1:6" hidden="1" x14ac:dyDescent="0.3"/>
    <row r="9" spans="1:6" hidden="1" x14ac:dyDescent="0.3"/>
    <row r="10" spans="1:6" hidden="1" x14ac:dyDescent="0.3"/>
    <row r="11" spans="1:6" hidden="1" x14ac:dyDescent="0.3"/>
    <row r="12" spans="1:6" hidden="1" x14ac:dyDescent="0.3"/>
    <row r="13" spans="1:6" hidden="1" x14ac:dyDescent="0.3"/>
    <row r="14" spans="1:6" hidden="1" x14ac:dyDescent="0.3"/>
    <row r="15" spans="1:6" hidden="1" x14ac:dyDescent="0.3"/>
    <row r="16" spans="1:6" hidden="1" x14ac:dyDescent="0.3"/>
    <row r="17" spans="1:5" hidden="1" x14ac:dyDescent="0.3"/>
    <row r="18" spans="1:5" hidden="1" x14ac:dyDescent="0.3"/>
    <row r="19" spans="1:5" hidden="1" x14ac:dyDescent="0.3"/>
    <row r="20" spans="1:5" ht="24" customHeight="1" x14ac:dyDescent="0.3">
      <c r="A20" s="9" t="s">
        <v>0</v>
      </c>
      <c r="B20" s="10" t="s">
        <v>111</v>
      </c>
      <c r="C20" s="10" t="s">
        <v>14</v>
      </c>
      <c r="D20" s="10" t="s">
        <v>112</v>
      </c>
      <c r="E20" s="10" t="s">
        <v>113</v>
      </c>
    </row>
    <row r="21" spans="1:5" hidden="1" x14ac:dyDescent="0.3"/>
    <row r="22" spans="1:5" ht="12" customHeight="1" x14ac:dyDescent="0.3">
      <c r="A22" s="9" t="s">
        <v>0</v>
      </c>
      <c r="B22" s="15" t="s">
        <v>114</v>
      </c>
      <c r="C22" s="16" t="s">
        <v>20</v>
      </c>
      <c r="D22" s="17"/>
      <c r="E22" s="17"/>
    </row>
    <row r="23" spans="1:5" ht="12" customHeight="1" x14ac:dyDescent="0.3">
      <c r="A23" s="9" t="s">
        <v>0</v>
      </c>
      <c r="B23" s="15" t="s">
        <v>115</v>
      </c>
      <c r="C23" s="16" t="s">
        <v>22</v>
      </c>
      <c r="D23" s="17"/>
      <c r="E23" s="17"/>
    </row>
    <row r="24" spans="1:5" ht="12" customHeight="1" x14ac:dyDescent="0.3">
      <c r="A24" s="9" t="s">
        <v>0</v>
      </c>
      <c r="B24" s="12" t="s">
        <v>116</v>
      </c>
      <c r="C24" s="22" t="s">
        <v>24</v>
      </c>
      <c r="D24" s="18"/>
      <c r="E24" s="18"/>
    </row>
    <row r="25" spans="1:5" ht="12" customHeight="1" x14ac:dyDescent="0.3">
      <c r="A25" s="9" t="s">
        <v>0</v>
      </c>
      <c r="B25" s="15" t="s">
        <v>117</v>
      </c>
      <c r="C25" s="16" t="s">
        <v>26</v>
      </c>
      <c r="D25" s="17"/>
      <c r="E25" s="17"/>
    </row>
    <row r="26" spans="1:5" ht="12" customHeight="1" x14ac:dyDescent="0.3">
      <c r="A26" s="9" t="s">
        <v>0</v>
      </c>
      <c r="B26" s="15" t="s">
        <v>118</v>
      </c>
      <c r="C26" s="16" t="s">
        <v>28</v>
      </c>
      <c r="D26" s="17">
        <v>120035</v>
      </c>
      <c r="E26" s="17">
        <v>111440</v>
      </c>
    </row>
    <row r="27" spans="1:5" ht="24" customHeight="1" x14ac:dyDescent="0.3">
      <c r="A27" s="9" t="s">
        <v>0</v>
      </c>
      <c r="B27" s="12" t="s">
        <v>119</v>
      </c>
      <c r="C27" s="22" t="s">
        <v>40</v>
      </c>
      <c r="D27" s="18">
        <v>-120035</v>
      </c>
      <c r="E27" s="18">
        <v>-111440</v>
      </c>
    </row>
    <row r="28" spans="1:5" ht="12" customHeight="1" x14ac:dyDescent="0.3">
      <c r="A28" s="9" t="s">
        <v>0</v>
      </c>
      <c r="B28" s="15" t="s">
        <v>120</v>
      </c>
      <c r="C28" s="16" t="s">
        <v>42</v>
      </c>
      <c r="D28" s="17">
        <v>8029</v>
      </c>
      <c r="E28" s="17">
        <v>5625</v>
      </c>
    </row>
    <row r="29" spans="1:5" ht="12" customHeight="1" x14ac:dyDescent="0.3">
      <c r="A29" s="9" t="s">
        <v>0</v>
      </c>
      <c r="B29" s="15" t="s">
        <v>121</v>
      </c>
      <c r="C29" s="16" t="s">
        <v>44</v>
      </c>
      <c r="D29" s="17"/>
      <c r="E29" s="17"/>
    </row>
    <row r="30" spans="1:5" ht="24" customHeight="1" x14ac:dyDescent="0.3">
      <c r="A30" s="9" t="s">
        <v>0</v>
      </c>
      <c r="B30" s="15" t="s">
        <v>122</v>
      </c>
      <c r="C30" s="16" t="s">
        <v>123</v>
      </c>
      <c r="D30" s="17"/>
      <c r="E30" s="17"/>
    </row>
    <row r="31" spans="1:5" ht="12" customHeight="1" x14ac:dyDescent="0.3">
      <c r="A31" s="9" t="s">
        <v>0</v>
      </c>
      <c r="B31" s="15" t="s">
        <v>124</v>
      </c>
      <c r="C31" s="16" t="s">
        <v>125</v>
      </c>
      <c r="D31" s="17">
        <v>8424</v>
      </c>
      <c r="E31" s="17">
        <v>15576</v>
      </c>
    </row>
    <row r="32" spans="1:5" ht="12" customHeight="1" x14ac:dyDescent="0.3">
      <c r="A32" s="9" t="s">
        <v>0</v>
      </c>
      <c r="B32" s="15" t="s">
        <v>126</v>
      </c>
      <c r="C32" s="16" t="s">
        <v>127</v>
      </c>
      <c r="D32" s="17">
        <v>20327</v>
      </c>
      <c r="E32" s="17">
        <v>34636</v>
      </c>
    </row>
    <row r="33" spans="1:5" ht="24" customHeight="1" x14ac:dyDescent="0.3">
      <c r="A33" s="9" t="s">
        <v>0</v>
      </c>
      <c r="B33" s="12" t="s">
        <v>128</v>
      </c>
      <c r="C33" s="11">
        <v>100</v>
      </c>
      <c r="D33" s="18">
        <v>-123909</v>
      </c>
      <c r="E33" s="18">
        <v>-124875</v>
      </c>
    </row>
    <row r="34" spans="1:5" ht="12" customHeight="1" x14ac:dyDescent="0.3">
      <c r="A34" s="9" t="s">
        <v>0</v>
      </c>
      <c r="B34" s="15" t="s">
        <v>129</v>
      </c>
      <c r="C34" s="13">
        <v>101</v>
      </c>
      <c r="D34" s="17"/>
      <c r="E34" s="17"/>
    </row>
    <row r="35" spans="1:5" ht="24" customHeight="1" x14ac:dyDescent="0.3">
      <c r="A35" s="9" t="s">
        <v>0</v>
      </c>
      <c r="B35" s="12" t="s">
        <v>130</v>
      </c>
      <c r="C35" s="11">
        <v>200</v>
      </c>
      <c r="D35" s="18">
        <v>-123909</v>
      </c>
      <c r="E35" s="18">
        <v>-124875</v>
      </c>
    </row>
    <row r="36" spans="1:5" ht="12" customHeight="1" x14ac:dyDescent="0.3">
      <c r="A36" s="9" t="s">
        <v>0</v>
      </c>
      <c r="B36" s="15" t="s">
        <v>131</v>
      </c>
      <c r="C36" s="13">
        <v>201</v>
      </c>
      <c r="D36" s="17"/>
      <c r="E36" s="17"/>
    </row>
    <row r="37" spans="1:5" ht="12" customHeight="1" x14ac:dyDescent="0.3">
      <c r="A37" s="9" t="s">
        <v>0</v>
      </c>
      <c r="B37" s="12" t="s">
        <v>132</v>
      </c>
      <c r="C37" s="11">
        <v>300</v>
      </c>
      <c r="D37" s="18">
        <v>-123909</v>
      </c>
      <c r="E37" s="18">
        <v>-124875</v>
      </c>
    </row>
    <row r="38" spans="1:5" ht="12" customHeight="1" x14ac:dyDescent="0.3">
      <c r="A38" s="9" t="s">
        <v>0</v>
      </c>
      <c r="B38" s="15" t="s">
        <v>133</v>
      </c>
      <c r="C38" s="13" t="s">
        <v>0</v>
      </c>
      <c r="D38" s="17"/>
      <c r="E38" s="17"/>
    </row>
    <row r="39" spans="1:5" ht="12" customHeight="1" x14ac:dyDescent="0.3">
      <c r="A39" s="9" t="s">
        <v>0</v>
      </c>
      <c r="B39" s="15" t="s">
        <v>134</v>
      </c>
      <c r="C39" s="13" t="s">
        <v>0</v>
      </c>
      <c r="D39" s="17"/>
      <c r="E39" s="17"/>
    </row>
    <row r="40" spans="1:5" ht="14.25" customHeight="1" x14ac:dyDescent="0.3">
      <c r="A40" s="9" t="s">
        <v>0</v>
      </c>
      <c r="B40" s="12" t="s">
        <v>135</v>
      </c>
      <c r="C40" s="11">
        <v>400</v>
      </c>
      <c r="D40" s="18"/>
      <c r="E40" s="18"/>
    </row>
    <row r="41" spans="1:5" ht="12" customHeight="1" x14ac:dyDescent="0.3">
      <c r="A41" s="9" t="s">
        <v>0</v>
      </c>
      <c r="B41" s="58" t="s">
        <v>136</v>
      </c>
      <c r="C41" s="64"/>
      <c r="D41" s="64"/>
      <c r="E41" s="59"/>
    </row>
    <row r="42" spans="1:5" ht="24" customHeight="1" x14ac:dyDescent="0.3">
      <c r="A42" s="9" t="s">
        <v>0</v>
      </c>
      <c r="B42" s="15" t="s">
        <v>137</v>
      </c>
      <c r="C42" s="13">
        <v>410</v>
      </c>
      <c r="D42" s="17"/>
      <c r="E42" s="17"/>
    </row>
    <row r="43" spans="1:5" ht="24" customHeight="1" x14ac:dyDescent="0.3">
      <c r="A43" s="9" t="s">
        <v>0</v>
      </c>
      <c r="B43" s="15" t="s">
        <v>138</v>
      </c>
      <c r="C43" s="13">
        <v>411</v>
      </c>
      <c r="D43" s="17"/>
      <c r="E43" s="17"/>
    </row>
    <row r="44" spans="1:5" ht="12" customHeight="1" x14ac:dyDescent="0.3">
      <c r="A44" s="9" t="s">
        <v>0</v>
      </c>
      <c r="B44" s="15" t="s">
        <v>139</v>
      </c>
      <c r="C44" s="13">
        <v>412</v>
      </c>
      <c r="D44" s="17"/>
      <c r="E44" s="17"/>
    </row>
    <row r="45" spans="1:5" ht="12" customHeight="1" x14ac:dyDescent="0.3">
      <c r="A45" s="9" t="s">
        <v>0</v>
      </c>
      <c r="B45" s="15" t="s">
        <v>140</v>
      </c>
      <c r="C45" s="13">
        <v>413</v>
      </c>
      <c r="D45" s="17"/>
      <c r="E45" s="17"/>
    </row>
    <row r="46" spans="1:5" ht="12" customHeight="1" x14ac:dyDescent="0.3">
      <c r="A46" s="9" t="s">
        <v>0</v>
      </c>
      <c r="B46" s="15" t="s">
        <v>141</v>
      </c>
      <c r="C46" s="13">
        <v>414</v>
      </c>
      <c r="D46" s="17"/>
      <c r="E46" s="17"/>
    </row>
    <row r="47" spans="1:5" ht="12" customHeight="1" x14ac:dyDescent="0.3">
      <c r="A47" s="9" t="s">
        <v>0</v>
      </c>
      <c r="B47" s="15" t="s">
        <v>142</v>
      </c>
      <c r="C47" s="13">
        <v>415</v>
      </c>
      <c r="D47" s="17"/>
      <c r="E47" s="17"/>
    </row>
    <row r="48" spans="1:5" ht="12" customHeight="1" x14ac:dyDescent="0.3">
      <c r="A48" s="9" t="s">
        <v>0</v>
      </c>
      <c r="B48" s="15" t="s">
        <v>143</v>
      </c>
      <c r="C48" s="13">
        <v>416</v>
      </c>
      <c r="D48" s="17"/>
      <c r="E48" s="17"/>
    </row>
    <row r="49" spans="1:5" ht="12" customHeight="1" x14ac:dyDescent="0.3">
      <c r="A49" s="9" t="s">
        <v>0</v>
      </c>
      <c r="B49" s="15" t="s">
        <v>144</v>
      </c>
      <c r="C49" s="13">
        <v>417</v>
      </c>
      <c r="D49" s="17"/>
      <c r="E49" s="17"/>
    </row>
    <row r="50" spans="1:5" ht="12" customHeight="1" x14ac:dyDescent="0.3">
      <c r="A50" s="9" t="s">
        <v>0</v>
      </c>
      <c r="B50" s="15" t="s">
        <v>145</v>
      </c>
      <c r="C50" s="13">
        <v>418</v>
      </c>
      <c r="D50" s="17"/>
      <c r="E50" s="17"/>
    </row>
    <row r="51" spans="1:5" ht="36" customHeight="1" x14ac:dyDescent="0.3">
      <c r="A51" s="9" t="s">
        <v>0</v>
      </c>
      <c r="B51" s="12" t="s">
        <v>146</v>
      </c>
      <c r="C51" s="11">
        <v>420</v>
      </c>
      <c r="D51" s="18"/>
      <c r="E51" s="18"/>
    </row>
    <row r="52" spans="1:5" ht="12" customHeight="1" x14ac:dyDescent="0.3">
      <c r="A52" s="9" t="s">
        <v>0</v>
      </c>
      <c r="B52" s="15" t="s">
        <v>147</v>
      </c>
      <c r="C52" s="13">
        <v>431</v>
      </c>
      <c r="D52" s="17"/>
      <c r="E52" s="17"/>
    </row>
    <row r="53" spans="1:5" ht="24" customHeight="1" x14ac:dyDescent="0.3">
      <c r="A53" s="9" t="s">
        <v>0</v>
      </c>
      <c r="B53" s="15" t="s">
        <v>138</v>
      </c>
      <c r="C53" s="13">
        <v>432</v>
      </c>
      <c r="D53" s="17"/>
      <c r="E53" s="17"/>
    </row>
    <row r="54" spans="1:5" ht="12" customHeight="1" x14ac:dyDescent="0.3">
      <c r="A54" s="9" t="s">
        <v>0</v>
      </c>
      <c r="B54" s="15" t="s">
        <v>148</v>
      </c>
      <c r="C54" s="13">
        <v>433</v>
      </c>
      <c r="D54" s="17"/>
      <c r="E54" s="17"/>
    </row>
    <row r="55" spans="1:5" ht="12" customHeight="1" x14ac:dyDescent="0.3">
      <c r="A55" s="9" t="s">
        <v>0</v>
      </c>
      <c r="B55" s="15" t="s">
        <v>145</v>
      </c>
      <c r="C55" s="13">
        <v>434</v>
      </c>
      <c r="D55" s="17"/>
      <c r="E55" s="17"/>
    </row>
    <row r="56" spans="1:5" ht="24" customHeight="1" x14ac:dyDescent="0.3">
      <c r="A56" s="9" t="s">
        <v>0</v>
      </c>
      <c r="B56" s="15" t="s">
        <v>149</v>
      </c>
      <c r="C56" s="13">
        <v>435</v>
      </c>
      <c r="D56" s="17"/>
      <c r="E56" s="17"/>
    </row>
    <row r="57" spans="1:5" ht="36" customHeight="1" x14ac:dyDescent="0.3">
      <c r="A57" s="9" t="s">
        <v>0</v>
      </c>
      <c r="B57" s="12" t="s">
        <v>150</v>
      </c>
      <c r="C57" s="11">
        <v>440</v>
      </c>
      <c r="D57" s="18"/>
      <c r="E57" s="18"/>
    </row>
    <row r="58" spans="1:5" ht="12" customHeight="1" x14ac:dyDescent="0.3">
      <c r="A58" s="9" t="s">
        <v>0</v>
      </c>
      <c r="B58" s="12" t="s">
        <v>151</v>
      </c>
      <c r="C58" s="11">
        <v>500</v>
      </c>
      <c r="D58" s="18">
        <v>-123909</v>
      </c>
      <c r="E58" s="18">
        <v>-124875</v>
      </c>
    </row>
    <row r="59" spans="1:5" ht="12" customHeight="1" x14ac:dyDescent="0.3">
      <c r="A59" s="9" t="s">
        <v>0</v>
      </c>
      <c r="B59" s="15" t="s">
        <v>152</v>
      </c>
      <c r="C59" s="13" t="s">
        <v>0</v>
      </c>
      <c r="D59" s="14" t="s">
        <v>0</v>
      </c>
      <c r="E59" s="14" t="s">
        <v>0</v>
      </c>
    </row>
    <row r="60" spans="1:5" ht="12" customHeight="1" x14ac:dyDescent="0.3">
      <c r="A60" s="9" t="s">
        <v>0</v>
      </c>
      <c r="B60" s="15" t="s">
        <v>133</v>
      </c>
      <c r="C60" s="13" t="s">
        <v>0</v>
      </c>
      <c r="D60" s="17">
        <v>-123909</v>
      </c>
      <c r="E60" s="17">
        <v>-124875</v>
      </c>
    </row>
    <row r="61" spans="1:5" ht="12" customHeight="1" x14ac:dyDescent="0.3">
      <c r="A61" s="9" t="s">
        <v>0</v>
      </c>
      <c r="B61" s="15" t="s">
        <v>153</v>
      </c>
      <c r="C61" s="13" t="s">
        <v>0</v>
      </c>
      <c r="D61" s="17"/>
      <c r="E61" s="17"/>
    </row>
    <row r="62" spans="1:5" ht="12" customHeight="1" x14ac:dyDescent="0.3">
      <c r="A62" s="9" t="s">
        <v>0</v>
      </c>
      <c r="B62" s="12" t="s">
        <v>154</v>
      </c>
      <c r="C62" s="11">
        <v>600</v>
      </c>
      <c r="D62" s="23"/>
      <c r="E62" s="23"/>
    </row>
    <row r="63" spans="1:5" ht="12" customHeight="1" x14ac:dyDescent="0.3">
      <c r="A63" s="9" t="s">
        <v>0</v>
      </c>
      <c r="B63" s="58" t="s">
        <v>136</v>
      </c>
      <c r="C63" s="64"/>
      <c r="D63" s="64"/>
      <c r="E63" s="59"/>
    </row>
    <row r="64" spans="1:5" ht="12" customHeight="1" x14ac:dyDescent="0.3">
      <c r="A64" s="9" t="s">
        <v>0</v>
      </c>
      <c r="B64" s="15" t="s">
        <v>155</v>
      </c>
      <c r="C64" s="13" t="s">
        <v>0</v>
      </c>
      <c r="D64" s="14" t="s">
        <v>0</v>
      </c>
      <c r="E64" s="14" t="s">
        <v>0</v>
      </c>
    </row>
    <row r="65" spans="1:6" ht="12" customHeight="1" x14ac:dyDescent="0.3">
      <c r="A65" s="9" t="s">
        <v>0</v>
      </c>
      <c r="B65" s="15" t="s">
        <v>156</v>
      </c>
      <c r="C65" s="13" t="s">
        <v>0</v>
      </c>
      <c r="D65" s="17">
        <v>0.16</v>
      </c>
      <c r="E65" s="17">
        <v>0.16</v>
      </c>
    </row>
    <row r="66" spans="1:6" ht="12" customHeight="1" x14ac:dyDescent="0.3">
      <c r="A66" s="9" t="s">
        <v>0</v>
      </c>
      <c r="B66" s="15" t="s">
        <v>157</v>
      </c>
      <c r="C66" s="13" t="s">
        <v>0</v>
      </c>
      <c r="D66" s="17"/>
      <c r="E66" s="17"/>
    </row>
    <row r="67" spans="1:6" ht="12" customHeight="1" x14ac:dyDescent="0.3">
      <c r="A67" s="9" t="s">
        <v>0</v>
      </c>
      <c r="B67" s="15" t="s">
        <v>158</v>
      </c>
      <c r="C67" s="13" t="s">
        <v>0</v>
      </c>
      <c r="D67" s="14" t="s">
        <v>0</v>
      </c>
      <c r="E67" s="14" t="s">
        <v>0</v>
      </c>
    </row>
    <row r="68" spans="1:6" ht="12" customHeight="1" x14ac:dyDescent="0.3">
      <c r="A68" s="9" t="s">
        <v>0</v>
      </c>
      <c r="B68" s="15" t="s">
        <v>156</v>
      </c>
      <c r="C68" s="13" t="s">
        <v>0</v>
      </c>
      <c r="D68" s="17">
        <v>0.16</v>
      </c>
      <c r="E68" s="17">
        <v>0.16</v>
      </c>
    </row>
    <row r="69" spans="1:6" ht="12" customHeight="1" x14ac:dyDescent="0.3">
      <c r="A69" s="9" t="s">
        <v>0</v>
      </c>
      <c r="B69" s="15" t="s">
        <v>157</v>
      </c>
      <c r="C69" s="13" t="s">
        <v>0</v>
      </c>
      <c r="D69" s="17"/>
      <c r="E69" s="17"/>
    </row>
    <row r="70" spans="1:6" ht="12" customHeight="1" x14ac:dyDescent="0.3">
      <c r="B70" s="5" t="s">
        <v>0</v>
      </c>
      <c r="C70" s="5" t="s">
        <v>0</v>
      </c>
      <c r="D70" s="5" t="s">
        <v>0</v>
      </c>
      <c r="E70" s="5" t="s">
        <v>0</v>
      </c>
      <c r="F70" s="4"/>
    </row>
    <row r="71" spans="1:6" ht="12" customHeight="1" x14ac:dyDescent="0.3">
      <c r="B71" s="5" t="s">
        <v>0</v>
      </c>
      <c r="C71" s="5" t="s">
        <v>0</v>
      </c>
      <c r="D71" s="5" t="s">
        <v>0</v>
      </c>
      <c r="E71" s="5" t="s">
        <v>0</v>
      </c>
      <c r="F71" s="4"/>
    </row>
    <row r="72" spans="1:6" ht="12" customHeight="1" x14ac:dyDescent="0.3">
      <c r="B72" s="19" t="s">
        <v>105</v>
      </c>
      <c r="C72" s="20" t="s">
        <v>0</v>
      </c>
      <c r="D72" s="19" t="s">
        <v>0</v>
      </c>
      <c r="E72" s="20" t="s">
        <v>0</v>
      </c>
      <c r="F72" s="4"/>
    </row>
    <row r="73" spans="1:6" ht="12" customHeight="1" x14ac:dyDescent="0.3">
      <c r="B73" s="20" t="s">
        <v>106</v>
      </c>
      <c r="C73" s="20" t="s">
        <v>0</v>
      </c>
      <c r="D73" s="21" t="s">
        <v>107</v>
      </c>
      <c r="E73" s="20" t="s">
        <v>0</v>
      </c>
      <c r="F73" s="4"/>
    </row>
    <row r="74" spans="1:6" ht="12" customHeight="1" x14ac:dyDescent="0.3">
      <c r="B74" s="19" t="s">
        <v>294</v>
      </c>
      <c r="C74" s="20" t="s">
        <v>0</v>
      </c>
      <c r="D74" s="19" t="s">
        <v>0</v>
      </c>
      <c r="E74" s="20" t="s">
        <v>0</v>
      </c>
      <c r="F74" s="4"/>
    </row>
    <row r="75" spans="1:6" ht="12" customHeight="1" x14ac:dyDescent="0.3">
      <c r="B75" s="20" t="s">
        <v>108</v>
      </c>
      <c r="C75" s="20" t="s">
        <v>0</v>
      </c>
      <c r="D75" s="21" t="s">
        <v>107</v>
      </c>
      <c r="E75" s="20" t="s">
        <v>0</v>
      </c>
      <c r="F75" s="4"/>
    </row>
    <row r="76" spans="1:6" ht="12" customHeight="1" x14ac:dyDescent="0.3">
      <c r="B76" s="5" t="s">
        <v>109</v>
      </c>
      <c r="C76" s="5" t="s">
        <v>0</v>
      </c>
      <c r="D76" s="5" t="s">
        <v>0</v>
      </c>
      <c r="E76" s="5" t="s">
        <v>0</v>
      </c>
      <c r="F76" s="4"/>
    </row>
    <row r="77" spans="1:6" hidden="1" x14ac:dyDescent="0.3"/>
    <row r="78" spans="1:6" hidden="1" x14ac:dyDescent="0.3"/>
    <row r="79" spans="1:6" hidden="1" x14ac:dyDescent="0.3"/>
    <row r="80" spans="1:6" hidden="1" x14ac:dyDescent="0.3"/>
    <row r="81" hidden="1" x14ac:dyDescent="0.3"/>
    <row r="82" hidden="1" x14ac:dyDescent="0.3"/>
    <row r="83" hidden="1" x14ac:dyDescent="0.3"/>
  </sheetData>
  <mergeCells count="6">
    <mergeCell ref="B63:E63"/>
    <mergeCell ref="C1:E1"/>
    <mergeCell ref="B3:E3"/>
    <mergeCell ref="B5:E5"/>
    <mergeCell ref="B6:E6"/>
    <mergeCell ref="B41:E41"/>
  </mergeCells>
  <pageMargins left="0.7" right="0.7" top="0.75" bottom="0.75" header="0.3" footer="0.3"/>
  <pageSetup paperSize="9" scale="86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108"/>
  <sheetViews>
    <sheetView topLeftCell="B1" workbookViewId="0">
      <selection activeCell="B1" sqref="B1"/>
    </sheetView>
  </sheetViews>
  <sheetFormatPr defaultColWidth="8.88671875" defaultRowHeight="14.4" x14ac:dyDescent="0.3"/>
  <cols>
    <col min="1" max="1" width="2.6640625" style="24" hidden="1" customWidth="1"/>
    <col min="2" max="2" width="51.33203125" style="24" customWidth="1"/>
    <col min="3" max="3" width="10" style="24" customWidth="1"/>
    <col min="4" max="4" width="19" style="24" customWidth="1"/>
    <col min="5" max="5" width="17.33203125" style="24" customWidth="1"/>
    <col min="6" max="6" width="3.33203125" style="24" hidden="1" customWidth="1"/>
    <col min="7" max="16384" width="8.88671875" style="24"/>
  </cols>
  <sheetData>
    <row r="1" spans="1:6" ht="12" customHeight="1" x14ac:dyDescent="0.3">
      <c r="A1" s="40" t="s">
        <v>0</v>
      </c>
      <c r="B1" s="26" t="s">
        <v>0</v>
      </c>
      <c r="C1" s="26" t="s">
        <v>0</v>
      </c>
      <c r="D1" s="26" t="s">
        <v>0</v>
      </c>
      <c r="E1" s="39" t="s">
        <v>254</v>
      </c>
      <c r="F1" s="25"/>
    </row>
    <row r="2" spans="1:6" ht="12" customHeight="1" x14ac:dyDescent="0.3">
      <c r="A2" s="40" t="s">
        <v>0</v>
      </c>
      <c r="B2" s="26" t="s">
        <v>0</v>
      </c>
      <c r="C2" s="26" t="s">
        <v>0</v>
      </c>
      <c r="D2" s="26" t="s">
        <v>0</v>
      </c>
      <c r="E2" s="39" t="s">
        <v>0</v>
      </c>
      <c r="F2" s="25"/>
    </row>
    <row r="3" spans="1:6" ht="12" customHeight="1" x14ac:dyDescent="0.3">
      <c r="A3" s="40" t="s">
        <v>0</v>
      </c>
      <c r="B3" s="66" t="s">
        <v>2</v>
      </c>
      <c r="C3" s="66"/>
      <c r="D3" s="66"/>
      <c r="E3" s="66"/>
      <c r="F3" s="25"/>
    </row>
    <row r="4" spans="1:6" ht="12" customHeight="1" x14ac:dyDescent="0.3">
      <c r="A4" s="40" t="s">
        <v>0</v>
      </c>
      <c r="B4" s="42" t="s">
        <v>0</v>
      </c>
      <c r="C4" s="26" t="s">
        <v>0</v>
      </c>
      <c r="D4" s="26" t="s">
        <v>0</v>
      </c>
      <c r="E4" s="26" t="s">
        <v>0</v>
      </c>
      <c r="F4" s="25"/>
    </row>
    <row r="5" spans="1:6" ht="14.25" customHeight="1" x14ac:dyDescent="0.3">
      <c r="A5" s="40" t="s">
        <v>0</v>
      </c>
      <c r="B5" s="65" t="s">
        <v>253</v>
      </c>
      <c r="C5" s="65"/>
      <c r="D5" s="65"/>
      <c r="E5" s="65"/>
      <c r="F5" s="25"/>
    </row>
    <row r="6" spans="1:6" ht="12" customHeight="1" x14ac:dyDescent="0.3">
      <c r="A6" s="40" t="s">
        <v>0</v>
      </c>
      <c r="B6" s="73" t="s">
        <v>11</v>
      </c>
      <c r="C6" s="73"/>
      <c r="D6" s="73"/>
      <c r="E6" s="73"/>
      <c r="F6" s="25"/>
    </row>
    <row r="7" spans="1:6" ht="12" customHeight="1" x14ac:dyDescent="0.3">
      <c r="A7" s="40" t="s">
        <v>0</v>
      </c>
      <c r="B7" s="41" t="s">
        <v>0</v>
      </c>
      <c r="C7" s="26" t="s">
        <v>0</v>
      </c>
      <c r="D7" s="26" t="s">
        <v>0</v>
      </c>
      <c r="E7" s="26" t="s">
        <v>0</v>
      </c>
      <c r="F7" s="25"/>
    </row>
    <row r="8" spans="1:6" ht="12" customHeight="1" x14ac:dyDescent="0.3">
      <c r="A8" s="40" t="s">
        <v>0</v>
      </c>
      <c r="B8" s="26" t="s">
        <v>0</v>
      </c>
      <c r="C8" s="26" t="s">
        <v>0</v>
      </c>
      <c r="D8" s="26" t="s">
        <v>0</v>
      </c>
      <c r="E8" s="39" t="s">
        <v>252</v>
      </c>
      <c r="F8" s="25"/>
    </row>
    <row r="9" spans="1:6" hidden="1" x14ac:dyDescent="0.3"/>
    <row r="10" spans="1:6" hidden="1" x14ac:dyDescent="0.3"/>
    <row r="11" spans="1:6" hidden="1" x14ac:dyDescent="0.3"/>
    <row r="12" spans="1:6" hidden="1" x14ac:dyDescent="0.3"/>
    <row r="13" spans="1:6" hidden="1" x14ac:dyDescent="0.3"/>
    <row r="14" spans="1:6" hidden="1" x14ac:dyDescent="0.3"/>
    <row r="15" spans="1:6" hidden="1" x14ac:dyDescent="0.3"/>
    <row r="16" spans="1:6" hidden="1" x14ac:dyDescent="0.3"/>
    <row r="17" spans="1:5" hidden="1" x14ac:dyDescent="0.3"/>
    <row r="18" spans="1:5" hidden="1" x14ac:dyDescent="0.3"/>
    <row r="19" spans="1:5" hidden="1" x14ac:dyDescent="0.3"/>
    <row r="20" spans="1:5" hidden="1" x14ac:dyDescent="0.3"/>
    <row r="21" spans="1:5" hidden="1" x14ac:dyDescent="0.3"/>
    <row r="22" spans="1:5" hidden="1" x14ac:dyDescent="0.3"/>
    <row r="23" spans="1:5" ht="24" customHeight="1" x14ac:dyDescent="0.3">
      <c r="A23" s="32" t="s">
        <v>0</v>
      </c>
      <c r="B23" s="38" t="s">
        <v>251</v>
      </c>
      <c r="C23" s="38" t="s">
        <v>14</v>
      </c>
      <c r="D23" s="38" t="s">
        <v>112</v>
      </c>
      <c r="E23" s="38" t="s">
        <v>113</v>
      </c>
    </row>
    <row r="24" spans="1:5" hidden="1" x14ac:dyDescent="0.3"/>
    <row r="25" spans="1:5" ht="12" customHeight="1" x14ac:dyDescent="0.3">
      <c r="A25" s="32" t="s">
        <v>0</v>
      </c>
      <c r="B25" s="70" t="s">
        <v>250</v>
      </c>
      <c r="C25" s="71"/>
      <c r="D25" s="71"/>
      <c r="E25" s="72"/>
    </row>
    <row r="26" spans="1:5" ht="24" customHeight="1" x14ac:dyDescent="0.3">
      <c r="A26" s="32" t="s">
        <v>0</v>
      </c>
      <c r="B26" s="31" t="s">
        <v>249</v>
      </c>
      <c r="C26" s="37" t="s">
        <v>20</v>
      </c>
      <c r="D26" s="47">
        <f>SUM(D28:D33)</f>
        <v>16148</v>
      </c>
      <c r="E26" s="47">
        <f>SUM(E28:E33)</f>
        <v>95703</v>
      </c>
    </row>
    <row r="27" spans="1:5" ht="12" customHeight="1" x14ac:dyDescent="0.3">
      <c r="A27" s="32" t="s">
        <v>0</v>
      </c>
      <c r="B27" s="67" t="s">
        <v>136</v>
      </c>
      <c r="C27" s="68"/>
      <c r="D27" s="68"/>
      <c r="E27" s="69"/>
    </row>
    <row r="28" spans="1:5" ht="12" customHeight="1" x14ac:dyDescent="0.3">
      <c r="A28" s="32" t="s">
        <v>0</v>
      </c>
      <c r="B28" s="35" t="s">
        <v>248</v>
      </c>
      <c r="C28" s="36" t="s">
        <v>22</v>
      </c>
      <c r="D28" s="17">
        <v>5639</v>
      </c>
      <c r="E28" s="17">
        <v>4567</v>
      </c>
    </row>
    <row r="29" spans="1:5" ht="12" customHeight="1" x14ac:dyDescent="0.3">
      <c r="A29" s="32" t="s">
        <v>0</v>
      </c>
      <c r="B29" s="35" t="s">
        <v>247</v>
      </c>
      <c r="C29" s="36" t="s">
        <v>24</v>
      </c>
      <c r="D29" s="17">
        <v>7920</v>
      </c>
      <c r="E29" s="17">
        <v>331</v>
      </c>
    </row>
    <row r="30" spans="1:5" ht="12" customHeight="1" x14ac:dyDescent="0.3">
      <c r="A30" s="32" t="s">
        <v>0</v>
      </c>
      <c r="B30" s="35" t="s">
        <v>246</v>
      </c>
      <c r="C30" s="36" t="s">
        <v>26</v>
      </c>
      <c r="D30" s="17"/>
      <c r="E30" s="17"/>
    </row>
    <row r="31" spans="1:5" ht="12" customHeight="1" x14ac:dyDescent="0.3">
      <c r="A31" s="32" t="s">
        <v>0</v>
      </c>
      <c r="B31" s="35" t="s">
        <v>245</v>
      </c>
      <c r="C31" s="36" t="s">
        <v>28</v>
      </c>
      <c r="D31" s="17"/>
      <c r="E31" s="17"/>
    </row>
    <row r="32" spans="1:5" ht="12" customHeight="1" x14ac:dyDescent="0.3">
      <c r="A32" s="32" t="s">
        <v>0</v>
      </c>
      <c r="B32" s="35" t="s">
        <v>174</v>
      </c>
      <c r="C32" s="36" t="s">
        <v>30</v>
      </c>
      <c r="D32" s="17">
        <v>2589</v>
      </c>
      <c r="E32" s="17"/>
    </row>
    <row r="33" spans="1:5" ht="12" customHeight="1" x14ac:dyDescent="0.3">
      <c r="A33" s="32" t="s">
        <v>0</v>
      </c>
      <c r="B33" s="35" t="s">
        <v>172</v>
      </c>
      <c r="C33" s="36" t="s">
        <v>32</v>
      </c>
      <c r="D33" s="17"/>
      <c r="E33" s="17">
        <v>90805</v>
      </c>
    </row>
    <row r="34" spans="1:5" ht="24" customHeight="1" x14ac:dyDescent="0.3">
      <c r="A34" s="32" t="s">
        <v>0</v>
      </c>
      <c r="B34" s="31" t="s">
        <v>244</v>
      </c>
      <c r="C34" s="37" t="s">
        <v>40</v>
      </c>
      <c r="D34" s="47">
        <f>SUM(D36:D42)</f>
        <v>-227926</v>
      </c>
      <c r="E34" s="47">
        <f>SUM(E36:E42)</f>
        <v>-256454</v>
      </c>
    </row>
    <row r="35" spans="1:5" ht="12" customHeight="1" x14ac:dyDescent="0.3">
      <c r="A35" s="32" t="s">
        <v>0</v>
      </c>
      <c r="B35" s="67" t="s">
        <v>136</v>
      </c>
      <c r="C35" s="68"/>
      <c r="D35" s="68"/>
      <c r="E35" s="69"/>
    </row>
    <row r="36" spans="1:5" ht="12" customHeight="1" x14ac:dyDescent="0.3">
      <c r="A36" s="32" t="s">
        <v>0</v>
      </c>
      <c r="B36" s="35" t="s">
        <v>243</v>
      </c>
      <c r="C36" s="36" t="s">
        <v>42</v>
      </c>
      <c r="D36" s="17">
        <v>-45504</v>
      </c>
      <c r="E36" s="17">
        <v>-78882</v>
      </c>
    </row>
    <row r="37" spans="1:5" ht="12" customHeight="1" x14ac:dyDescent="0.3">
      <c r="A37" s="32" t="s">
        <v>0</v>
      </c>
      <c r="B37" s="35" t="s">
        <v>242</v>
      </c>
      <c r="C37" s="36" t="s">
        <v>44</v>
      </c>
      <c r="D37" s="17">
        <v>-46366</v>
      </c>
      <c r="E37" s="17">
        <v>-3738</v>
      </c>
    </row>
    <row r="38" spans="1:5" ht="12" customHeight="1" x14ac:dyDescent="0.3">
      <c r="A38" s="32" t="s">
        <v>0</v>
      </c>
      <c r="B38" s="35" t="s">
        <v>241</v>
      </c>
      <c r="C38" s="36" t="s">
        <v>123</v>
      </c>
      <c r="D38" s="17">
        <v>-58660</v>
      </c>
      <c r="E38" s="17">
        <v>-97014</v>
      </c>
    </row>
    <row r="39" spans="1:5" ht="12" customHeight="1" x14ac:dyDescent="0.3">
      <c r="A39" s="32" t="s">
        <v>0</v>
      </c>
      <c r="B39" s="35" t="s">
        <v>168</v>
      </c>
      <c r="C39" s="36" t="s">
        <v>125</v>
      </c>
      <c r="D39" s="17"/>
      <c r="E39" s="17"/>
    </row>
    <row r="40" spans="1:5" ht="12" customHeight="1" x14ac:dyDescent="0.3">
      <c r="A40" s="32" t="s">
        <v>0</v>
      </c>
      <c r="B40" s="35" t="s">
        <v>240</v>
      </c>
      <c r="C40" s="36" t="s">
        <v>127</v>
      </c>
      <c r="D40" s="17"/>
      <c r="E40" s="17"/>
    </row>
    <row r="41" spans="1:5" ht="12" customHeight="1" x14ac:dyDescent="0.3">
      <c r="A41" s="32" t="s">
        <v>0</v>
      </c>
      <c r="B41" s="35" t="s">
        <v>239</v>
      </c>
      <c r="C41" s="36" t="s">
        <v>238</v>
      </c>
      <c r="D41" s="17">
        <v>-50681</v>
      </c>
      <c r="E41" s="17">
        <v>-18707</v>
      </c>
    </row>
    <row r="42" spans="1:5" ht="12" customHeight="1" x14ac:dyDescent="0.3">
      <c r="A42" s="32" t="s">
        <v>0</v>
      </c>
      <c r="B42" s="35" t="s">
        <v>185</v>
      </c>
      <c r="C42" s="36" t="s">
        <v>237</v>
      </c>
      <c r="D42" s="17">
        <f>-26715</f>
        <v>-26715</v>
      </c>
      <c r="E42" s="17">
        <v>-58113</v>
      </c>
    </row>
    <row r="43" spans="1:5" ht="24" customHeight="1" x14ac:dyDescent="0.3">
      <c r="A43" s="32" t="s">
        <v>0</v>
      </c>
      <c r="B43" s="31" t="s">
        <v>236</v>
      </c>
      <c r="C43" s="37" t="s">
        <v>235</v>
      </c>
      <c r="D43" s="47">
        <f>D26+D34</f>
        <v>-211778</v>
      </c>
      <c r="E43" s="47">
        <f>E26+E34</f>
        <v>-160751</v>
      </c>
    </row>
    <row r="44" spans="1:5" ht="12" customHeight="1" x14ac:dyDescent="0.3">
      <c r="A44" s="32" t="s">
        <v>0</v>
      </c>
      <c r="B44" s="70" t="s">
        <v>234</v>
      </c>
      <c r="C44" s="71"/>
      <c r="D44" s="71"/>
      <c r="E44" s="72"/>
    </row>
    <row r="45" spans="1:5" ht="24" customHeight="1" x14ac:dyDescent="0.3">
      <c r="A45" s="32" t="s">
        <v>0</v>
      </c>
      <c r="B45" s="31" t="s">
        <v>233</v>
      </c>
      <c r="C45" s="37" t="s">
        <v>232</v>
      </c>
      <c r="D45" s="47">
        <f>SUM(D47:D58)</f>
        <v>0</v>
      </c>
      <c r="E45" s="47">
        <f>SUM(E47:E58)</f>
        <v>15000</v>
      </c>
    </row>
    <row r="46" spans="1:5" ht="12" customHeight="1" x14ac:dyDescent="0.3">
      <c r="A46" s="32" t="s">
        <v>0</v>
      </c>
      <c r="B46" s="67" t="s">
        <v>136</v>
      </c>
      <c r="C46" s="68"/>
      <c r="D46" s="68"/>
      <c r="E46" s="69"/>
    </row>
    <row r="47" spans="1:5" ht="12" customHeight="1" x14ac:dyDescent="0.3">
      <c r="A47" s="32" t="s">
        <v>0</v>
      </c>
      <c r="B47" s="35" t="s">
        <v>231</v>
      </c>
      <c r="C47" s="36" t="s">
        <v>230</v>
      </c>
      <c r="D47" s="17"/>
      <c r="E47" s="17"/>
    </row>
    <row r="48" spans="1:5" ht="12" customHeight="1" x14ac:dyDescent="0.3">
      <c r="A48" s="32" t="s">
        <v>0</v>
      </c>
      <c r="B48" s="35" t="s">
        <v>229</v>
      </c>
      <c r="C48" s="36" t="s">
        <v>228</v>
      </c>
      <c r="D48" s="17"/>
      <c r="E48" s="17"/>
    </row>
    <row r="49" spans="1:5" ht="12" customHeight="1" x14ac:dyDescent="0.3">
      <c r="A49" s="32" t="s">
        <v>0</v>
      </c>
      <c r="B49" s="35" t="s">
        <v>227</v>
      </c>
      <c r="C49" s="36" t="s">
        <v>226</v>
      </c>
      <c r="D49" s="17"/>
      <c r="E49" s="17">
        <v>15000</v>
      </c>
    </row>
    <row r="50" spans="1:5" ht="24" customHeight="1" x14ac:dyDescent="0.3">
      <c r="A50" s="32" t="s">
        <v>0</v>
      </c>
      <c r="B50" s="35" t="s">
        <v>225</v>
      </c>
      <c r="C50" s="36" t="s">
        <v>224</v>
      </c>
      <c r="D50" s="17"/>
      <c r="E50" s="17"/>
    </row>
    <row r="51" spans="1:5" ht="12" customHeight="1" x14ac:dyDescent="0.3">
      <c r="A51" s="32" t="s">
        <v>0</v>
      </c>
      <c r="B51" s="35" t="s">
        <v>223</v>
      </c>
      <c r="C51" s="36" t="s">
        <v>222</v>
      </c>
      <c r="D51" s="17"/>
      <c r="E51" s="17"/>
    </row>
    <row r="52" spans="1:5" ht="12" customHeight="1" x14ac:dyDescent="0.3">
      <c r="A52" s="32" t="s">
        <v>0</v>
      </c>
      <c r="B52" s="35" t="s">
        <v>221</v>
      </c>
      <c r="C52" s="36" t="s">
        <v>220</v>
      </c>
      <c r="D52" s="17"/>
      <c r="E52" s="17"/>
    </row>
    <row r="53" spans="1:5" ht="12" customHeight="1" x14ac:dyDescent="0.3">
      <c r="A53" s="32" t="s">
        <v>0</v>
      </c>
      <c r="B53" s="35" t="s">
        <v>219</v>
      </c>
      <c r="C53" s="36" t="s">
        <v>218</v>
      </c>
      <c r="D53" s="17"/>
      <c r="E53" s="17"/>
    </row>
    <row r="54" spans="1:5" ht="12" customHeight="1" x14ac:dyDescent="0.3">
      <c r="A54" s="32" t="s">
        <v>0</v>
      </c>
      <c r="B54" s="35" t="s">
        <v>217</v>
      </c>
      <c r="C54" s="36" t="s">
        <v>216</v>
      </c>
      <c r="D54" s="17"/>
      <c r="E54" s="17"/>
    </row>
    <row r="55" spans="1:5" ht="13.5" customHeight="1" x14ac:dyDescent="0.3">
      <c r="A55" s="32" t="s">
        <v>0</v>
      </c>
      <c r="B55" s="35" t="s">
        <v>189</v>
      </c>
      <c r="C55" s="36" t="s">
        <v>215</v>
      </c>
      <c r="D55" s="17"/>
      <c r="E55" s="17"/>
    </row>
    <row r="56" spans="1:5" ht="12" customHeight="1" x14ac:dyDescent="0.3">
      <c r="A56" s="32" t="s">
        <v>0</v>
      </c>
      <c r="B56" s="35" t="s">
        <v>214</v>
      </c>
      <c r="C56" s="36" t="s">
        <v>213</v>
      </c>
      <c r="D56" s="17"/>
      <c r="E56" s="17"/>
    </row>
    <row r="57" spans="1:5" ht="12" customHeight="1" x14ac:dyDescent="0.3">
      <c r="A57" s="32" t="s">
        <v>0</v>
      </c>
      <c r="B57" s="35" t="s">
        <v>174</v>
      </c>
      <c r="C57" s="36" t="s">
        <v>212</v>
      </c>
      <c r="D57" s="17"/>
      <c r="E57" s="17"/>
    </row>
    <row r="58" spans="1:5" ht="12" customHeight="1" x14ac:dyDescent="0.3">
      <c r="A58" s="32" t="s">
        <v>0</v>
      </c>
      <c r="B58" s="35" t="s">
        <v>172</v>
      </c>
      <c r="C58" s="36" t="s">
        <v>211</v>
      </c>
      <c r="D58" s="17"/>
      <c r="E58" s="17"/>
    </row>
    <row r="59" spans="1:5" ht="24" customHeight="1" x14ac:dyDescent="0.3">
      <c r="A59" s="32" t="s">
        <v>0</v>
      </c>
      <c r="B59" s="31" t="s">
        <v>210</v>
      </c>
      <c r="C59" s="37" t="s">
        <v>209</v>
      </c>
      <c r="D59" s="47">
        <f>SUM(D61:D73)</f>
        <v>-1087332</v>
      </c>
      <c r="E59" s="47">
        <f>SUM(E61:E73)</f>
        <v>-774952</v>
      </c>
    </row>
    <row r="60" spans="1:5" ht="12" customHeight="1" x14ac:dyDescent="0.3">
      <c r="A60" s="32" t="s">
        <v>0</v>
      </c>
      <c r="B60" s="67" t="s">
        <v>136</v>
      </c>
      <c r="C60" s="68"/>
      <c r="D60" s="68"/>
      <c r="E60" s="69"/>
    </row>
    <row r="61" spans="1:5" ht="12" customHeight="1" x14ac:dyDescent="0.3">
      <c r="A61" s="32" t="s">
        <v>0</v>
      </c>
      <c r="B61" s="35" t="s">
        <v>208</v>
      </c>
      <c r="C61" s="36" t="s">
        <v>207</v>
      </c>
      <c r="D61" s="17">
        <v>-44364</v>
      </c>
      <c r="E61" s="17">
        <v>-33134</v>
      </c>
    </row>
    <row r="62" spans="1:5" ht="12" customHeight="1" x14ac:dyDescent="0.3">
      <c r="A62" s="32" t="s">
        <v>0</v>
      </c>
      <c r="B62" s="35" t="s">
        <v>206</v>
      </c>
      <c r="C62" s="36" t="s">
        <v>205</v>
      </c>
      <c r="D62" s="17"/>
      <c r="E62" s="17"/>
    </row>
    <row r="63" spans="1:5" ht="12" customHeight="1" x14ac:dyDescent="0.3">
      <c r="A63" s="32" t="s">
        <v>0</v>
      </c>
      <c r="B63" s="35" t="s">
        <v>204</v>
      </c>
      <c r="C63" s="36" t="s">
        <v>203</v>
      </c>
      <c r="D63" s="17">
        <v>-1042338</v>
      </c>
      <c r="E63" s="17">
        <v>-741818</v>
      </c>
    </row>
    <row r="64" spans="1:5" ht="24" customHeight="1" x14ac:dyDescent="0.3">
      <c r="A64" s="32" t="s">
        <v>0</v>
      </c>
      <c r="B64" s="35" t="s">
        <v>202</v>
      </c>
      <c r="C64" s="36" t="s">
        <v>201</v>
      </c>
      <c r="D64" s="17"/>
      <c r="E64" s="17"/>
    </row>
    <row r="65" spans="1:5" ht="12" customHeight="1" x14ac:dyDescent="0.3">
      <c r="A65" s="32" t="s">
        <v>0</v>
      </c>
      <c r="B65" s="35" t="s">
        <v>200</v>
      </c>
      <c r="C65" s="36" t="s">
        <v>199</v>
      </c>
      <c r="D65" s="17"/>
      <c r="E65" s="17"/>
    </row>
    <row r="66" spans="1:5" ht="12" customHeight="1" x14ac:dyDescent="0.3">
      <c r="A66" s="32" t="s">
        <v>0</v>
      </c>
      <c r="B66" s="35" t="s">
        <v>198</v>
      </c>
      <c r="C66" s="36" t="s">
        <v>197</v>
      </c>
      <c r="D66" s="17"/>
      <c r="E66" s="17"/>
    </row>
    <row r="67" spans="1:5" ht="12" customHeight="1" x14ac:dyDescent="0.3">
      <c r="A67" s="32" t="s">
        <v>0</v>
      </c>
      <c r="B67" s="35" t="s">
        <v>196</v>
      </c>
      <c r="C67" s="36" t="s">
        <v>195</v>
      </c>
      <c r="D67" s="17">
        <v>-630</v>
      </c>
      <c r="E67" s="17"/>
    </row>
    <row r="68" spans="1:5" ht="12" customHeight="1" x14ac:dyDescent="0.3">
      <c r="A68" s="32" t="s">
        <v>0</v>
      </c>
      <c r="B68" s="35" t="s">
        <v>168</v>
      </c>
      <c r="C68" s="36" t="s">
        <v>194</v>
      </c>
      <c r="D68" s="17"/>
      <c r="E68" s="17"/>
    </row>
    <row r="69" spans="1:5" ht="12" customHeight="1" x14ac:dyDescent="0.3">
      <c r="A69" s="32" t="s">
        <v>0</v>
      </c>
      <c r="B69" s="35" t="s">
        <v>193</v>
      </c>
      <c r="C69" s="36" t="s">
        <v>192</v>
      </c>
      <c r="D69" s="17"/>
      <c r="E69" s="17"/>
    </row>
    <row r="70" spans="1:5" ht="12" customHeight="1" x14ac:dyDescent="0.3">
      <c r="A70" s="32" t="s">
        <v>0</v>
      </c>
      <c r="B70" s="35" t="s">
        <v>191</v>
      </c>
      <c r="C70" s="36" t="s">
        <v>190</v>
      </c>
      <c r="D70" s="17"/>
      <c r="E70" s="17"/>
    </row>
    <row r="71" spans="1:5" ht="13.5" customHeight="1" x14ac:dyDescent="0.3">
      <c r="A71" s="32" t="s">
        <v>0</v>
      </c>
      <c r="B71" s="35" t="s">
        <v>189</v>
      </c>
      <c r="C71" s="36" t="s">
        <v>188</v>
      </c>
      <c r="D71" s="17"/>
      <c r="E71" s="17"/>
    </row>
    <row r="72" spans="1:5" ht="12" customHeight="1" x14ac:dyDescent="0.3">
      <c r="A72" s="32" t="s">
        <v>0</v>
      </c>
      <c r="B72" s="35" t="s">
        <v>187</v>
      </c>
      <c r="C72" s="36" t="s">
        <v>186</v>
      </c>
      <c r="D72" s="17"/>
      <c r="E72" s="17"/>
    </row>
    <row r="73" spans="1:5" ht="12" customHeight="1" x14ac:dyDescent="0.3">
      <c r="A73" s="32" t="s">
        <v>0</v>
      </c>
      <c r="B73" s="35" t="s">
        <v>185</v>
      </c>
      <c r="C73" s="36" t="s">
        <v>184</v>
      </c>
      <c r="D73" s="17"/>
      <c r="E73" s="17"/>
    </row>
    <row r="74" spans="1:5" ht="24" customHeight="1" x14ac:dyDescent="0.3">
      <c r="A74" s="32" t="s">
        <v>0</v>
      </c>
      <c r="B74" s="31" t="s">
        <v>183</v>
      </c>
      <c r="C74" s="37" t="s">
        <v>182</v>
      </c>
      <c r="D74" s="47">
        <f>D45+D59</f>
        <v>-1087332</v>
      </c>
      <c r="E74" s="47">
        <f>E45+E59</f>
        <v>-759952</v>
      </c>
    </row>
    <row r="75" spans="1:5" ht="12" customHeight="1" x14ac:dyDescent="0.3">
      <c r="A75" s="32" t="s">
        <v>0</v>
      </c>
      <c r="B75" s="70" t="s">
        <v>181</v>
      </c>
      <c r="C75" s="71"/>
      <c r="D75" s="71"/>
      <c r="E75" s="72"/>
    </row>
    <row r="76" spans="1:5" ht="24" customHeight="1" x14ac:dyDescent="0.3">
      <c r="A76" s="32" t="s">
        <v>0</v>
      </c>
      <c r="B76" s="31" t="s">
        <v>180</v>
      </c>
      <c r="C76" s="37" t="s">
        <v>179</v>
      </c>
      <c r="D76" s="47">
        <f>SUM(D78:D81)</f>
        <v>1518297</v>
      </c>
      <c r="E76" s="47">
        <f>SUM(E78:E81)</f>
        <v>1045001</v>
      </c>
    </row>
    <row r="77" spans="1:5" ht="12" customHeight="1" x14ac:dyDescent="0.3">
      <c r="A77" s="32" t="s">
        <v>0</v>
      </c>
      <c r="B77" s="67" t="s">
        <v>136</v>
      </c>
      <c r="C77" s="68"/>
      <c r="D77" s="68"/>
      <c r="E77" s="69"/>
    </row>
    <row r="78" spans="1:5" ht="12" customHeight="1" x14ac:dyDescent="0.3">
      <c r="A78" s="32" t="s">
        <v>0</v>
      </c>
      <c r="B78" s="35" t="s">
        <v>178</v>
      </c>
      <c r="C78" s="36" t="s">
        <v>177</v>
      </c>
      <c r="D78" s="17">
        <v>1518297</v>
      </c>
      <c r="E78" s="17"/>
    </row>
    <row r="79" spans="1:5" ht="12" customHeight="1" x14ac:dyDescent="0.3">
      <c r="A79" s="32" t="s">
        <v>0</v>
      </c>
      <c r="B79" s="35" t="s">
        <v>176</v>
      </c>
      <c r="C79" s="36" t="s">
        <v>175</v>
      </c>
      <c r="D79" s="17"/>
      <c r="E79" s="17"/>
    </row>
    <row r="80" spans="1:5" ht="12" customHeight="1" x14ac:dyDescent="0.3">
      <c r="A80" s="32" t="s">
        <v>0</v>
      </c>
      <c r="B80" s="35" t="s">
        <v>174</v>
      </c>
      <c r="C80" s="36" t="s">
        <v>173</v>
      </c>
      <c r="D80" s="17"/>
      <c r="E80" s="17"/>
    </row>
    <row r="81" spans="1:6" ht="12" customHeight="1" x14ac:dyDescent="0.3">
      <c r="A81" s="32" t="s">
        <v>0</v>
      </c>
      <c r="B81" s="35" t="s">
        <v>172</v>
      </c>
      <c r="C81" s="36" t="s">
        <v>171</v>
      </c>
      <c r="D81" s="17"/>
      <c r="E81" s="17">
        <v>1045001</v>
      </c>
    </row>
    <row r="82" spans="1:6" ht="24" customHeight="1" x14ac:dyDescent="0.3">
      <c r="A82" s="32" t="s">
        <v>0</v>
      </c>
      <c r="B82" s="31" t="s">
        <v>170</v>
      </c>
      <c r="C82" s="30">
        <v>100</v>
      </c>
      <c r="D82" s="33">
        <f>SUM(D84:D88)</f>
        <v>0</v>
      </c>
      <c r="E82" s="33">
        <f>SUM(E84:E88)</f>
        <v>0</v>
      </c>
    </row>
    <row r="83" spans="1:6" ht="12" customHeight="1" x14ac:dyDescent="0.3">
      <c r="A83" s="32" t="s">
        <v>0</v>
      </c>
      <c r="B83" s="67" t="s">
        <v>136</v>
      </c>
      <c r="C83" s="68"/>
      <c r="D83" s="68"/>
      <c r="E83" s="69"/>
    </row>
    <row r="84" spans="1:6" ht="12" customHeight="1" x14ac:dyDescent="0.3">
      <c r="A84" s="32" t="s">
        <v>0</v>
      </c>
      <c r="B84" s="35" t="s">
        <v>169</v>
      </c>
      <c r="C84" s="34">
        <v>101</v>
      </c>
      <c r="D84" s="17"/>
      <c r="E84" s="17"/>
    </row>
    <row r="85" spans="1:6" ht="12" customHeight="1" x14ac:dyDescent="0.3">
      <c r="A85" s="32" t="s">
        <v>0</v>
      </c>
      <c r="B85" s="35" t="s">
        <v>168</v>
      </c>
      <c r="C85" s="34">
        <v>102</v>
      </c>
      <c r="D85" s="17"/>
      <c r="E85" s="17"/>
    </row>
    <row r="86" spans="1:6" ht="12" customHeight="1" x14ac:dyDescent="0.3">
      <c r="A86" s="32" t="s">
        <v>0</v>
      </c>
      <c r="B86" s="35" t="s">
        <v>167</v>
      </c>
      <c r="C86" s="34">
        <v>103</v>
      </c>
      <c r="D86" s="17"/>
      <c r="E86" s="17"/>
    </row>
    <row r="87" spans="1:6" ht="12" customHeight="1" x14ac:dyDescent="0.3">
      <c r="A87" s="32" t="s">
        <v>0</v>
      </c>
      <c r="B87" s="35" t="s">
        <v>166</v>
      </c>
      <c r="C87" s="34">
        <v>104</v>
      </c>
      <c r="D87" s="17"/>
      <c r="E87" s="17"/>
    </row>
    <row r="88" spans="1:6" ht="12" customHeight="1" x14ac:dyDescent="0.3">
      <c r="A88" s="32" t="s">
        <v>0</v>
      </c>
      <c r="B88" s="35" t="s">
        <v>165</v>
      </c>
      <c r="C88" s="34">
        <v>105</v>
      </c>
      <c r="D88" s="17"/>
      <c r="E88" s="17"/>
    </row>
    <row r="89" spans="1:6" ht="24" customHeight="1" x14ac:dyDescent="0.3">
      <c r="A89" s="32" t="s">
        <v>0</v>
      </c>
      <c r="B89" s="31" t="s">
        <v>164</v>
      </c>
      <c r="C89" s="30">
        <v>110</v>
      </c>
      <c r="D89" s="47">
        <f>D76-D82</f>
        <v>1518297</v>
      </c>
      <c r="E89" s="47">
        <f>E76-E82</f>
        <v>1045001</v>
      </c>
    </row>
    <row r="90" spans="1:6" ht="12" customHeight="1" x14ac:dyDescent="0.3">
      <c r="A90" s="32" t="s">
        <v>0</v>
      </c>
      <c r="B90" s="31" t="s">
        <v>163</v>
      </c>
      <c r="C90" s="30">
        <v>120</v>
      </c>
      <c r="D90" s="17">
        <v>15</v>
      </c>
      <c r="E90" s="17">
        <v>-1094</v>
      </c>
    </row>
    <row r="91" spans="1:6" ht="24" customHeight="1" x14ac:dyDescent="0.3">
      <c r="A91" s="32" t="s">
        <v>0</v>
      </c>
      <c r="B91" s="31" t="s">
        <v>162</v>
      </c>
      <c r="C91" s="30">
        <v>130</v>
      </c>
      <c r="D91" s="17"/>
      <c r="E91" s="17"/>
    </row>
    <row r="92" spans="1:6" ht="24" customHeight="1" x14ac:dyDescent="0.3">
      <c r="A92" s="32" t="s">
        <v>0</v>
      </c>
      <c r="B92" s="31" t="s">
        <v>161</v>
      </c>
      <c r="C92" s="30">
        <v>140</v>
      </c>
      <c r="D92" s="47">
        <f>D43+D74+D89</f>
        <v>219187</v>
      </c>
      <c r="E92" s="47">
        <f>E43+E74+E89</f>
        <v>124298</v>
      </c>
    </row>
    <row r="93" spans="1:6" ht="24" customHeight="1" x14ac:dyDescent="0.3">
      <c r="A93" s="32" t="s">
        <v>0</v>
      </c>
      <c r="B93" s="31" t="s">
        <v>160</v>
      </c>
      <c r="C93" s="30">
        <v>150</v>
      </c>
      <c r="D93" s="17">
        <v>36179</v>
      </c>
      <c r="E93" s="17">
        <v>39674</v>
      </c>
    </row>
    <row r="94" spans="1:6" ht="24" customHeight="1" x14ac:dyDescent="0.3">
      <c r="A94" s="32" t="s">
        <v>0</v>
      </c>
      <c r="B94" s="31" t="s">
        <v>159</v>
      </c>
      <c r="C94" s="30">
        <v>160</v>
      </c>
      <c r="D94" s="47">
        <f>D93+D92-D90</f>
        <v>255351</v>
      </c>
      <c r="E94" s="47">
        <f>E93+E92+E90</f>
        <v>162878</v>
      </c>
    </row>
    <row r="95" spans="1:6" ht="12" customHeight="1" x14ac:dyDescent="0.3">
      <c r="B95" s="26" t="s">
        <v>0</v>
      </c>
      <c r="C95" s="26" t="s">
        <v>0</v>
      </c>
      <c r="D95" s="46"/>
      <c r="E95" s="26" t="s">
        <v>0</v>
      </c>
      <c r="F95" s="25"/>
    </row>
    <row r="96" spans="1:6" ht="12" customHeight="1" x14ac:dyDescent="0.3">
      <c r="B96" s="26" t="s">
        <v>0</v>
      </c>
      <c r="C96" s="26" t="s">
        <v>0</v>
      </c>
      <c r="D96" s="26" t="s">
        <v>0</v>
      </c>
      <c r="E96" s="26" t="s">
        <v>0</v>
      </c>
      <c r="F96" s="25"/>
    </row>
    <row r="97" spans="2:6" ht="12" customHeight="1" x14ac:dyDescent="0.3">
      <c r="B97" s="29" t="s">
        <v>105</v>
      </c>
      <c r="C97" s="28" t="s">
        <v>0</v>
      </c>
      <c r="D97" s="29" t="s">
        <v>0</v>
      </c>
      <c r="E97" s="26" t="s">
        <v>0</v>
      </c>
      <c r="F97" s="25"/>
    </row>
    <row r="98" spans="2:6" ht="12" customHeight="1" x14ac:dyDescent="0.3">
      <c r="B98" s="28" t="s">
        <v>106</v>
      </c>
      <c r="C98" s="28" t="s">
        <v>0</v>
      </c>
      <c r="D98" s="27" t="s">
        <v>107</v>
      </c>
      <c r="E98" s="26" t="s">
        <v>0</v>
      </c>
      <c r="F98" s="25"/>
    </row>
    <row r="99" spans="2:6" ht="12" customHeight="1" x14ac:dyDescent="0.3">
      <c r="B99" s="29" t="s">
        <v>294</v>
      </c>
      <c r="C99" s="28" t="s">
        <v>0</v>
      </c>
      <c r="D99" s="29" t="s">
        <v>0</v>
      </c>
      <c r="E99" s="26" t="s">
        <v>0</v>
      </c>
      <c r="F99" s="25"/>
    </row>
    <row r="100" spans="2:6" ht="12" customHeight="1" x14ac:dyDescent="0.3">
      <c r="B100" s="28" t="s">
        <v>108</v>
      </c>
      <c r="C100" s="28" t="s">
        <v>0</v>
      </c>
      <c r="D100" s="27" t="s">
        <v>107</v>
      </c>
      <c r="E100" s="26" t="s">
        <v>0</v>
      </c>
      <c r="F100" s="25"/>
    </row>
    <row r="101" spans="2:6" ht="12" customHeight="1" x14ac:dyDescent="0.3">
      <c r="B101" s="26" t="s">
        <v>109</v>
      </c>
      <c r="C101" s="26" t="s">
        <v>0</v>
      </c>
      <c r="D101" s="26" t="s">
        <v>0</v>
      </c>
      <c r="E101" s="26" t="s">
        <v>0</v>
      </c>
      <c r="F101" s="25"/>
    </row>
    <row r="102" spans="2:6" hidden="1" x14ac:dyDescent="0.3"/>
    <row r="103" spans="2:6" hidden="1" x14ac:dyDescent="0.3"/>
    <row r="104" spans="2:6" hidden="1" x14ac:dyDescent="0.3"/>
    <row r="105" spans="2:6" hidden="1" x14ac:dyDescent="0.3"/>
    <row r="106" spans="2:6" hidden="1" x14ac:dyDescent="0.3"/>
    <row r="107" spans="2:6" hidden="1" x14ac:dyDescent="0.3"/>
    <row r="108" spans="2:6" hidden="1" x14ac:dyDescent="0.3"/>
  </sheetData>
  <mergeCells count="12">
    <mergeCell ref="B83:E83"/>
    <mergeCell ref="B6:E6"/>
    <mergeCell ref="B25:E25"/>
    <mergeCell ref="B27:E27"/>
    <mergeCell ref="B35:E35"/>
    <mergeCell ref="B44:E44"/>
    <mergeCell ref="B46:E46"/>
    <mergeCell ref="B5:E5"/>
    <mergeCell ref="B3:E3"/>
    <mergeCell ref="B60:E60"/>
    <mergeCell ref="B75:E75"/>
    <mergeCell ref="B77:E7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104"/>
  <sheetViews>
    <sheetView topLeftCell="B1" workbookViewId="0">
      <selection activeCell="B33" sqref="B33"/>
    </sheetView>
  </sheetViews>
  <sheetFormatPr defaultColWidth="8.88671875" defaultRowHeight="14.4" x14ac:dyDescent="0.3"/>
  <cols>
    <col min="1" max="1" width="2.6640625" style="24" hidden="1" customWidth="1"/>
    <col min="2" max="2" width="41.109375" style="24" customWidth="1"/>
    <col min="3" max="3" width="8.109375" style="24" customWidth="1"/>
    <col min="4" max="4" width="13.33203125" style="24" customWidth="1"/>
    <col min="5" max="5" width="12.5546875" style="24" customWidth="1"/>
    <col min="6" max="6" width="12.6640625" style="24" customWidth="1"/>
    <col min="7" max="7" width="11.44140625" style="24" customWidth="1"/>
    <col min="8" max="9" width="15.6640625" style="24" customWidth="1"/>
    <col min="10" max="10" width="12.5546875" style="24" customWidth="1"/>
    <col min="11" max="11" width="13.33203125" style="24" customWidth="1"/>
    <col min="12" max="12" width="3.33203125" style="24" hidden="1" customWidth="1"/>
    <col min="13" max="16384" width="8.88671875" style="24"/>
  </cols>
  <sheetData>
    <row r="1" spans="1:12" ht="12" customHeight="1" x14ac:dyDescent="0.3">
      <c r="A1" s="40" t="s">
        <v>0</v>
      </c>
      <c r="B1" s="26" t="s">
        <v>0</v>
      </c>
      <c r="C1" s="26" t="s">
        <v>0</v>
      </c>
      <c r="D1" s="26" t="s">
        <v>0</v>
      </c>
      <c r="E1" s="26" t="s">
        <v>0</v>
      </c>
      <c r="F1" s="26" t="s">
        <v>0</v>
      </c>
      <c r="G1" s="26" t="s">
        <v>0</v>
      </c>
      <c r="H1" s="26" t="s">
        <v>0</v>
      </c>
      <c r="I1" s="26" t="s">
        <v>0</v>
      </c>
      <c r="J1" s="26" t="s">
        <v>0</v>
      </c>
      <c r="K1" s="39" t="s">
        <v>293</v>
      </c>
      <c r="L1" s="25"/>
    </row>
    <row r="2" spans="1:12" ht="12" customHeight="1" x14ac:dyDescent="0.3">
      <c r="A2" s="40" t="s">
        <v>0</v>
      </c>
      <c r="B2" s="26" t="s">
        <v>0</v>
      </c>
      <c r="C2" s="26" t="s">
        <v>0</v>
      </c>
      <c r="D2" s="26" t="s">
        <v>0</v>
      </c>
      <c r="E2" s="26" t="s">
        <v>0</v>
      </c>
      <c r="F2" s="26" t="s">
        <v>0</v>
      </c>
      <c r="G2" s="26" t="s">
        <v>0</v>
      </c>
      <c r="H2" s="26" t="s">
        <v>0</v>
      </c>
      <c r="I2" s="26" t="s">
        <v>0</v>
      </c>
      <c r="J2" s="26" t="s">
        <v>0</v>
      </c>
      <c r="K2" s="39" t="s">
        <v>0</v>
      </c>
      <c r="L2" s="25"/>
    </row>
    <row r="3" spans="1:12" ht="12" customHeight="1" x14ac:dyDescent="0.3">
      <c r="A3" s="40" t="s">
        <v>0</v>
      </c>
      <c r="B3" s="66" t="s">
        <v>2</v>
      </c>
      <c r="C3" s="66"/>
      <c r="D3" s="66"/>
      <c r="E3" s="66"/>
      <c r="F3" s="66"/>
      <c r="G3" s="66"/>
      <c r="H3" s="66"/>
      <c r="I3" s="66"/>
      <c r="J3" s="66"/>
      <c r="K3" s="66"/>
      <c r="L3" s="25"/>
    </row>
    <row r="4" spans="1:12" ht="12" customHeight="1" x14ac:dyDescent="0.3">
      <c r="A4" s="40" t="s">
        <v>0</v>
      </c>
      <c r="B4" s="26" t="s">
        <v>0</v>
      </c>
      <c r="C4" s="26" t="s">
        <v>0</v>
      </c>
      <c r="D4" s="26" t="s">
        <v>0</v>
      </c>
      <c r="E4" s="26" t="s">
        <v>0</v>
      </c>
      <c r="F4" s="26" t="s">
        <v>0</v>
      </c>
      <c r="G4" s="26" t="s">
        <v>0</v>
      </c>
      <c r="H4" s="26" t="s">
        <v>0</v>
      </c>
      <c r="I4" s="26" t="s">
        <v>0</v>
      </c>
      <c r="J4" s="26" t="s">
        <v>0</v>
      </c>
      <c r="K4" s="26" t="s">
        <v>0</v>
      </c>
      <c r="L4" s="25"/>
    </row>
    <row r="5" spans="1:12" ht="14.25" customHeight="1" x14ac:dyDescent="0.3">
      <c r="A5" s="40" t="s">
        <v>0</v>
      </c>
      <c r="B5" s="65" t="s">
        <v>292</v>
      </c>
      <c r="C5" s="65"/>
      <c r="D5" s="65"/>
      <c r="E5" s="65"/>
      <c r="F5" s="65"/>
      <c r="G5" s="65"/>
      <c r="H5" s="65"/>
      <c r="I5" s="65"/>
      <c r="J5" s="65"/>
      <c r="K5" s="65"/>
      <c r="L5" s="25"/>
    </row>
    <row r="6" spans="1:12" ht="12" customHeight="1" x14ac:dyDescent="0.3">
      <c r="A6" s="40" t="s">
        <v>0</v>
      </c>
      <c r="B6" s="73" t="s">
        <v>11</v>
      </c>
      <c r="C6" s="73"/>
      <c r="D6" s="73"/>
      <c r="E6" s="73"/>
      <c r="F6" s="73"/>
      <c r="G6" s="73"/>
      <c r="H6" s="73"/>
      <c r="I6" s="73"/>
      <c r="J6" s="73"/>
      <c r="K6" s="73"/>
      <c r="L6" s="25"/>
    </row>
    <row r="7" spans="1:12" ht="12" customHeight="1" x14ac:dyDescent="0.3">
      <c r="A7" s="40" t="s">
        <v>0</v>
      </c>
      <c r="B7" s="41" t="s">
        <v>0</v>
      </c>
      <c r="C7" s="26" t="s">
        <v>0</v>
      </c>
      <c r="D7" s="26" t="s">
        <v>0</v>
      </c>
      <c r="E7" s="26" t="s">
        <v>0</v>
      </c>
      <c r="F7" s="26" t="s">
        <v>0</v>
      </c>
      <c r="G7" s="26" t="s">
        <v>0</v>
      </c>
      <c r="H7" s="26" t="s">
        <v>0</v>
      </c>
      <c r="I7" s="26" t="s">
        <v>0</v>
      </c>
      <c r="J7" s="26" t="s">
        <v>0</v>
      </c>
      <c r="K7" s="26" t="s">
        <v>0</v>
      </c>
      <c r="L7" s="25"/>
    </row>
    <row r="8" spans="1:12" ht="12" customHeight="1" x14ac:dyDescent="0.3">
      <c r="A8" s="40" t="s">
        <v>0</v>
      </c>
      <c r="B8" s="26" t="s">
        <v>0</v>
      </c>
      <c r="C8" s="26" t="s">
        <v>0</v>
      </c>
      <c r="D8" s="26" t="s">
        <v>0</v>
      </c>
      <c r="E8" s="26" t="s">
        <v>0</v>
      </c>
      <c r="F8" s="26" t="s">
        <v>0</v>
      </c>
      <c r="G8" s="26" t="s">
        <v>0</v>
      </c>
      <c r="H8" s="26" t="s">
        <v>0</v>
      </c>
      <c r="I8" s="26" t="s">
        <v>0</v>
      </c>
      <c r="J8" s="26" t="s">
        <v>0</v>
      </c>
      <c r="K8" s="39" t="s">
        <v>12</v>
      </c>
      <c r="L8" s="25"/>
    </row>
    <row r="9" spans="1:12" hidden="1" x14ac:dyDescent="0.3"/>
    <row r="10" spans="1:12" hidden="1" x14ac:dyDescent="0.3"/>
    <row r="11" spans="1:12" hidden="1" x14ac:dyDescent="0.3"/>
    <row r="12" spans="1:12" hidden="1" x14ac:dyDescent="0.3"/>
    <row r="13" spans="1:12" hidden="1" x14ac:dyDescent="0.3"/>
    <row r="14" spans="1:12" hidden="1" x14ac:dyDescent="0.3"/>
    <row r="15" spans="1:12" hidden="1" x14ac:dyDescent="0.3"/>
    <row r="16" spans="1:12" hidden="1" x14ac:dyDescent="0.3"/>
    <row r="17" spans="1:11" hidden="1" x14ac:dyDescent="0.3"/>
    <row r="18" spans="1:11" hidden="1" x14ac:dyDescent="0.3"/>
    <row r="19" spans="1:11" hidden="1" x14ac:dyDescent="0.3"/>
    <row r="20" spans="1:11" hidden="1" x14ac:dyDescent="0.3"/>
    <row r="21" spans="1:11" hidden="1" x14ac:dyDescent="0.3"/>
    <row r="22" spans="1:11" ht="15" customHeight="1" x14ac:dyDescent="0.3">
      <c r="A22" s="43" t="s">
        <v>0</v>
      </c>
      <c r="B22" s="76" t="s">
        <v>291</v>
      </c>
      <c r="C22" s="76" t="s">
        <v>14</v>
      </c>
      <c r="D22" s="78" t="s">
        <v>290</v>
      </c>
      <c r="E22" s="79"/>
      <c r="F22" s="79"/>
      <c r="G22" s="79"/>
      <c r="H22" s="79"/>
      <c r="I22" s="80"/>
      <c r="J22" s="76" t="s">
        <v>102</v>
      </c>
      <c r="K22" s="76" t="s">
        <v>289</v>
      </c>
    </row>
    <row r="23" spans="1:11" ht="52.5" customHeight="1" x14ac:dyDescent="0.3">
      <c r="A23" s="43" t="s">
        <v>0</v>
      </c>
      <c r="B23" s="77"/>
      <c r="C23" s="77"/>
      <c r="D23" s="38" t="s">
        <v>95</v>
      </c>
      <c r="E23" s="38" t="s">
        <v>96</v>
      </c>
      <c r="F23" s="38" t="s">
        <v>97</v>
      </c>
      <c r="G23" s="38" t="s">
        <v>98</v>
      </c>
      <c r="H23" s="38" t="s">
        <v>288</v>
      </c>
      <c r="I23" s="38" t="s">
        <v>100</v>
      </c>
      <c r="J23" s="77"/>
      <c r="K23" s="77"/>
    </row>
    <row r="24" spans="1:11" hidden="1" x14ac:dyDescent="0.3"/>
    <row r="25" spans="1:11" hidden="1" x14ac:dyDescent="0.3"/>
    <row r="26" spans="1:11" ht="12" customHeight="1" x14ac:dyDescent="0.3">
      <c r="A26" s="43" t="s">
        <v>0</v>
      </c>
      <c r="B26" s="35" t="s">
        <v>287</v>
      </c>
      <c r="C26" s="36" t="s">
        <v>20</v>
      </c>
      <c r="D26" s="17">
        <v>49108877</v>
      </c>
      <c r="E26" s="17"/>
      <c r="F26" s="17"/>
      <c r="G26" s="17"/>
      <c r="H26" s="17">
        <v>-628889</v>
      </c>
      <c r="I26" s="17"/>
      <c r="J26" s="17"/>
      <c r="K26" s="45">
        <f>SUM(D26:J26)</f>
        <v>48479988</v>
      </c>
    </row>
    <row r="27" spans="1:11" ht="12" customHeight="1" x14ac:dyDescent="0.3">
      <c r="A27" s="43" t="s">
        <v>0</v>
      </c>
      <c r="B27" s="35" t="s">
        <v>278</v>
      </c>
      <c r="C27" s="36" t="s">
        <v>22</v>
      </c>
      <c r="D27" s="17"/>
      <c r="E27" s="17"/>
      <c r="F27" s="17"/>
      <c r="G27" s="17"/>
      <c r="H27" s="17"/>
      <c r="I27" s="17"/>
      <c r="J27" s="17"/>
      <c r="K27" s="44"/>
    </row>
    <row r="28" spans="1:11" ht="12" customHeight="1" x14ac:dyDescent="0.3">
      <c r="A28" s="43" t="s">
        <v>0</v>
      </c>
      <c r="B28" s="31" t="s">
        <v>286</v>
      </c>
      <c r="C28" s="30">
        <v>100</v>
      </c>
      <c r="D28" s="47">
        <f>SUM(D26:D27)</f>
        <v>49108877</v>
      </c>
      <c r="E28" s="47"/>
      <c r="F28" s="47"/>
      <c r="G28" s="47"/>
      <c r="H28" s="47">
        <f>SUM(H26:H27)</f>
        <v>-628889</v>
      </c>
      <c r="I28" s="47"/>
      <c r="J28" s="47"/>
      <c r="K28" s="47">
        <f>SUM(K26:K27)</f>
        <v>48479988</v>
      </c>
    </row>
    <row r="29" spans="1:11" ht="24" customHeight="1" x14ac:dyDescent="0.3">
      <c r="A29" s="43" t="s">
        <v>0</v>
      </c>
      <c r="B29" s="31" t="s">
        <v>285</v>
      </c>
      <c r="C29" s="30">
        <v>200</v>
      </c>
      <c r="D29" s="47"/>
      <c r="E29" s="47"/>
      <c r="F29" s="47"/>
      <c r="G29" s="47"/>
      <c r="H29" s="47">
        <f>SUM(H30:H31)</f>
        <v>-1441991</v>
      </c>
      <c r="I29" s="47"/>
      <c r="J29" s="47"/>
      <c r="K29" s="47">
        <f>SUM(K30:K31)</f>
        <v>-1441991</v>
      </c>
    </row>
    <row r="30" spans="1:11" ht="12" customHeight="1" x14ac:dyDescent="0.3">
      <c r="A30" s="43" t="s">
        <v>0</v>
      </c>
      <c r="B30" s="35" t="s">
        <v>275</v>
      </c>
      <c r="C30" s="34">
        <v>210</v>
      </c>
      <c r="D30" s="17"/>
      <c r="E30" s="17"/>
      <c r="F30" s="17"/>
      <c r="G30" s="17"/>
      <c r="H30" s="17">
        <v>-1441991</v>
      </c>
      <c r="I30" s="17"/>
      <c r="J30" s="17"/>
      <c r="K30" s="45">
        <f>SUM(D30:J30)</f>
        <v>-1441991</v>
      </c>
    </row>
    <row r="31" spans="1:11" ht="24" customHeight="1" x14ac:dyDescent="0.3">
      <c r="A31" s="43" t="s">
        <v>0</v>
      </c>
      <c r="B31" s="35" t="s">
        <v>284</v>
      </c>
      <c r="C31" s="34">
        <v>220</v>
      </c>
      <c r="D31" s="44"/>
      <c r="E31" s="44"/>
      <c r="F31" s="44"/>
      <c r="G31" s="44"/>
      <c r="H31" s="44"/>
      <c r="I31" s="44"/>
      <c r="J31" s="44"/>
      <c r="K31" s="44"/>
    </row>
    <row r="32" spans="1:11" ht="12" customHeight="1" x14ac:dyDescent="0.3">
      <c r="A32" s="43" t="s">
        <v>0</v>
      </c>
      <c r="B32" s="67" t="s">
        <v>136</v>
      </c>
      <c r="C32" s="68"/>
      <c r="D32" s="68"/>
      <c r="E32" s="68"/>
      <c r="F32" s="68"/>
      <c r="G32" s="68"/>
      <c r="H32" s="68"/>
      <c r="I32" s="68"/>
      <c r="J32" s="68"/>
      <c r="K32" s="69"/>
    </row>
    <row r="33" spans="1:11" ht="36" customHeight="1" x14ac:dyDescent="0.3">
      <c r="A33" s="43" t="s">
        <v>0</v>
      </c>
      <c r="B33" s="35" t="s">
        <v>273</v>
      </c>
      <c r="C33" s="34">
        <v>221</v>
      </c>
      <c r="D33" s="17"/>
      <c r="E33" s="17"/>
      <c r="F33" s="17"/>
      <c r="G33" s="17"/>
      <c r="H33" s="17"/>
      <c r="I33" s="17"/>
      <c r="J33" s="17"/>
      <c r="K33" s="44"/>
    </row>
    <row r="34" spans="1:11" ht="36" customHeight="1" x14ac:dyDescent="0.3">
      <c r="A34" s="43" t="s">
        <v>0</v>
      </c>
      <c r="B34" s="35" t="s">
        <v>272</v>
      </c>
      <c r="C34" s="34">
        <v>222</v>
      </c>
      <c r="D34" s="17"/>
      <c r="E34" s="17"/>
      <c r="F34" s="17"/>
      <c r="G34" s="17"/>
      <c r="H34" s="17"/>
      <c r="I34" s="17"/>
      <c r="J34" s="17"/>
      <c r="K34" s="44"/>
    </row>
    <row r="35" spans="1:11" ht="27.75" customHeight="1" x14ac:dyDescent="0.3">
      <c r="A35" s="43" t="s">
        <v>0</v>
      </c>
      <c r="B35" s="35" t="s">
        <v>271</v>
      </c>
      <c r="C35" s="34">
        <v>223</v>
      </c>
      <c r="D35" s="17"/>
      <c r="E35" s="17"/>
      <c r="F35" s="17"/>
      <c r="G35" s="17"/>
      <c r="H35" s="17"/>
      <c r="I35" s="17"/>
      <c r="J35" s="17"/>
      <c r="K35" s="44"/>
    </row>
    <row r="36" spans="1:11" ht="48" customHeight="1" x14ac:dyDescent="0.3">
      <c r="A36" s="43" t="s">
        <v>0</v>
      </c>
      <c r="B36" s="35" t="s">
        <v>138</v>
      </c>
      <c r="C36" s="34">
        <v>224</v>
      </c>
      <c r="D36" s="17"/>
      <c r="E36" s="17"/>
      <c r="F36" s="17"/>
      <c r="G36" s="17"/>
      <c r="H36" s="17"/>
      <c r="I36" s="17"/>
      <c r="J36" s="17"/>
      <c r="K36" s="44"/>
    </row>
    <row r="37" spans="1:11" ht="24" customHeight="1" x14ac:dyDescent="0.3">
      <c r="A37" s="43" t="s">
        <v>0</v>
      </c>
      <c r="B37" s="35" t="s">
        <v>148</v>
      </c>
      <c r="C37" s="34">
        <v>225</v>
      </c>
      <c r="D37" s="17"/>
      <c r="E37" s="17"/>
      <c r="F37" s="17"/>
      <c r="G37" s="17"/>
      <c r="H37" s="17"/>
      <c r="I37" s="17"/>
      <c r="J37" s="17"/>
      <c r="K37" s="44"/>
    </row>
    <row r="38" spans="1:11" ht="36" customHeight="1" x14ac:dyDescent="0.3">
      <c r="A38" s="43" t="s">
        <v>0</v>
      </c>
      <c r="B38" s="35" t="s">
        <v>283</v>
      </c>
      <c r="C38" s="34">
        <v>226</v>
      </c>
      <c r="D38" s="17"/>
      <c r="E38" s="17"/>
      <c r="F38" s="17"/>
      <c r="G38" s="17"/>
      <c r="H38" s="17"/>
      <c r="I38" s="17"/>
      <c r="J38" s="17"/>
      <c r="K38" s="44"/>
    </row>
    <row r="39" spans="1:11" ht="24" customHeight="1" x14ac:dyDescent="0.3">
      <c r="A39" s="43" t="s">
        <v>0</v>
      </c>
      <c r="B39" s="35" t="s">
        <v>269</v>
      </c>
      <c r="C39" s="34">
        <v>227</v>
      </c>
      <c r="D39" s="17"/>
      <c r="E39" s="17"/>
      <c r="F39" s="17"/>
      <c r="G39" s="17"/>
      <c r="H39" s="17"/>
      <c r="I39" s="17"/>
      <c r="J39" s="17"/>
      <c r="K39" s="44"/>
    </row>
    <row r="40" spans="1:11" ht="24" customHeight="1" x14ac:dyDescent="0.3">
      <c r="A40" s="43" t="s">
        <v>0</v>
      </c>
      <c r="B40" s="35" t="s">
        <v>142</v>
      </c>
      <c r="C40" s="34">
        <v>228</v>
      </c>
      <c r="D40" s="17"/>
      <c r="E40" s="17"/>
      <c r="F40" s="17"/>
      <c r="G40" s="17"/>
      <c r="H40" s="17"/>
      <c r="I40" s="17"/>
      <c r="J40" s="17"/>
      <c r="K40" s="44"/>
    </row>
    <row r="41" spans="1:11" ht="24" customHeight="1" x14ac:dyDescent="0.3">
      <c r="A41" s="43" t="s">
        <v>0</v>
      </c>
      <c r="B41" s="35" t="s">
        <v>141</v>
      </c>
      <c r="C41" s="34">
        <v>229</v>
      </c>
      <c r="D41" s="17"/>
      <c r="E41" s="17"/>
      <c r="F41" s="17"/>
      <c r="G41" s="17"/>
      <c r="H41" s="17"/>
      <c r="I41" s="17"/>
      <c r="J41" s="17"/>
      <c r="K41" s="44"/>
    </row>
    <row r="42" spans="1:11" ht="24" customHeight="1" x14ac:dyDescent="0.3">
      <c r="A42" s="43" t="s">
        <v>0</v>
      </c>
      <c r="B42" s="31" t="s">
        <v>282</v>
      </c>
      <c r="C42" s="30">
        <v>300</v>
      </c>
      <c r="D42" s="47">
        <f>SUM(D46:D56)</f>
        <v>7318726</v>
      </c>
      <c r="E42" s="47"/>
      <c r="F42" s="47"/>
      <c r="G42" s="47"/>
      <c r="H42" s="47"/>
      <c r="I42" s="47"/>
      <c r="J42" s="47"/>
      <c r="K42" s="47">
        <f>SUM(D42:J42)</f>
        <v>7318726</v>
      </c>
    </row>
    <row r="43" spans="1:11" ht="12" customHeight="1" x14ac:dyDescent="0.3">
      <c r="A43" s="43" t="s">
        <v>0</v>
      </c>
      <c r="B43" s="67" t="s">
        <v>136</v>
      </c>
      <c r="C43" s="68"/>
      <c r="D43" s="68"/>
      <c r="E43" s="68"/>
      <c r="F43" s="68"/>
      <c r="G43" s="68"/>
      <c r="H43" s="68"/>
      <c r="I43" s="68"/>
      <c r="J43" s="68"/>
      <c r="K43" s="69"/>
    </row>
    <row r="44" spans="1:11" ht="12" customHeight="1" x14ac:dyDescent="0.3">
      <c r="A44" s="43" t="s">
        <v>0</v>
      </c>
      <c r="B44" s="35" t="s">
        <v>281</v>
      </c>
      <c r="C44" s="34">
        <v>310</v>
      </c>
      <c r="D44" s="44"/>
      <c r="E44" s="44"/>
      <c r="F44" s="44"/>
      <c r="G44" s="44"/>
      <c r="H44" s="44"/>
      <c r="I44" s="44"/>
      <c r="J44" s="44"/>
      <c r="K44" s="44"/>
    </row>
    <row r="45" spans="1:11" ht="12" customHeight="1" x14ac:dyDescent="0.3">
      <c r="A45" s="43" t="s">
        <v>0</v>
      </c>
      <c r="B45" s="67" t="s">
        <v>136</v>
      </c>
      <c r="C45" s="68"/>
      <c r="D45" s="68"/>
      <c r="E45" s="68"/>
      <c r="F45" s="68"/>
      <c r="G45" s="68"/>
      <c r="H45" s="68"/>
      <c r="I45" s="68"/>
      <c r="J45" s="68"/>
      <c r="K45" s="69"/>
    </row>
    <row r="46" spans="1:11" ht="12" customHeight="1" x14ac:dyDescent="0.3">
      <c r="A46" s="43" t="s">
        <v>0</v>
      </c>
      <c r="B46" s="35" t="s">
        <v>266</v>
      </c>
      <c r="C46" s="34" t="s">
        <v>0</v>
      </c>
      <c r="D46" s="17"/>
      <c r="E46" s="17"/>
      <c r="F46" s="17"/>
      <c r="G46" s="17"/>
      <c r="H46" s="17"/>
      <c r="I46" s="17"/>
      <c r="J46" s="17"/>
      <c r="K46" s="44"/>
    </row>
    <row r="47" spans="1:11" ht="24" customHeight="1" x14ac:dyDescent="0.3">
      <c r="A47" s="43" t="s">
        <v>0</v>
      </c>
      <c r="B47" s="35" t="s">
        <v>265</v>
      </c>
      <c r="C47" s="34" t="s">
        <v>0</v>
      </c>
      <c r="D47" s="17"/>
      <c r="E47" s="17"/>
      <c r="F47" s="17"/>
      <c r="G47" s="17"/>
      <c r="H47" s="17"/>
      <c r="I47" s="17"/>
      <c r="J47" s="17"/>
      <c r="K47" s="44"/>
    </row>
    <row r="48" spans="1:11" ht="24" customHeight="1" x14ac:dyDescent="0.3">
      <c r="A48" s="43" t="s">
        <v>0</v>
      </c>
      <c r="B48" s="35" t="s">
        <v>264</v>
      </c>
      <c r="C48" s="34" t="s">
        <v>0</v>
      </c>
      <c r="D48" s="17"/>
      <c r="E48" s="17"/>
      <c r="F48" s="17"/>
      <c r="G48" s="17"/>
      <c r="H48" s="17"/>
      <c r="I48" s="17"/>
      <c r="J48" s="17"/>
      <c r="K48" s="44"/>
    </row>
    <row r="49" spans="1:11" ht="12" customHeight="1" x14ac:dyDescent="0.3">
      <c r="A49" s="43" t="s">
        <v>0</v>
      </c>
      <c r="B49" s="35" t="s">
        <v>263</v>
      </c>
      <c r="C49" s="34">
        <v>311</v>
      </c>
      <c r="D49" s="17">
        <v>7318726</v>
      </c>
      <c r="E49" s="17"/>
      <c r="F49" s="17"/>
      <c r="G49" s="17"/>
      <c r="H49" s="17"/>
      <c r="I49" s="17"/>
      <c r="J49" s="17"/>
      <c r="K49" s="45">
        <f>SUM(D49:J49)</f>
        <v>7318726</v>
      </c>
    </row>
    <row r="50" spans="1:11" ht="12" customHeight="1" x14ac:dyDescent="0.3">
      <c r="A50" s="43" t="s">
        <v>0</v>
      </c>
      <c r="B50" s="35" t="s">
        <v>262</v>
      </c>
      <c r="C50" s="34">
        <v>312</v>
      </c>
      <c r="D50" s="17"/>
      <c r="E50" s="17"/>
      <c r="F50" s="17"/>
      <c r="G50" s="17"/>
      <c r="H50" s="17"/>
      <c r="I50" s="17"/>
      <c r="J50" s="17"/>
      <c r="K50" s="44"/>
    </row>
    <row r="51" spans="1:11" ht="24" customHeight="1" x14ac:dyDescent="0.3">
      <c r="A51" s="43" t="s">
        <v>0</v>
      </c>
      <c r="B51" s="35" t="s">
        <v>280</v>
      </c>
      <c r="C51" s="34">
        <v>313</v>
      </c>
      <c r="D51" s="17"/>
      <c r="E51" s="17"/>
      <c r="F51" s="17"/>
      <c r="G51" s="17"/>
      <c r="H51" s="17"/>
      <c r="I51" s="17"/>
      <c r="J51" s="17"/>
      <c r="K51" s="44"/>
    </row>
    <row r="52" spans="1:11" ht="24" customHeight="1" x14ac:dyDescent="0.3">
      <c r="A52" s="43" t="s">
        <v>0</v>
      </c>
      <c r="B52" s="35" t="s">
        <v>260</v>
      </c>
      <c r="C52" s="34">
        <v>314</v>
      </c>
      <c r="D52" s="17"/>
      <c r="E52" s="17"/>
      <c r="F52" s="17"/>
      <c r="G52" s="17"/>
      <c r="H52" s="17"/>
      <c r="I52" s="17"/>
      <c r="J52" s="17"/>
      <c r="K52" s="44"/>
    </row>
    <row r="53" spans="1:11" ht="12" customHeight="1" x14ac:dyDescent="0.3">
      <c r="A53" s="43" t="s">
        <v>0</v>
      </c>
      <c r="B53" s="35" t="s">
        <v>259</v>
      </c>
      <c r="C53" s="34">
        <v>315</v>
      </c>
      <c r="D53" s="17"/>
      <c r="E53" s="17"/>
      <c r="F53" s="17"/>
      <c r="G53" s="17"/>
      <c r="H53" s="17"/>
      <c r="I53" s="17"/>
      <c r="J53" s="17"/>
      <c r="K53" s="44"/>
    </row>
    <row r="54" spans="1:11" ht="12" customHeight="1" x14ac:dyDescent="0.3">
      <c r="A54" s="43" t="s">
        <v>0</v>
      </c>
      <c r="B54" s="35" t="s">
        <v>258</v>
      </c>
      <c r="C54" s="34">
        <v>316</v>
      </c>
      <c r="D54" s="17"/>
      <c r="E54" s="17"/>
      <c r="F54" s="17"/>
      <c r="G54" s="17"/>
      <c r="H54" s="17"/>
      <c r="I54" s="17"/>
      <c r="J54" s="17"/>
      <c r="K54" s="44"/>
    </row>
    <row r="55" spans="1:11" ht="12" customHeight="1" x14ac:dyDescent="0.3">
      <c r="A55" s="43" t="s">
        <v>0</v>
      </c>
      <c r="B55" s="35" t="s">
        <v>257</v>
      </c>
      <c r="C55" s="34">
        <v>317</v>
      </c>
      <c r="D55" s="17"/>
      <c r="E55" s="17"/>
      <c r="F55" s="17"/>
      <c r="G55" s="17"/>
      <c r="H55" s="17"/>
      <c r="I55" s="17"/>
      <c r="J55" s="17"/>
      <c r="K55" s="45">
        <f>SUM(D55:J55)</f>
        <v>0</v>
      </c>
    </row>
    <row r="56" spans="1:11" ht="24" customHeight="1" x14ac:dyDescent="0.3">
      <c r="A56" s="43" t="s">
        <v>0</v>
      </c>
      <c r="B56" s="35" t="s">
        <v>256</v>
      </c>
      <c r="C56" s="34">
        <v>318</v>
      </c>
      <c r="D56" s="17"/>
      <c r="E56" s="17"/>
      <c r="F56" s="17"/>
      <c r="G56" s="17"/>
      <c r="H56" s="17"/>
      <c r="I56" s="17"/>
      <c r="J56" s="17"/>
      <c r="K56" s="44"/>
    </row>
    <row r="57" spans="1:11" ht="24" customHeight="1" x14ac:dyDescent="0.3">
      <c r="A57" s="43" t="s">
        <v>0</v>
      </c>
      <c r="B57" s="35" t="s">
        <v>255</v>
      </c>
      <c r="C57" s="34">
        <v>319</v>
      </c>
      <c r="D57" s="17"/>
      <c r="E57" s="17"/>
      <c r="F57" s="17"/>
      <c r="G57" s="17"/>
      <c r="H57" s="17"/>
      <c r="I57" s="17"/>
      <c r="J57" s="17"/>
      <c r="K57" s="44"/>
    </row>
    <row r="58" spans="1:11" ht="24" customHeight="1" x14ac:dyDescent="0.3">
      <c r="A58" s="43" t="s">
        <v>0</v>
      </c>
      <c r="B58" s="31" t="s">
        <v>279</v>
      </c>
      <c r="C58" s="30">
        <v>400</v>
      </c>
      <c r="D58" s="47">
        <f>НефинФ1!F108</f>
        <v>56427603</v>
      </c>
      <c r="E58" s="47"/>
      <c r="F58" s="47"/>
      <c r="G58" s="47"/>
      <c r="H58" s="47">
        <f>НефинФ1!F112</f>
        <v>-2070880</v>
      </c>
      <c r="I58" s="47"/>
      <c r="J58" s="47"/>
      <c r="K58" s="47">
        <f>SUM(D58:J58)</f>
        <v>54356723</v>
      </c>
    </row>
    <row r="59" spans="1:11" ht="12" customHeight="1" x14ac:dyDescent="0.3">
      <c r="A59" s="43" t="s">
        <v>0</v>
      </c>
      <c r="B59" s="35" t="s">
        <v>278</v>
      </c>
      <c r="C59" s="34">
        <v>401</v>
      </c>
      <c r="D59" s="17"/>
      <c r="E59" s="17"/>
      <c r="F59" s="17"/>
      <c r="G59" s="17"/>
      <c r="H59" s="17"/>
      <c r="I59" s="17"/>
      <c r="J59" s="17"/>
      <c r="K59" s="44"/>
    </row>
    <row r="60" spans="1:11" ht="12" customHeight="1" x14ac:dyDescent="0.3">
      <c r="A60" s="43" t="s">
        <v>0</v>
      </c>
      <c r="B60" s="31" t="s">
        <v>277</v>
      </c>
      <c r="C60" s="30">
        <v>500</v>
      </c>
      <c r="D60" s="47">
        <f>SUM(D58:D59)</f>
        <v>56427603</v>
      </c>
      <c r="E60" s="47"/>
      <c r="F60" s="47"/>
      <c r="G60" s="47"/>
      <c r="H60" s="47">
        <f>SUM(H58:H59)</f>
        <v>-2070880</v>
      </c>
      <c r="I60" s="47"/>
      <c r="J60" s="47"/>
      <c r="K60" s="47">
        <f>SUM(K58:K59)</f>
        <v>54356723</v>
      </c>
    </row>
    <row r="61" spans="1:11" ht="24" customHeight="1" x14ac:dyDescent="0.3">
      <c r="A61" s="43" t="s">
        <v>0</v>
      </c>
      <c r="B61" s="31" t="s">
        <v>276</v>
      </c>
      <c r="C61" s="30">
        <v>600</v>
      </c>
      <c r="D61" s="47"/>
      <c r="E61" s="47"/>
      <c r="F61" s="47"/>
      <c r="G61" s="47"/>
      <c r="H61" s="47">
        <f>SUM(H62:H63)</f>
        <v>-123909</v>
      </c>
      <c r="I61" s="47"/>
      <c r="J61" s="47"/>
      <c r="K61" s="47">
        <f>SUM(D61:J61)</f>
        <v>-123909</v>
      </c>
    </row>
    <row r="62" spans="1:11" ht="12" customHeight="1" x14ac:dyDescent="0.3">
      <c r="A62" s="43" t="s">
        <v>0</v>
      </c>
      <c r="B62" s="35" t="s">
        <v>275</v>
      </c>
      <c r="C62" s="34">
        <v>610</v>
      </c>
      <c r="D62" s="17"/>
      <c r="E62" s="17"/>
      <c r="F62" s="17"/>
      <c r="G62" s="17"/>
      <c r="H62" s="17">
        <f>НефинФ2!D58</f>
        <v>-123909</v>
      </c>
      <c r="I62" s="17"/>
      <c r="J62" s="17"/>
      <c r="K62" s="45">
        <f>SUM(D62:J62)</f>
        <v>-123909</v>
      </c>
    </row>
    <row r="63" spans="1:11" ht="24" customHeight="1" x14ac:dyDescent="0.3">
      <c r="A63" s="43" t="s">
        <v>0</v>
      </c>
      <c r="B63" s="35" t="s">
        <v>274</v>
      </c>
      <c r="C63" s="34">
        <v>620</v>
      </c>
      <c r="D63" s="44"/>
      <c r="E63" s="44"/>
      <c r="F63" s="44"/>
      <c r="G63" s="44"/>
      <c r="H63" s="44"/>
      <c r="I63" s="44"/>
      <c r="J63" s="44"/>
      <c r="K63" s="44"/>
    </row>
    <row r="64" spans="1:11" ht="12" customHeight="1" x14ac:dyDescent="0.3">
      <c r="A64" s="43" t="s">
        <v>0</v>
      </c>
      <c r="B64" s="67" t="s">
        <v>136</v>
      </c>
      <c r="C64" s="68"/>
      <c r="D64" s="68"/>
      <c r="E64" s="68"/>
      <c r="F64" s="68"/>
      <c r="G64" s="68"/>
      <c r="H64" s="68"/>
      <c r="I64" s="68"/>
      <c r="J64" s="68"/>
      <c r="K64" s="69"/>
    </row>
    <row r="65" spans="1:11" ht="36" customHeight="1" x14ac:dyDescent="0.3">
      <c r="A65" s="43" t="s">
        <v>0</v>
      </c>
      <c r="B65" s="35" t="s">
        <v>273</v>
      </c>
      <c r="C65" s="34">
        <v>621</v>
      </c>
      <c r="D65" s="17"/>
      <c r="E65" s="17"/>
      <c r="F65" s="17"/>
      <c r="G65" s="17"/>
      <c r="H65" s="17"/>
      <c r="I65" s="17"/>
      <c r="J65" s="17"/>
      <c r="K65" s="44"/>
    </row>
    <row r="66" spans="1:11" ht="36" customHeight="1" x14ac:dyDescent="0.3">
      <c r="A66" s="43" t="s">
        <v>0</v>
      </c>
      <c r="B66" s="35" t="s">
        <v>272</v>
      </c>
      <c r="C66" s="34">
        <v>622</v>
      </c>
      <c r="D66" s="17"/>
      <c r="E66" s="17"/>
      <c r="F66" s="17"/>
      <c r="G66" s="17"/>
      <c r="H66" s="17"/>
      <c r="I66" s="17"/>
      <c r="J66" s="17"/>
      <c r="K66" s="44"/>
    </row>
    <row r="67" spans="1:11" ht="27" customHeight="1" x14ac:dyDescent="0.3">
      <c r="A67" s="43" t="s">
        <v>0</v>
      </c>
      <c r="B67" s="35" t="s">
        <v>271</v>
      </c>
      <c r="C67" s="34">
        <v>623</v>
      </c>
      <c r="D67" s="17"/>
      <c r="E67" s="17"/>
      <c r="F67" s="17"/>
      <c r="G67" s="17"/>
      <c r="H67" s="17"/>
      <c r="I67" s="17"/>
      <c r="J67" s="17"/>
      <c r="K67" s="44"/>
    </row>
    <row r="68" spans="1:11" ht="41.25" customHeight="1" x14ac:dyDescent="0.3">
      <c r="A68" s="43" t="s">
        <v>0</v>
      </c>
      <c r="B68" s="35" t="s">
        <v>138</v>
      </c>
      <c r="C68" s="34">
        <v>624</v>
      </c>
      <c r="D68" s="17"/>
      <c r="E68" s="17"/>
      <c r="F68" s="17"/>
      <c r="G68" s="17"/>
      <c r="H68" s="17"/>
      <c r="I68" s="17"/>
      <c r="J68" s="17"/>
      <c r="K68" s="44"/>
    </row>
    <row r="69" spans="1:11" ht="24" customHeight="1" x14ac:dyDescent="0.3">
      <c r="A69" s="43" t="s">
        <v>0</v>
      </c>
      <c r="B69" s="35" t="s">
        <v>148</v>
      </c>
      <c r="C69" s="34">
        <v>625</v>
      </c>
      <c r="D69" s="17"/>
      <c r="E69" s="17"/>
      <c r="F69" s="17"/>
      <c r="G69" s="17"/>
      <c r="H69" s="17"/>
      <c r="I69" s="17"/>
      <c r="J69" s="17"/>
      <c r="K69" s="44"/>
    </row>
    <row r="70" spans="1:11" ht="36" customHeight="1" x14ac:dyDescent="0.3">
      <c r="A70" s="43" t="s">
        <v>0</v>
      </c>
      <c r="B70" s="35" t="s">
        <v>270</v>
      </c>
      <c r="C70" s="34">
        <v>626</v>
      </c>
      <c r="D70" s="17"/>
      <c r="E70" s="17"/>
      <c r="F70" s="17"/>
      <c r="G70" s="17"/>
      <c r="H70" s="17"/>
      <c r="I70" s="17"/>
      <c r="J70" s="17"/>
      <c r="K70" s="44"/>
    </row>
    <row r="71" spans="1:11" ht="24" customHeight="1" x14ac:dyDescent="0.3">
      <c r="A71" s="43" t="s">
        <v>0</v>
      </c>
      <c r="B71" s="35" t="s">
        <v>269</v>
      </c>
      <c r="C71" s="34">
        <v>627</v>
      </c>
      <c r="D71" s="17"/>
      <c r="E71" s="17"/>
      <c r="F71" s="17"/>
      <c r="G71" s="17"/>
      <c r="H71" s="17"/>
      <c r="I71" s="17"/>
      <c r="J71" s="17"/>
      <c r="K71" s="44"/>
    </row>
    <row r="72" spans="1:11" ht="14.25" customHeight="1" x14ac:dyDescent="0.3">
      <c r="A72" s="43" t="s">
        <v>0</v>
      </c>
      <c r="B72" s="35" t="s">
        <v>142</v>
      </c>
      <c r="C72" s="34">
        <v>628</v>
      </c>
      <c r="D72" s="17"/>
      <c r="E72" s="17"/>
      <c r="F72" s="17"/>
      <c r="G72" s="17"/>
      <c r="H72" s="17"/>
      <c r="I72" s="17"/>
      <c r="J72" s="17"/>
      <c r="K72" s="44"/>
    </row>
    <row r="73" spans="1:11" ht="24" customHeight="1" x14ac:dyDescent="0.3">
      <c r="A73" s="43" t="s">
        <v>0</v>
      </c>
      <c r="B73" s="35" t="s">
        <v>141</v>
      </c>
      <c r="C73" s="34">
        <v>629</v>
      </c>
      <c r="D73" s="17"/>
      <c r="E73" s="17"/>
      <c r="F73" s="17"/>
      <c r="G73" s="17"/>
      <c r="H73" s="17"/>
      <c r="I73" s="17"/>
      <c r="J73" s="17"/>
      <c r="K73" s="44"/>
    </row>
    <row r="74" spans="1:11" ht="24" customHeight="1" x14ac:dyDescent="0.3">
      <c r="A74" s="43" t="s">
        <v>0</v>
      </c>
      <c r="B74" s="31" t="s">
        <v>268</v>
      </c>
      <c r="C74" s="30">
        <v>700</v>
      </c>
      <c r="D74" s="47">
        <f>SUM(D78:D88)</f>
        <v>1568298</v>
      </c>
      <c r="E74" s="47"/>
      <c r="F74" s="47"/>
      <c r="G74" s="47"/>
      <c r="H74" s="47"/>
      <c r="I74" s="47"/>
      <c r="J74" s="47"/>
      <c r="K74" s="47">
        <f>SUM(D74:J74)</f>
        <v>1568298</v>
      </c>
    </row>
    <row r="75" spans="1:11" ht="12" customHeight="1" x14ac:dyDescent="0.3">
      <c r="A75" s="43" t="s">
        <v>0</v>
      </c>
      <c r="B75" s="67" t="s">
        <v>136</v>
      </c>
      <c r="C75" s="68"/>
      <c r="D75" s="68"/>
      <c r="E75" s="68"/>
      <c r="F75" s="68"/>
      <c r="G75" s="68"/>
      <c r="H75" s="68"/>
      <c r="I75" s="68"/>
      <c r="J75" s="68"/>
      <c r="K75" s="69"/>
    </row>
    <row r="76" spans="1:11" ht="12" customHeight="1" x14ac:dyDescent="0.3">
      <c r="A76" s="43" t="s">
        <v>0</v>
      </c>
      <c r="B76" s="35" t="s">
        <v>267</v>
      </c>
      <c r="C76" s="34">
        <v>710</v>
      </c>
      <c r="D76" s="44"/>
      <c r="E76" s="44"/>
      <c r="F76" s="44"/>
      <c r="G76" s="44"/>
      <c r="H76" s="44"/>
      <c r="I76" s="44"/>
      <c r="J76" s="44"/>
      <c r="K76" s="44"/>
    </row>
    <row r="77" spans="1:11" ht="12" customHeight="1" x14ac:dyDescent="0.3">
      <c r="A77" s="43" t="s">
        <v>0</v>
      </c>
      <c r="B77" s="67" t="s">
        <v>136</v>
      </c>
      <c r="C77" s="68"/>
      <c r="D77" s="68"/>
      <c r="E77" s="68"/>
      <c r="F77" s="68"/>
      <c r="G77" s="68"/>
      <c r="H77" s="68"/>
      <c r="I77" s="68"/>
      <c r="J77" s="68"/>
      <c r="K77" s="69"/>
    </row>
    <row r="78" spans="1:11" ht="12" customHeight="1" x14ac:dyDescent="0.3">
      <c r="A78" s="43" t="s">
        <v>0</v>
      </c>
      <c r="B78" s="35" t="s">
        <v>266</v>
      </c>
      <c r="C78" s="34" t="s">
        <v>0</v>
      </c>
      <c r="D78" s="17"/>
      <c r="E78" s="17"/>
      <c r="F78" s="17"/>
      <c r="G78" s="17"/>
      <c r="H78" s="17"/>
      <c r="I78" s="17"/>
      <c r="J78" s="17"/>
      <c r="K78" s="44"/>
    </row>
    <row r="79" spans="1:11" ht="24" customHeight="1" x14ac:dyDescent="0.3">
      <c r="A79" s="43" t="s">
        <v>0</v>
      </c>
      <c r="B79" s="35" t="s">
        <v>265</v>
      </c>
      <c r="C79" s="34" t="s">
        <v>0</v>
      </c>
      <c r="D79" s="17"/>
      <c r="E79" s="17"/>
      <c r="F79" s="17"/>
      <c r="G79" s="17"/>
      <c r="H79" s="17"/>
      <c r="I79" s="17"/>
      <c r="J79" s="17"/>
      <c r="K79" s="44"/>
    </row>
    <row r="80" spans="1:11" ht="24" customHeight="1" x14ac:dyDescent="0.3">
      <c r="A80" s="43" t="s">
        <v>0</v>
      </c>
      <c r="B80" s="35" t="s">
        <v>264</v>
      </c>
      <c r="C80" s="34" t="s">
        <v>0</v>
      </c>
      <c r="D80" s="17"/>
      <c r="E80" s="17"/>
      <c r="F80" s="17"/>
      <c r="G80" s="17"/>
      <c r="H80" s="17"/>
      <c r="I80" s="17"/>
      <c r="J80" s="17"/>
      <c r="K80" s="44"/>
    </row>
    <row r="81" spans="1:12" ht="12" customHeight="1" x14ac:dyDescent="0.3">
      <c r="A81" s="43" t="s">
        <v>0</v>
      </c>
      <c r="B81" s="35" t="s">
        <v>263</v>
      </c>
      <c r="C81" s="34">
        <v>711</v>
      </c>
      <c r="D81" s="17">
        <v>1568298</v>
      </c>
      <c r="E81" s="17"/>
      <c r="F81" s="17"/>
      <c r="G81" s="17"/>
      <c r="H81" s="17"/>
      <c r="I81" s="17"/>
      <c r="J81" s="17"/>
      <c r="K81" s="45">
        <f>SUM(D81:J81)</f>
        <v>1568298</v>
      </c>
    </row>
    <row r="82" spans="1:12" ht="12" customHeight="1" x14ac:dyDescent="0.3">
      <c r="A82" s="43" t="s">
        <v>0</v>
      </c>
      <c r="B82" s="35" t="s">
        <v>262</v>
      </c>
      <c r="C82" s="34">
        <v>712</v>
      </c>
      <c r="D82" s="17"/>
      <c r="E82" s="17"/>
      <c r="F82" s="17"/>
      <c r="G82" s="17"/>
      <c r="H82" s="17"/>
      <c r="I82" s="17"/>
      <c r="J82" s="17"/>
      <c r="K82" s="44"/>
    </row>
    <row r="83" spans="1:12" ht="24" customHeight="1" x14ac:dyDescent="0.3">
      <c r="A83" s="43" t="s">
        <v>0</v>
      </c>
      <c r="B83" s="35" t="s">
        <v>261</v>
      </c>
      <c r="C83" s="34">
        <v>713</v>
      </c>
      <c r="D83" s="17"/>
      <c r="E83" s="17"/>
      <c r="F83" s="17"/>
      <c r="G83" s="17"/>
      <c r="H83" s="17"/>
      <c r="I83" s="17"/>
      <c r="J83" s="17"/>
      <c r="K83" s="44"/>
    </row>
    <row r="84" spans="1:12" ht="24" customHeight="1" x14ac:dyDescent="0.3">
      <c r="A84" s="43" t="s">
        <v>0</v>
      </c>
      <c r="B84" s="35" t="s">
        <v>260</v>
      </c>
      <c r="C84" s="34">
        <v>714</v>
      </c>
      <c r="D84" s="17"/>
      <c r="E84" s="17"/>
      <c r="F84" s="17"/>
      <c r="G84" s="17"/>
      <c r="H84" s="17"/>
      <c r="I84" s="17"/>
      <c r="J84" s="17"/>
      <c r="K84" s="44"/>
    </row>
    <row r="85" spans="1:12" ht="12" customHeight="1" x14ac:dyDescent="0.3">
      <c r="A85" s="43" t="s">
        <v>0</v>
      </c>
      <c r="B85" s="35" t="s">
        <v>259</v>
      </c>
      <c r="C85" s="34">
        <v>715</v>
      </c>
      <c r="D85" s="17"/>
      <c r="E85" s="17"/>
      <c r="F85" s="17"/>
      <c r="G85" s="17"/>
      <c r="H85" s="17"/>
      <c r="I85" s="17"/>
      <c r="J85" s="17"/>
      <c r="K85" s="44"/>
    </row>
    <row r="86" spans="1:12" ht="12" customHeight="1" x14ac:dyDescent="0.3">
      <c r="A86" s="43" t="s">
        <v>0</v>
      </c>
      <c r="B86" s="35" t="s">
        <v>258</v>
      </c>
      <c r="C86" s="34">
        <v>716</v>
      </c>
      <c r="D86" s="17"/>
      <c r="E86" s="17"/>
      <c r="F86" s="17"/>
      <c r="G86" s="17"/>
      <c r="H86" s="17"/>
      <c r="I86" s="17"/>
      <c r="J86" s="17"/>
      <c r="K86" s="44"/>
    </row>
    <row r="87" spans="1:12" ht="12" customHeight="1" x14ac:dyDescent="0.3">
      <c r="A87" s="43" t="s">
        <v>0</v>
      </c>
      <c r="B87" s="35" t="s">
        <v>257</v>
      </c>
      <c r="C87" s="34">
        <v>717</v>
      </c>
      <c r="D87" s="17"/>
      <c r="E87" s="17"/>
      <c r="F87" s="17"/>
      <c r="G87" s="17"/>
      <c r="H87" s="17"/>
      <c r="I87" s="17"/>
      <c r="J87" s="17"/>
      <c r="K87" s="44"/>
    </row>
    <row r="88" spans="1:12" ht="24" customHeight="1" x14ac:dyDescent="0.3">
      <c r="A88" s="43" t="s">
        <v>0</v>
      </c>
      <c r="B88" s="35" t="s">
        <v>256</v>
      </c>
      <c r="C88" s="34">
        <v>718</v>
      </c>
      <c r="D88" s="17"/>
      <c r="E88" s="17"/>
      <c r="F88" s="17"/>
      <c r="G88" s="17"/>
      <c r="H88" s="17"/>
      <c r="I88" s="17"/>
      <c r="J88" s="17"/>
      <c r="K88" s="44"/>
    </row>
    <row r="89" spans="1:12" ht="24" customHeight="1" x14ac:dyDescent="0.3">
      <c r="A89" s="43" t="s">
        <v>0</v>
      </c>
      <c r="B89" s="35" t="s">
        <v>255</v>
      </c>
      <c r="C89" s="34">
        <v>719</v>
      </c>
      <c r="D89" s="17"/>
      <c r="E89" s="17"/>
      <c r="F89" s="17"/>
      <c r="G89" s="17"/>
      <c r="H89" s="17"/>
      <c r="I89" s="17"/>
      <c r="J89" s="17"/>
      <c r="K89" s="44"/>
    </row>
    <row r="90" spans="1:12" ht="24" customHeight="1" x14ac:dyDescent="0.3">
      <c r="A90" s="43" t="s">
        <v>0</v>
      </c>
      <c r="B90" s="31" t="s">
        <v>295</v>
      </c>
      <c r="C90" s="30">
        <v>800</v>
      </c>
      <c r="D90" s="47">
        <f>D60+D61+D74+D89</f>
        <v>57995901</v>
      </c>
      <c r="E90" s="47"/>
      <c r="F90" s="47"/>
      <c r="G90" s="47"/>
      <c r="H90" s="47">
        <f>H60+H61+H74+H89</f>
        <v>-2194789</v>
      </c>
      <c r="I90" s="47"/>
      <c r="J90" s="47"/>
      <c r="K90" s="47">
        <f>K60+K61+K74+K89</f>
        <v>55801112</v>
      </c>
    </row>
    <row r="91" spans="1:12" ht="12" customHeight="1" x14ac:dyDescent="0.3">
      <c r="B91" s="26" t="s">
        <v>0</v>
      </c>
      <c r="C91" s="26" t="s">
        <v>0</v>
      </c>
      <c r="D91" s="26" t="s">
        <v>0</v>
      </c>
      <c r="E91" s="26" t="s">
        <v>0</v>
      </c>
      <c r="F91" s="26" t="s">
        <v>0</v>
      </c>
      <c r="G91" s="26" t="s">
        <v>0</v>
      </c>
      <c r="H91" s="26" t="s">
        <v>0</v>
      </c>
      <c r="I91" s="26" t="s">
        <v>0</v>
      </c>
      <c r="J91" s="26" t="s">
        <v>0</v>
      </c>
      <c r="K91" s="26" t="s">
        <v>0</v>
      </c>
      <c r="L91" s="25"/>
    </row>
    <row r="92" spans="1:12" ht="12" customHeight="1" x14ac:dyDescent="0.3">
      <c r="B92" s="26" t="s">
        <v>0</v>
      </c>
      <c r="C92" s="26" t="s">
        <v>0</v>
      </c>
      <c r="D92" s="26" t="s">
        <v>0</v>
      </c>
      <c r="E92" s="26" t="s">
        <v>0</v>
      </c>
      <c r="F92" s="26" t="s">
        <v>0</v>
      </c>
      <c r="G92" s="26" t="s">
        <v>0</v>
      </c>
      <c r="H92" s="26" t="s">
        <v>0</v>
      </c>
      <c r="I92" s="26" t="s">
        <v>0</v>
      </c>
      <c r="J92" s="26" t="s">
        <v>0</v>
      </c>
      <c r="K92" s="26" t="s">
        <v>0</v>
      </c>
      <c r="L92" s="25"/>
    </row>
    <row r="93" spans="1:12" ht="12" customHeight="1" x14ac:dyDescent="0.3">
      <c r="B93" s="74" t="s">
        <v>105</v>
      </c>
      <c r="C93" s="74"/>
      <c r="D93" s="74"/>
      <c r="E93" s="26" t="s">
        <v>0</v>
      </c>
      <c r="F93" s="29" t="s">
        <v>0</v>
      </c>
      <c r="G93" s="26" t="s">
        <v>0</v>
      </c>
      <c r="H93" s="26" t="s">
        <v>0</v>
      </c>
      <c r="I93" s="26" t="s">
        <v>0</v>
      </c>
      <c r="J93" s="26" t="s">
        <v>0</v>
      </c>
      <c r="K93" s="26" t="s">
        <v>0</v>
      </c>
      <c r="L93" s="25"/>
    </row>
    <row r="94" spans="1:12" ht="12" customHeight="1" x14ac:dyDescent="0.3">
      <c r="B94" s="75" t="s">
        <v>106</v>
      </c>
      <c r="C94" s="75"/>
      <c r="D94" s="75"/>
      <c r="E94" s="26" t="s">
        <v>0</v>
      </c>
      <c r="F94" s="27" t="s">
        <v>107</v>
      </c>
      <c r="G94" s="26" t="s">
        <v>0</v>
      </c>
      <c r="H94" s="26" t="s">
        <v>0</v>
      </c>
      <c r="I94" s="26" t="s">
        <v>0</v>
      </c>
      <c r="J94" s="26" t="s">
        <v>0</v>
      </c>
      <c r="K94" s="26" t="s">
        <v>0</v>
      </c>
      <c r="L94" s="25"/>
    </row>
    <row r="95" spans="1:12" ht="12" customHeight="1" x14ac:dyDescent="0.3">
      <c r="B95" s="74" t="s">
        <v>294</v>
      </c>
      <c r="C95" s="74"/>
      <c r="D95" s="74"/>
      <c r="E95" s="26" t="s">
        <v>0</v>
      </c>
      <c r="F95" s="29" t="s">
        <v>0</v>
      </c>
      <c r="G95" s="26" t="s">
        <v>0</v>
      </c>
      <c r="H95" s="26" t="s">
        <v>0</v>
      </c>
      <c r="I95" s="26" t="s">
        <v>0</v>
      </c>
      <c r="J95" s="26" t="s">
        <v>0</v>
      </c>
      <c r="K95" s="26" t="s">
        <v>0</v>
      </c>
      <c r="L95" s="25"/>
    </row>
    <row r="96" spans="1:12" ht="12" customHeight="1" x14ac:dyDescent="0.3">
      <c r="B96" s="75" t="s">
        <v>108</v>
      </c>
      <c r="C96" s="75"/>
      <c r="D96" s="75"/>
      <c r="E96" s="26" t="s">
        <v>0</v>
      </c>
      <c r="F96" s="27" t="s">
        <v>107</v>
      </c>
      <c r="G96" s="26" t="s">
        <v>0</v>
      </c>
      <c r="H96" s="26" t="s">
        <v>0</v>
      </c>
      <c r="I96" s="26" t="s">
        <v>0</v>
      </c>
      <c r="J96" s="26" t="s">
        <v>0</v>
      </c>
      <c r="K96" s="26" t="s">
        <v>0</v>
      </c>
      <c r="L96" s="25"/>
    </row>
    <row r="97" spans="2:12" ht="12" customHeight="1" x14ac:dyDescent="0.3">
      <c r="B97" s="26" t="s">
        <v>109</v>
      </c>
      <c r="C97" s="26" t="s">
        <v>0</v>
      </c>
      <c r="D97" s="26" t="s">
        <v>0</v>
      </c>
      <c r="E97" s="26" t="s">
        <v>0</v>
      </c>
      <c r="F97" s="26" t="s">
        <v>0</v>
      </c>
      <c r="G97" s="26" t="s">
        <v>0</v>
      </c>
      <c r="H97" s="26" t="s">
        <v>0</v>
      </c>
      <c r="I97" s="26" t="s">
        <v>0</v>
      </c>
      <c r="J97" s="26" t="s">
        <v>0</v>
      </c>
      <c r="K97" s="26" t="s">
        <v>0</v>
      </c>
      <c r="L97" s="25"/>
    </row>
    <row r="98" spans="2:12" hidden="1" x14ac:dyDescent="0.3"/>
    <row r="99" spans="2:12" hidden="1" x14ac:dyDescent="0.3"/>
    <row r="100" spans="2:12" hidden="1" x14ac:dyDescent="0.3"/>
    <row r="101" spans="2:12" hidden="1" x14ac:dyDescent="0.3"/>
    <row r="102" spans="2:12" hidden="1" x14ac:dyDescent="0.3"/>
    <row r="103" spans="2:12" hidden="1" x14ac:dyDescent="0.3"/>
    <row r="104" spans="2:12" hidden="1" x14ac:dyDescent="0.3"/>
  </sheetData>
  <mergeCells count="18">
    <mergeCell ref="B5:K5"/>
    <mergeCell ref="B3:K3"/>
    <mergeCell ref="B6:K6"/>
    <mergeCell ref="B22:B23"/>
    <mergeCell ref="C22:C23"/>
    <mergeCell ref="D22:I22"/>
    <mergeCell ref="J22:J23"/>
    <mergeCell ref="K22:K23"/>
    <mergeCell ref="B93:D93"/>
    <mergeCell ref="B94:D94"/>
    <mergeCell ref="B95:D95"/>
    <mergeCell ref="B96:D96"/>
    <mergeCell ref="B32:K32"/>
    <mergeCell ref="B43:K43"/>
    <mergeCell ref="B45:K45"/>
    <mergeCell ref="B64:K64"/>
    <mergeCell ref="B75:K75"/>
    <mergeCell ref="B77:K77"/>
  </mergeCells>
  <pageMargins left="0.31496062992125984" right="0.31496062992125984" top="0.59055118110236227" bottom="0.19685039370078741" header="0.31496062992125984" footer="0.31496062992125984"/>
  <pageSetup paperSize="9" scale="91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НефинФ1</vt:lpstr>
      <vt:lpstr>НефинФ2</vt:lpstr>
      <vt:lpstr>Ф3_1</vt:lpstr>
      <vt:lpstr>Ф4</vt:lpstr>
      <vt:lpstr>НефинФ1!Заголовки_для_печати</vt:lpstr>
      <vt:lpstr>Ф3_1!Заголовки_для_печати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Абдулла Суннатов</dc:creator>
  <cp:lastModifiedBy>Абдулла Суннатов</cp:lastModifiedBy>
  <dcterms:created xsi:type="dcterms:W3CDTF">2021-05-13T06:23:57Z</dcterms:created>
  <dcterms:modified xsi:type="dcterms:W3CDTF">2021-05-18T09:59:10Z</dcterms:modified>
</cp:coreProperties>
</file>