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0920" activeTab="1"/>
  </bookViews>
  <sheets>
    <sheet name="баланс" sheetId="1" r:id="rId1"/>
    <sheet name="ОПиУ" sheetId="2" r:id="rId2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</definedNames>
  <calcPr fullCalcOnLoad="1"/>
</workbook>
</file>

<file path=xl/sharedStrings.xml><?xml version="1.0" encoding="utf-8"?>
<sst xmlns="http://schemas.openxmlformats.org/spreadsheetml/2006/main" count="69" uniqueCount="65">
  <si>
    <t>Активы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</si>
  <si>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</si>
  <si>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</si>
  <si>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</si>
  <si>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</si>
  <si>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</si>
  <si>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</si>
  <si>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</si>
  <si>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</si>
  <si>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</si>
  <si>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</si>
  <si>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</si>
  <si>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</si>
  <si>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</si>
  <si>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</si>
  <si>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Вознаграждения работникам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</si>
  <si>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</si>
  <si>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</si>
  <si>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</si>
  <si>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</si>
  <si>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</si>
  <si>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</si>
  <si>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</si>
  <si>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</si>
  <si>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</si>
  <si>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</si>
  <si>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</si>
  <si>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</si>
  <si>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</si>
  <si>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</si>
  <si>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</si>
  <si>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доходы</t>
  </si>
  <si>
    <t>Расходы по финансированию</t>
  </si>
  <si>
    <t>Прочие неоперационные расходы</t>
  </si>
  <si>
    <t>Расходы по подоходному налогу</t>
  </si>
  <si>
    <t>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</si>
  <si>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</si>
  <si>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</si>
  <si>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Итого капитал</t>
  </si>
  <si>
    <t>тыс тенге</t>
  </si>
  <si>
    <r>
      <t>Президент:</t>
    </r>
    <r>
      <rPr>
        <sz val="9"/>
        <color indexed="8"/>
        <rFont val="Times New Roman"/>
        <family val="1"/>
      </rPr>
      <t>__Шаймуратов А.М.________________</t>
    </r>
  </si>
  <si>
    <r>
      <t>Главный бухгалтер: Курдашева Г.Г.</t>
    </r>
    <r>
      <rPr>
        <sz val="9"/>
        <color indexed="8"/>
        <rFont val="Times New Roman"/>
        <family val="1"/>
      </rPr>
      <t xml:space="preserve"> ________________</t>
    </r>
  </si>
  <si>
    <r>
      <t>Президент Шаймуратов А.М.</t>
    </r>
    <r>
      <rPr>
        <sz val="10"/>
        <color indexed="8"/>
        <rFont val="Times New Roman"/>
        <family val="1"/>
      </rPr>
      <t>_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</si>
  <si>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Курдашева Г.Г. ___________________</t>
    </r>
  </si>
  <si>
    <t>На начало отчетного периода 01.01.2013</t>
  </si>
  <si>
    <t>Отчет о финансовом положении</t>
  </si>
  <si>
    <t>Отчет о совокупном доходе</t>
  </si>
  <si>
    <t xml:space="preserve">  АО "С.А.С"</t>
  </si>
  <si>
    <t xml:space="preserve"> Акционерное Общество  "С.А.С."</t>
  </si>
  <si>
    <t xml:space="preserve">Итого операционная прибыль (убыток) </t>
  </si>
  <si>
    <t xml:space="preserve">Валовая прибыль </t>
  </si>
  <si>
    <t xml:space="preserve">Прибыль (убыток) до налогообложения </t>
  </si>
  <si>
    <t>Прибыль за период</t>
  </si>
  <si>
    <t xml:space="preserve">Общая совокупная прибыль </t>
  </si>
  <si>
    <t xml:space="preserve">Итого краткосрочных обязательств </t>
  </si>
  <si>
    <t xml:space="preserve">Итого долгосрочных обязательств </t>
  </si>
  <si>
    <t>Итого Обязательств и Капитал</t>
  </si>
  <si>
    <t xml:space="preserve">Итого краткосрочных активов </t>
  </si>
  <si>
    <t xml:space="preserve">Итого долгосрочных активов </t>
  </si>
  <si>
    <t>Итого АКТИВЫ</t>
  </si>
  <si>
    <t>за период, заканчивающийся 31 декабря  2013 года</t>
  </si>
  <si>
    <t>За отчетный период 01.01.2013-31.12.2013</t>
  </si>
  <si>
    <t>За предыдущий период 01.01.2012-31.12.2012</t>
  </si>
  <si>
    <t>по состоянию на  31 декабря 2013 года</t>
  </si>
  <si>
    <t>На конец отчетного периода 31.12.2013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</si>
</sst>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.000_р_."/>
    <numFmt numFmtId="170" formatCode="#,##0.00_р_.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ill="1" applyAlignment="1">
      <alignment/>
    </xf>
    <xf numFmtId="3" fontId="7" fillId="33" borderId="10" xfId="0" applyNumberFormat="1" applyFont="1" applyFill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168" fontId="0" fillId="0" borderId="0" xfId="0" applyNumberFormat="1" applyAlignment="1">
      <alignment/>
    </xf>
    <xf numFmtId="168" fontId="9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7" fillId="33" borderId="0" xfId="0" applyNumberFormat="1" applyFont="1" applyFill="1" applyBorder="1" applyAlignment="1">
      <alignment horizontal="right" vertical="top" wrapText="1"/>
    </xf>
    <xf numFmtId="3" fontId="8" fillId="33" borderId="0" xfId="0" applyNumberFormat="1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 horizontal="center"/>
    </xf>
    <xf numFmtId="168" fontId="10" fillId="33" borderId="10" xfId="0" applyNumberFormat="1" applyFont="1" applyFill="1" applyBorder="1" applyAlignment="1">
      <alignment horizontal="right" vertical="center"/>
    </xf>
    <xf numFmtId="168" fontId="10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right" vertical="top" wrapText="1"/>
    </xf>
    <xf numFmtId="168" fontId="0" fillId="33" borderId="0" xfId="0" applyNumberFormat="1" applyFill="1" applyAlignment="1">
      <alignment/>
    </xf>
    <xf numFmtId="168" fontId="9" fillId="33" borderId="0" xfId="0" applyNumberFormat="1" applyFont="1" applyFill="1" applyAlignment="1">
      <alignment/>
    </xf>
    <xf numFmtId="43" fontId="2" fillId="0" borderId="10" xfId="60" applyFont="1" applyBorder="1" applyAlignment="1">
      <alignment vertical="top" wrapText="1"/>
    </xf>
    <xf numFmtId="43" fontId="9" fillId="33" borderId="0" xfId="60" applyFont="1" applyFill="1" applyAlignment="1">
      <alignment/>
    </xf>
    <xf numFmtId="43" fontId="9" fillId="0" borderId="0" xfId="60" applyFont="1" applyAlignment="1">
      <alignment/>
    </xf>
    <xf numFmtId="168" fontId="2" fillId="33" borderId="10" xfId="60" applyNumberFormat="1" applyFont="1" applyFill="1" applyBorder="1" applyAlignment="1">
      <alignment horizontal="right" vertical="top" wrapText="1"/>
    </xf>
    <xf numFmtId="168" fontId="2" fillId="33" borderId="10" xfId="0" applyNumberFormat="1" applyFont="1" applyFill="1" applyBorder="1" applyAlignment="1">
      <alignment horizontal="right" vertical="top" wrapText="1"/>
    </xf>
    <xf numFmtId="170" fontId="2" fillId="33" borderId="10" xfId="0" applyNumberFormat="1" applyFont="1" applyFill="1" applyBorder="1" applyAlignment="1">
      <alignment horizontal="right" vertical="top" wrapText="1"/>
    </xf>
    <xf numFmtId="9" fontId="5" fillId="33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6">
      <selection activeCell="G32" sqref="G32"/>
    </sheetView>
  </sheetViews>
  <sheetFormatPr defaultColWidth="9.25390625" defaultRowHeight="12.75"/>
  <cols>
    <col min="1" max="1" width="48.875" style="6" customWidth="1"/>
    <col min="2" max="2" width="14.125" style="6" customWidth="1"/>
    <col min="3" max="3" width="13.75390625" style="6" customWidth="1"/>
    <col min="4" max="4" width="12.875" style="6" customWidth="1"/>
    <col min="5" max="5" width="9.25390625" style="6" customWidth="1"/>
    <col min="6" max="6" width="13.75390625" style="6" customWidth="1"/>
    <col min="7" max="7" width="13.125" style="6" customWidth="1"/>
    <col min="8" max="16384" width="9.25390625" style="6" customWidth="1"/>
  </cols>
  <sheetData>
    <row r="2" spans="1:3" ht="12">
      <c r="A2" s="48" t="s">
        <v>48</v>
      </c>
      <c r="B2" s="48"/>
      <c r="C2" s="48"/>
    </row>
    <row r="3" ht="12">
      <c r="A3" s="14"/>
    </row>
    <row r="4" ht="12">
      <c r="A4" s="14" t="s">
        <v>45</v>
      </c>
    </row>
    <row r="5" ht="12">
      <c r="A5" s="14" t="s">
        <v>63</v>
      </c>
    </row>
    <row r="6" spans="1:3" ht="12">
      <c r="A6" s="7"/>
      <c r="C6" s="12" t="s">
        <v>25</v>
      </c>
    </row>
    <row r="7" spans="1:3" ht="48">
      <c r="A7" s="8" t="s">
        <v>0</v>
      </c>
      <c r="B7" s="8" t="s">
        <v>64</v>
      </c>
      <c r="C7" s="8" t="s">
        <v>44</v>
      </c>
    </row>
    <row r="8" spans="1:6" ht="12">
      <c r="A8" s="13" t="s">
        <v>1</v>
      </c>
      <c r="B8" s="15"/>
      <c r="C8" s="15"/>
      <c r="F8" s="33"/>
    </row>
    <row r="9" spans="1:7" ht="12">
      <c r="A9" s="9" t="s">
        <v>2</v>
      </c>
      <c r="B9" s="21">
        <v>25618</v>
      </c>
      <c r="C9" s="20">
        <v>157796</v>
      </c>
      <c r="D9" s="24"/>
      <c r="E9" s="24"/>
      <c r="F9" s="29"/>
      <c r="G9" s="18"/>
    </row>
    <row r="10" spans="1:7" ht="12">
      <c r="A10" s="9" t="s">
        <v>3</v>
      </c>
      <c r="B10" s="20">
        <f>21206-4444</f>
        <v>16762</v>
      </c>
      <c r="C10" s="20">
        <v>213755</v>
      </c>
      <c r="D10" s="34"/>
      <c r="E10" s="24"/>
      <c r="F10" s="29"/>
      <c r="G10" s="18"/>
    </row>
    <row r="11" spans="1:7" ht="12">
      <c r="A11" s="9" t="s">
        <v>4</v>
      </c>
      <c r="B11" s="21">
        <f>40000+47</f>
        <v>40047</v>
      </c>
      <c r="C11" s="21">
        <v>47</v>
      </c>
      <c r="D11" s="24"/>
      <c r="E11" s="24"/>
      <c r="F11" s="30"/>
      <c r="G11" s="18"/>
    </row>
    <row r="12" spans="1:7" ht="12">
      <c r="A12" s="9" t="s">
        <v>5</v>
      </c>
      <c r="B12" s="21">
        <v>15454</v>
      </c>
      <c r="C12" s="21">
        <v>12767</v>
      </c>
      <c r="D12" s="24"/>
      <c r="E12" s="24"/>
      <c r="F12" s="30"/>
      <c r="G12" s="18"/>
    </row>
    <row r="13" spans="1:7" ht="12">
      <c r="A13" s="9" t="s">
        <v>6</v>
      </c>
      <c r="B13" s="21">
        <v>364000</v>
      </c>
      <c r="C13" s="27">
        <v>654428</v>
      </c>
      <c r="D13" s="24"/>
      <c r="E13" s="24"/>
      <c r="F13" s="29"/>
      <c r="G13" s="18"/>
    </row>
    <row r="14" spans="1:7" ht="12">
      <c r="A14" s="13" t="s">
        <v>57</v>
      </c>
      <c r="B14" s="21">
        <f>SUM(B9:B13)</f>
        <v>461881</v>
      </c>
      <c r="C14" s="21">
        <f>SUM(C9:C13)</f>
        <v>1038793</v>
      </c>
      <c r="D14" s="24"/>
      <c r="E14" s="24"/>
      <c r="F14" s="30"/>
      <c r="G14" s="18"/>
    </row>
    <row r="15" spans="1:7" ht="12">
      <c r="A15" s="13" t="s">
        <v>7</v>
      </c>
      <c r="B15" s="21"/>
      <c r="C15" s="21"/>
      <c r="D15" s="24"/>
      <c r="E15" s="24"/>
      <c r="F15" s="30"/>
      <c r="G15" s="18"/>
    </row>
    <row r="16" spans="1:7" ht="12">
      <c r="A16" s="9" t="s">
        <v>8</v>
      </c>
      <c r="B16" s="35">
        <f>1649939-32734</f>
        <v>1617205</v>
      </c>
      <c r="C16" s="21">
        <v>3019215</v>
      </c>
      <c r="D16" s="24"/>
      <c r="E16" s="24"/>
      <c r="F16" s="30"/>
      <c r="G16" s="18"/>
    </row>
    <row r="17" spans="1:7" ht="12">
      <c r="A17" s="9" t="s">
        <v>9</v>
      </c>
      <c r="B17" s="36">
        <v>130436</v>
      </c>
      <c r="C17" s="21">
        <v>132071</v>
      </c>
      <c r="D17" s="24"/>
      <c r="E17" s="24"/>
      <c r="F17" s="30"/>
      <c r="G17" s="18"/>
    </row>
    <row r="18" spans="1:7" ht="12">
      <c r="A18" s="9" t="s">
        <v>10</v>
      </c>
      <c r="B18" s="21"/>
      <c r="C18" s="21">
        <v>300</v>
      </c>
      <c r="D18" s="24"/>
      <c r="E18" s="24"/>
      <c r="F18" s="30"/>
      <c r="G18" s="18"/>
    </row>
    <row r="19" spans="1:7" ht="12">
      <c r="A19" s="13" t="s">
        <v>58</v>
      </c>
      <c r="B19" s="21">
        <f>SUM(B16:B18)</f>
        <v>1747641</v>
      </c>
      <c r="C19" s="21">
        <f>SUM(C16:C18)</f>
        <v>3151586</v>
      </c>
      <c r="D19" s="24"/>
      <c r="E19" s="24"/>
      <c r="F19" s="30"/>
      <c r="G19" s="18"/>
    </row>
    <row r="20" spans="1:7" ht="12">
      <c r="A20" s="13" t="s">
        <v>59</v>
      </c>
      <c r="B20" s="21">
        <f>B14+B19</f>
        <v>2209522</v>
      </c>
      <c r="C20" s="21">
        <f>C14+C19</f>
        <v>4190379</v>
      </c>
      <c r="D20" s="24"/>
      <c r="E20" s="24"/>
      <c r="F20" s="30"/>
      <c r="G20" s="18"/>
    </row>
    <row r="21" spans="1:7" ht="48">
      <c r="A21" s="9" t="s">
        <v>11</v>
      </c>
      <c r="B21" s="23" t="s">
        <v>64</v>
      </c>
      <c r="C21" s="23" t="s">
        <v>44</v>
      </c>
      <c r="D21" s="24"/>
      <c r="E21" s="37"/>
      <c r="F21" s="31"/>
      <c r="G21" s="18"/>
    </row>
    <row r="22" spans="1:7" ht="12">
      <c r="A22" s="13" t="s">
        <v>12</v>
      </c>
      <c r="B22" s="22"/>
      <c r="C22" s="21"/>
      <c r="D22" s="24"/>
      <c r="E22" s="24"/>
      <c r="F22" s="30"/>
      <c r="G22" s="18"/>
    </row>
    <row r="23" spans="1:7" ht="12">
      <c r="A23" s="9" t="s">
        <v>13</v>
      </c>
      <c r="B23" s="21">
        <f>113924+2336</f>
        <v>116260</v>
      </c>
      <c r="C23" s="21">
        <v>546320</v>
      </c>
      <c r="D23" s="47"/>
      <c r="E23" s="24"/>
      <c r="F23" s="30"/>
      <c r="G23" s="18"/>
    </row>
    <row r="24" spans="1:7" ht="12">
      <c r="A24" s="9" t="s">
        <v>14</v>
      </c>
      <c r="B24" s="20">
        <f>17705+1561</f>
        <v>19266</v>
      </c>
      <c r="C24" s="20">
        <v>55490</v>
      </c>
      <c r="D24" s="24"/>
      <c r="E24" s="24"/>
      <c r="F24" s="29"/>
      <c r="G24" s="18"/>
    </row>
    <row r="25" spans="1:7" ht="12">
      <c r="A25" s="9" t="s">
        <v>15</v>
      </c>
      <c r="B25" s="20"/>
      <c r="C25" s="20"/>
      <c r="D25" s="24"/>
      <c r="E25" s="24"/>
      <c r="F25" s="29"/>
      <c r="G25" s="18"/>
    </row>
    <row r="26" spans="1:7" ht="12">
      <c r="A26" s="9" t="s">
        <v>16</v>
      </c>
      <c r="B26" s="20">
        <v>81895</v>
      </c>
      <c r="C26" s="20">
        <v>510414</v>
      </c>
      <c r="D26" s="24"/>
      <c r="E26" s="24"/>
      <c r="F26" s="29"/>
      <c r="G26" s="18"/>
    </row>
    <row r="27" spans="1:7" ht="12">
      <c r="A27" s="13" t="s">
        <v>54</v>
      </c>
      <c r="B27" s="21">
        <f>SUM(B23:B26)</f>
        <v>217421</v>
      </c>
      <c r="C27" s="21">
        <f>SUM(C23:C26)</f>
        <v>1112224</v>
      </c>
      <c r="D27" s="24"/>
      <c r="E27" s="37"/>
      <c r="F27" s="30"/>
      <c r="G27" s="18"/>
    </row>
    <row r="28" spans="1:7" ht="12">
      <c r="A28" s="13" t="s">
        <v>17</v>
      </c>
      <c r="B28" s="21"/>
      <c r="C28" s="21"/>
      <c r="D28" s="24"/>
      <c r="E28" s="24"/>
      <c r="F28" s="30"/>
      <c r="G28" s="18"/>
    </row>
    <row r="29" spans="1:7" ht="12">
      <c r="A29" s="9" t="s">
        <v>13</v>
      </c>
      <c r="B29" s="21">
        <v>427215</v>
      </c>
      <c r="C29" s="21">
        <v>1082278</v>
      </c>
      <c r="D29" s="24"/>
      <c r="E29" s="24"/>
      <c r="F29" s="30"/>
      <c r="G29" s="18"/>
    </row>
    <row r="30" spans="1:7" ht="12">
      <c r="A30" s="9" t="s">
        <v>18</v>
      </c>
      <c r="B30" s="21">
        <v>245535</v>
      </c>
      <c r="C30" s="21">
        <v>245535</v>
      </c>
      <c r="D30" s="24"/>
      <c r="E30" s="37"/>
      <c r="F30" s="30"/>
      <c r="G30" s="18"/>
    </row>
    <row r="31" spans="1:7" ht="12">
      <c r="A31" s="13" t="s">
        <v>55</v>
      </c>
      <c r="B31" s="21">
        <f>SUM(B29:B30)</f>
        <v>672750</v>
      </c>
      <c r="C31" s="21">
        <f>SUM(C29:C30)</f>
        <v>1327813</v>
      </c>
      <c r="D31" s="24"/>
      <c r="E31" s="37"/>
      <c r="F31" s="30"/>
      <c r="G31" s="18"/>
    </row>
    <row r="32" spans="1:7" ht="12">
      <c r="A32" s="13" t="s">
        <v>19</v>
      </c>
      <c r="B32" s="21"/>
      <c r="C32" s="21"/>
      <c r="D32" s="24"/>
      <c r="E32" s="24"/>
      <c r="F32" s="30"/>
      <c r="G32" s="18"/>
    </row>
    <row r="33" spans="1:7" ht="12">
      <c r="A33" s="9" t="s">
        <v>20</v>
      </c>
      <c r="B33" s="21">
        <v>1000000</v>
      </c>
      <c r="C33" s="21">
        <v>1000000</v>
      </c>
      <c r="D33" s="24"/>
      <c r="E33" s="24"/>
      <c r="F33" s="30"/>
      <c r="G33" s="18"/>
    </row>
    <row r="34" spans="1:7" ht="12">
      <c r="A34" s="9" t="s">
        <v>21</v>
      </c>
      <c r="B34" s="21">
        <v>319351</v>
      </c>
      <c r="C34" s="21">
        <v>750342</v>
      </c>
      <c r="D34" s="37"/>
      <c r="E34" s="37"/>
      <c r="F34" s="30"/>
      <c r="G34" s="18"/>
    </row>
    <row r="35" spans="1:7" ht="12">
      <c r="A35" s="9" t="s">
        <v>38</v>
      </c>
      <c r="B35" s="21">
        <f>B33+B34</f>
        <v>1319351</v>
      </c>
      <c r="C35" s="21">
        <f>C33+C34</f>
        <v>1750342</v>
      </c>
      <c r="D35" s="24"/>
      <c r="E35" s="37"/>
      <c r="F35" s="30"/>
      <c r="G35" s="18"/>
    </row>
    <row r="36" spans="1:7" ht="12">
      <c r="A36" s="13" t="s">
        <v>56</v>
      </c>
      <c r="B36" s="21">
        <f>B35+B31+B27</f>
        <v>2209522</v>
      </c>
      <c r="C36" s="21">
        <f>C27+C31+C35</f>
        <v>4190379</v>
      </c>
      <c r="D36" s="24"/>
      <c r="E36" s="24"/>
      <c r="F36" s="30"/>
      <c r="G36" s="18"/>
    </row>
    <row r="37" spans="1:7" ht="12">
      <c r="A37" s="10"/>
      <c r="B37" s="24"/>
      <c r="C37" s="24"/>
      <c r="D37" s="24"/>
      <c r="E37" s="24"/>
      <c r="F37" s="32"/>
      <c r="G37" s="18"/>
    </row>
    <row r="38" spans="1:7" ht="12">
      <c r="A38" s="10"/>
      <c r="B38" s="24"/>
      <c r="C38" s="24"/>
      <c r="D38" s="24"/>
      <c r="E38" s="24"/>
      <c r="F38" s="32"/>
      <c r="G38" s="18"/>
    </row>
    <row r="39" spans="1:7" ht="12">
      <c r="A39" s="10"/>
      <c r="B39" s="24"/>
      <c r="C39" s="24"/>
      <c r="D39" s="24"/>
      <c r="E39" s="24"/>
      <c r="F39" s="32"/>
      <c r="G39" s="18"/>
    </row>
    <row r="40" spans="1:7" ht="12">
      <c r="A40" s="10"/>
      <c r="B40" s="24"/>
      <c r="C40" s="24"/>
      <c r="D40" s="24"/>
      <c r="E40" s="24"/>
      <c r="F40" s="32"/>
      <c r="G40" s="18"/>
    </row>
    <row r="41" spans="1:7" ht="12">
      <c r="A41" s="11" t="s">
        <v>40</v>
      </c>
      <c r="B41" s="24"/>
      <c r="C41" s="24"/>
      <c r="D41" s="24"/>
      <c r="E41" s="24"/>
      <c r="F41" s="33"/>
      <c r="G41" s="18"/>
    </row>
    <row r="42" spans="1:7" ht="12">
      <c r="A42" s="10" t="s">
        <v>22</v>
      </c>
      <c r="B42" s="24"/>
      <c r="C42" s="24"/>
      <c r="D42" s="24"/>
      <c r="E42" s="24"/>
      <c r="F42" s="33"/>
      <c r="G42" s="18"/>
    </row>
    <row r="43" spans="1:7" ht="22.5" customHeight="1">
      <c r="A43" s="11" t="s">
        <v>41</v>
      </c>
      <c r="B43" s="24"/>
      <c r="C43" s="24"/>
      <c r="D43" s="24"/>
      <c r="E43" s="24"/>
      <c r="F43" s="33"/>
      <c r="G43" s="18"/>
    </row>
    <row r="44" spans="1:7" ht="12">
      <c r="A44" s="10" t="s">
        <v>23</v>
      </c>
      <c r="F44" s="33"/>
      <c r="G44" s="18"/>
    </row>
    <row r="45" spans="1:7" ht="12">
      <c r="A45" s="10"/>
      <c r="F45" s="33"/>
      <c r="G45" s="18"/>
    </row>
    <row r="46" spans="1:6" ht="12">
      <c r="A46" s="10" t="s">
        <v>24</v>
      </c>
      <c r="F46" s="33"/>
    </row>
    <row r="47" spans="1:6" ht="12">
      <c r="A47" s="10"/>
      <c r="F47" s="33"/>
    </row>
  </sheetData>
  <sheetProtection/>
  <mergeCells count="1">
    <mergeCell ref="A2:C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E8" sqref="E8"/>
    </sheetView>
  </sheetViews>
  <sheetFormatPr defaultColWidth="9.25390625" defaultRowHeight="12.75"/>
  <cols>
    <col min="1" max="1" width="55.75390625" style="0" customWidth="1"/>
    <col min="2" max="2" width="13.375" style="0" customWidth="1"/>
    <col min="3" max="3" width="13.875" style="0" customWidth="1"/>
    <col min="4" max="4" width="15.625" style="0" customWidth="1"/>
    <col min="5" max="5" width="20.875" style="0" customWidth="1"/>
  </cols>
  <sheetData>
    <row r="1" spans="1:3" ht="12.75">
      <c r="A1" s="49" t="s">
        <v>47</v>
      </c>
      <c r="B1" s="49"/>
      <c r="C1" s="49"/>
    </row>
    <row r="2" ht="12" customHeight="1">
      <c r="A2" s="5"/>
    </row>
    <row r="3" spans="1:3" ht="12.75">
      <c r="A3" s="50" t="s">
        <v>46</v>
      </c>
      <c r="B3" s="50"/>
      <c r="C3" s="50"/>
    </row>
    <row r="4" spans="1:3" ht="13.5" customHeight="1">
      <c r="A4" s="51" t="s">
        <v>60</v>
      </c>
      <c r="B4" s="51"/>
      <c r="C4" s="51"/>
    </row>
    <row r="5" ht="12.75" customHeight="1">
      <c r="C5" s="2" t="s">
        <v>39</v>
      </c>
    </row>
    <row r="6" spans="1:3" s="6" customFormat="1" ht="48">
      <c r="A6" s="8" t="s">
        <v>26</v>
      </c>
      <c r="B6" s="8" t="s">
        <v>61</v>
      </c>
      <c r="C6" s="8" t="s">
        <v>62</v>
      </c>
    </row>
    <row r="7" spans="1:5" ht="12.75">
      <c r="A7" s="4" t="s">
        <v>27</v>
      </c>
      <c r="B7" s="38">
        <f>890477+486831</f>
        <v>1377308</v>
      </c>
      <c r="C7" s="28">
        <v>1398050</v>
      </c>
      <c r="D7" s="39"/>
      <c r="E7" s="25"/>
    </row>
    <row r="8" spans="1:5" ht="12.75">
      <c r="A8" s="4" t="s">
        <v>28</v>
      </c>
      <c r="B8" s="28"/>
      <c r="C8" s="28"/>
      <c r="D8" s="39"/>
      <c r="E8" s="25"/>
    </row>
    <row r="9" spans="1:5" s="17" customFormat="1" ht="12.75">
      <c r="A9" s="16" t="s">
        <v>50</v>
      </c>
      <c r="B9" s="38">
        <f>B7-B8</f>
        <v>1377308</v>
      </c>
      <c r="C9" s="38">
        <f>C7</f>
        <v>1398050</v>
      </c>
      <c r="D9" s="40"/>
      <c r="E9" s="26"/>
    </row>
    <row r="10" spans="1:5" ht="12.75">
      <c r="A10" s="4" t="s">
        <v>29</v>
      </c>
      <c r="B10" s="28">
        <v>913107</v>
      </c>
      <c r="C10" s="28">
        <v>768950</v>
      </c>
      <c r="D10" s="39"/>
      <c r="E10" s="25"/>
    </row>
    <row r="11" spans="1:5" ht="12.75">
      <c r="A11" s="4" t="s">
        <v>30</v>
      </c>
      <c r="B11" s="28">
        <v>125888</v>
      </c>
      <c r="C11" s="28">
        <v>125989</v>
      </c>
      <c r="D11" s="39"/>
      <c r="E11" s="25"/>
    </row>
    <row r="12" spans="1:5" ht="12.75">
      <c r="A12" s="4" t="s">
        <v>31</v>
      </c>
      <c r="B12" s="38">
        <v>660186</v>
      </c>
      <c r="C12" s="38">
        <v>318345</v>
      </c>
      <c r="D12" s="39"/>
      <c r="E12" s="25"/>
    </row>
    <row r="13" spans="1:5" s="17" customFormat="1" ht="12.75">
      <c r="A13" s="16" t="s">
        <v>49</v>
      </c>
      <c r="B13" s="38">
        <f>B7+B12-B10-B11</f>
        <v>998499</v>
      </c>
      <c r="C13" s="38">
        <f>C9-C10-C11+C12</f>
        <v>821456</v>
      </c>
      <c r="D13" s="40"/>
      <c r="E13" s="26"/>
    </row>
    <row r="14" spans="1:5" ht="12.75">
      <c r="A14" s="4" t="s">
        <v>32</v>
      </c>
      <c r="B14" s="28">
        <v>164937</v>
      </c>
      <c r="C14" s="28">
        <v>262834</v>
      </c>
      <c r="D14" s="39"/>
      <c r="E14" s="25"/>
    </row>
    <row r="15" spans="1:5" ht="12.75">
      <c r="A15" s="4" t="s">
        <v>33</v>
      </c>
      <c r="B15" s="28">
        <v>1264553</v>
      </c>
      <c r="C15" s="38">
        <v>6254</v>
      </c>
      <c r="D15" s="39"/>
      <c r="E15" s="25"/>
    </row>
    <row r="16" spans="1:5" s="17" customFormat="1" ht="12.75">
      <c r="A16" s="16" t="s">
        <v>51</v>
      </c>
      <c r="B16" s="38">
        <f>B13-B14-B15</f>
        <v>-430991</v>
      </c>
      <c r="C16" s="38">
        <f>C13-C14-C15</f>
        <v>552368</v>
      </c>
      <c r="D16" s="40"/>
      <c r="E16" s="26"/>
    </row>
    <row r="17" spans="1:5" ht="12.75">
      <c r="A17" s="4" t="s">
        <v>34</v>
      </c>
      <c r="B17" s="28"/>
      <c r="C17" s="28">
        <v>114727</v>
      </c>
      <c r="D17" s="39"/>
      <c r="E17" s="25"/>
    </row>
    <row r="18" spans="1:4" s="43" customFormat="1" ht="12.75">
      <c r="A18" s="41" t="s">
        <v>52</v>
      </c>
      <c r="B18" s="44">
        <f>B16-B17</f>
        <v>-430991</v>
      </c>
      <c r="C18" s="44">
        <f>C16-C17</f>
        <v>437641</v>
      </c>
      <c r="D18" s="42"/>
    </row>
    <row r="19" spans="1:5" s="17" customFormat="1" ht="12.75">
      <c r="A19" s="16" t="s">
        <v>53</v>
      </c>
      <c r="B19" s="45"/>
      <c r="C19" s="45"/>
      <c r="D19" s="40"/>
      <c r="E19" s="26"/>
    </row>
    <row r="20" spans="1:5" ht="12.75">
      <c r="A20" s="4" t="s">
        <v>35</v>
      </c>
      <c r="B20" s="46">
        <f>B18/100000</f>
        <v>-4.30991</v>
      </c>
      <c r="C20" s="46">
        <f>C18/100000</f>
        <v>4.37641</v>
      </c>
      <c r="D20" s="39"/>
      <c r="E20" s="25"/>
    </row>
    <row r="21" spans="1:4" ht="12.75">
      <c r="A21" s="1"/>
      <c r="B21" s="19"/>
      <c r="C21" s="19"/>
      <c r="D21" s="19"/>
    </row>
    <row r="22" spans="1:4" ht="12.75">
      <c r="A22" s="3" t="s">
        <v>42</v>
      </c>
      <c r="B22" s="19"/>
      <c r="C22" s="19"/>
      <c r="D22" s="19"/>
    </row>
    <row r="23" spans="1:4" ht="12.75">
      <c r="A23" s="1" t="s">
        <v>36</v>
      </c>
      <c r="B23" s="19"/>
      <c r="C23" s="19"/>
      <c r="D23" s="19"/>
    </row>
    <row r="24" spans="1:4" ht="26.25" customHeight="1">
      <c r="A24" s="3" t="s">
        <v>43</v>
      </c>
      <c r="B24" s="19"/>
      <c r="C24" s="19"/>
      <c r="D24" s="19"/>
    </row>
    <row r="25" spans="1:4" ht="12.75">
      <c r="A25" s="1" t="s">
        <v>37</v>
      </c>
      <c r="B25" s="19"/>
      <c r="C25" s="19"/>
      <c r="D25" s="19"/>
    </row>
    <row r="26" spans="1:4" ht="12.75">
      <c r="A26" s="1" t="s">
        <v>24</v>
      </c>
      <c r="B26" s="19"/>
      <c r="C26" s="19"/>
      <c r="D26" s="19"/>
    </row>
    <row r="27" spans="2:4" ht="12.75">
      <c r="B27" s="19"/>
      <c r="C27" s="19"/>
      <c r="D27" s="19"/>
    </row>
    <row r="28" spans="2:4" ht="12.75">
      <c r="B28" s="19"/>
      <c r="C28" s="19"/>
      <c r="D28" s="19"/>
    </row>
    <row r="29" spans="2:4" ht="12.75">
      <c r="B29" s="19"/>
      <c r="C29" s="19"/>
      <c r="D29" s="19"/>
    </row>
    <row r="30" spans="2:4" ht="12.75">
      <c r="B30" s="19"/>
      <c r="C30" s="19"/>
      <c r="D30" s="19"/>
    </row>
    <row r="31" spans="2:4" ht="12.75">
      <c r="B31" s="19"/>
      <c r="C31" s="19"/>
      <c r="D31" s="19"/>
    </row>
    <row r="32" spans="2:4" ht="12.75">
      <c r="B32" s="19"/>
      <c r="C32" s="19"/>
      <c r="D32" s="19"/>
    </row>
    <row r="33" spans="2:4" ht="12.75">
      <c r="B33" s="19"/>
      <c r="C33" s="19"/>
      <c r="D33" s="19"/>
    </row>
    <row r="34" spans="2:4" ht="12.75">
      <c r="B34" s="19"/>
      <c r="C34" s="19"/>
      <c r="D34" s="19"/>
    </row>
    <row r="35" spans="2:4" ht="12.75">
      <c r="B35" s="19"/>
      <c r="C35" s="19"/>
      <c r="D35" s="19"/>
    </row>
    <row r="36" spans="2:4" ht="12.75">
      <c r="B36" s="19"/>
      <c r="C36" s="19"/>
      <c r="D36" s="19"/>
    </row>
    <row r="37" spans="2:4" ht="12.75">
      <c r="B37" s="19"/>
      <c r="C37" s="19"/>
      <c r="D37" s="19"/>
    </row>
    <row r="38" spans="2:4" ht="12.75">
      <c r="B38" s="19"/>
      <c r="C38" s="19"/>
      <c r="D38" s="19"/>
    </row>
    <row r="39" spans="2:4" ht="12.75">
      <c r="B39" s="19"/>
      <c r="C39" s="19"/>
      <c r="D39" s="19"/>
    </row>
    <row r="40" spans="2:4" ht="12.75">
      <c r="B40" s="19"/>
      <c r="C40" s="19"/>
      <c r="D40" s="19"/>
    </row>
    <row r="41" spans="2:4" ht="12.75">
      <c r="B41" s="19"/>
      <c r="C41" s="19"/>
      <c r="D41" s="19"/>
    </row>
    <row r="42" spans="2:4" ht="12.75">
      <c r="B42" s="19"/>
      <c r="C42" s="19"/>
      <c r="D42" s="19"/>
    </row>
    <row r="43" spans="2:4" ht="12.75">
      <c r="B43" s="19"/>
      <c r="C43" s="19"/>
      <c r="D43" s="19"/>
    </row>
    <row r="44" spans="2:4" ht="12.75">
      <c r="B44" s="19"/>
      <c r="C44" s="19"/>
      <c r="D44" s="19"/>
    </row>
    <row r="45" spans="2:4" ht="12.75">
      <c r="B45" s="19"/>
      <c r="C45" s="19"/>
      <c r="D45" s="19"/>
    </row>
    <row r="46" spans="2:4" ht="12.75">
      <c r="B46" s="19"/>
      <c r="C46" s="19"/>
      <c r="D46" s="19"/>
    </row>
    <row r="47" spans="2:4" ht="12.75">
      <c r="B47" s="19"/>
      <c r="C47" s="19"/>
      <c r="D47" s="19"/>
    </row>
    <row r="48" spans="2:4" ht="12.75">
      <c r="B48" s="19"/>
      <c r="C48" s="19"/>
      <c r="D48" s="19"/>
    </row>
    <row r="49" spans="2:4" ht="12.75">
      <c r="B49" s="19"/>
      <c r="C49" s="19"/>
      <c r="D49" s="19"/>
    </row>
    <row r="50" spans="2:4" ht="12.75">
      <c r="B50" s="19"/>
      <c r="C50" s="19"/>
      <c r="D50" s="19"/>
    </row>
    <row r="51" spans="2:4" ht="12.75">
      <c r="B51" s="19"/>
      <c r="C51" s="19"/>
      <c r="D51" s="19"/>
    </row>
    <row r="52" spans="2:4" ht="12.75">
      <c r="B52" s="19"/>
      <c r="C52" s="19"/>
      <c r="D52" s="19"/>
    </row>
    <row r="53" spans="2:4" ht="12.75">
      <c r="B53" s="19"/>
      <c r="C53" s="19"/>
      <c r="D53" s="19"/>
    </row>
    <row r="54" spans="2:4" ht="12.75">
      <c r="B54" s="19"/>
      <c r="C54" s="19"/>
      <c r="D54" s="19"/>
    </row>
    <row r="55" spans="2:4" ht="12.75">
      <c r="B55" s="19"/>
      <c r="C55" s="19"/>
      <c r="D55" s="19"/>
    </row>
    <row r="56" spans="2:4" ht="12.75">
      <c r="B56" s="19"/>
      <c r="C56" s="19"/>
      <c r="D56" s="19"/>
    </row>
    <row r="57" spans="2:4" ht="12.75">
      <c r="B57" s="19"/>
      <c r="C57" s="19"/>
      <c r="D57" s="19"/>
    </row>
    <row r="58" spans="2:4" ht="12.75">
      <c r="B58" s="19"/>
      <c r="C58" s="19"/>
      <c r="D58" s="19"/>
    </row>
    <row r="59" spans="2:4" ht="12.75">
      <c r="B59" s="19"/>
      <c r="C59" s="19"/>
      <c r="D59" s="19"/>
    </row>
    <row r="60" spans="2:4" ht="12.75">
      <c r="B60" s="19"/>
      <c r="C60" s="19"/>
      <c r="D60" s="19"/>
    </row>
    <row r="61" spans="2:4" ht="12.75">
      <c r="B61" s="19"/>
      <c r="C61" s="19"/>
      <c r="D61" s="19"/>
    </row>
    <row r="62" spans="2:4" ht="12.75">
      <c r="B62" s="19"/>
      <c r="C62" s="19"/>
      <c r="D62" s="19"/>
    </row>
    <row r="63" spans="2:4" ht="12.75">
      <c r="B63" s="19"/>
      <c r="C63" s="19"/>
      <c r="D63" s="19"/>
    </row>
  </sheetData>
  <sheetProtection/>
  <mergeCells count="3">
    <mergeCell ref="A1:C1"/>
    <mergeCell ref="A3:C3"/>
    <mergeCell ref="A4:C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Gulnara</cp:lastModifiedBy>
  <cp:lastPrinted>2014-01-30T04:28:21Z</cp:lastPrinted>
  <dcterms:created xsi:type="dcterms:W3CDTF">2010-11-30T06:33:03Z</dcterms:created>
  <dcterms:modified xsi:type="dcterms:W3CDTF">2014-01-30T04:29:32Z</dcterms:modified>
  <cp:category/>
  <cp:version/>
  <cp:contentType/>
  <cp:contentStatus/>
</cp:coreProperties>
</file>