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 2021\"/>
    </mc:Choice>
  </mc:AlternateContent>
  <xr:revisionPtr revIDLastSave="0" documentId="13_ncr:1_{5F7ECB6D-748E-405C-9358-7E0C6F2B9279}" xr6:coauthVersionLast="47" xr6:coauthVersionMax="47" xr10:uidLastSave="{00000000-0000-0000-0000-000000000000}"/>
  <bookViews>
    <workbookView xWindow="-110" yWindow="-110" windowWidth="19420" windowHeight="10420" tabRatio="282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D21" i="7"/>
  <c r="C21" i="7"/>
  <c r="D30" i="6"/>
  <c r="E21" i="5"/>
  <c r="E16" i="5"/>
  <c r="D16" i="5"/>
  <c r="E9" i="7"/>
  <c r="E21" i="6"/>
  <c r="D21" i="6"/>
  <c r="E12" i="5"/>
  <c r="D12" i="5"/>
  <c r="D21" i="5" s="1"/>
  <c r="E24" i="5" l="1"/>
  <c r="E27" i="5" s="1"/>
  <c r="D11" i="7" s="1"/>
  <c r="E11" i="7" s="1"/>
  <c r="E15" i="7" s="1"/>
  <c r="C19" i="7"/>
  <c r="C15" i="7"/>
  <c r="C13" i="7"/>
  <c r="E26" i="6"/>
  <c r="D26" i="6"/>
  <c r="E14" i="6"/>
  <c r="E16" i="6" s="1"/>
  <c r="D14" i="6"/>
  <c r="D16" i="6" s="1"/>
  <c r="D24" i="5"/>
  <c r="D27" i="5" s="1"/>
  <c r="D17" i="7" s="1"/>
  <c r="E17" i="7" s="1"/>
  <c r="D22" i="1"/>
  <c r="E22" i="1"/>
  <c r="D27" i="1"/>
  <c r="E27" i="1"/>
  <c r="D16" i="1"/>
  <c r="E16" i="1"/>
  <c r="D19" i="7" l="1"/>
  <c r="E19" i="7"/>
  <c r="D15" i="7"/>
  <c r="D13" i="7"/>
  <c r="E13" i="7"/>
  <c r="D28" i="1"/>
  <c r="E28" i="6"/>
  <c r="E31" i="6" s="1"/>
  <c r="D28" i="6"/>
  <c r="D31" i="6" s="1"/>
  <c r="E28" i="1"/>
</calcChain>
</file>

<file path=xl/sharedStrings.xml><?xml version="1.0" encoding="utf-8"?>
<sst xmlns="http://schemas.openxmlformats.org/spreadsheetml/2006/main" count="98" uniqueCount="71">
  <si>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</si>
  <si>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</si>
  <si>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</si>
  <si>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</si>
  <si>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</si>
  <si>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</si>
  <si>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</si>
  <si>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</si>
  <si>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</si>
  <si>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</si>
  <si>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</si>
  <si>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</si>
  <si>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</si>
  <si>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</si>
  <si>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</si>
  <si>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</si>
  <si>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</si>
  <si>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</si>
  <si>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</si>
  <si>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</si>
  <si>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</si>
  <si>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</si>
  <si>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</si>
  <si>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</si>
  <si>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</si>
  <si>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</si>
  <si>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</si>
  <si>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</si>
  <si>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</si>
  <si>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</si>
  <si>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</si>
  <si>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</si>
  <si>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</si>
  <si>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</si>
  <si>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</si>
  <si>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</si>
  <si>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</si>
  <si>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</si>
  <si>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</si>
  <si>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</si>
  <si>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</si>
  <si>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</si>
  <si>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</si>
  <si>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</si>
  <si>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</si>
  <si>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</si>
  <si>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</si>
  <si>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</si>
  <si>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</si>
  <si>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</si>
  <si>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</si>
  <si>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</si>
  <si>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</si>
  <si>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31.12.2021 (неаудировано)</t>
  </si>
  <si>
    <t>Доходы полученные</t>
  </si>
  <si>
    <t>Прим.</t>
  </si>
  <si>
    <t>31.12.2020 (аудировано)</t>
  </si>
  <si>
    <t>Процентные расходы</t>
  </si>
  <si>
    <t>Чистый процентный расход</t>
  </si>
  <si>
    <t>Чистые расходы по курсовой разнице</t>
  </si>
  <si>
    <t>Экономия / (расходы) по корпоративному подоходному налогу</t>
  </si>
  <si>
    <t>Приобретение инвестиционных ценных бумаг</t>
  </si>
  <si>
    <t>Приобретение основных средств</t>
  </si>
  <si>
    <t>31 декабря 2021 года (неаудировано)</t>
  </si>
  <si>
    <t>2021 г. (неаудировано)</t>
  </si>
  <si>
    <t>2020 г. (аудировано)</t>
  </si>
  <si>
    <t>1 января 2020 года (аудировано)</t>
  </si>
  <si>
    <t>Чистый убыток за отчетный период  (аудировано)</t>
  </si>
  <si>
    <t>Прочий совокупный доход (аудировано)</t>
  </si>
  <si>
    <t>Итого совокупный убыток (аудировано)</t>
  </si>
  <si>
    <t>31 декабря 2020 года (аудировано)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</si>
</sst>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58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4" fontId="7" fillId="0" borderId="5" xfId="0" applyNumberFormat="1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29"/>
  <sheetViews>
    <sheetView showGridLines="0" tabSelected="1" zoomScaleNormal="100" workbookViewId="0">
      <selection activeCell="C7" sqref="C7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55</v>
      </c>
      <c r="D7" s="14" t="s">
        <v>53</v>
      </c>
      <c r="E7" s="15" t="s">
        <v>56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344</v>
      </c>
      <c r="E10" s="3">
        <v>3558</v>
      </c>
      <c r="F10" s="16"/>
      <c r="G10" s="16"/>
    </row>
    <row r="11" spans="1:7" ht="11.25" customHeight="1" x14ac:dyDescent="0.2">
      <c r="B11" s="13" t="s">
        <v>12</v>
      </c>
      <c r="C11" s="13">
        <v>6</v>
      </c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7</v>
      </c>
      <c r="D12" s="18">
        <v>3527436</v>
      </c>
      <c r="E12" s="3">
        <v>3525936</v>
      </c>
      <c r="F12" s="16"/>
      <c r="G12" s="16"/>
    </row>
    <row r="13" spans="1:7" ht="11.25" customHeight="1" x14ac:dyDescent="0.2">
      <c r="B13" s="13" t="s">
        <v>3</v>
      </c>
      <c r="C13" s="13">
        <v>8</v>
      </c>
      <c r="D13" s="18">
        <v>41382</v>
      </c>
      <c r="E13" s="3">
        <v>45989</v>
      </c>
      <c r="F13" s="16"/>
      <c r="G13" s="16"/>
    </row>
    <row r="14" spans="1:7" ht="11.25" customHeight="1" x14ac:dyDescent="0.2">
      <c r="B14" s="13" t="s">
        <v>14</v>
      </c>
      <c r="C14" s="13">
        <v>10</v>
      </c>
      <c r="D14" s="18">
        <v>93215</v>
      </c>
      <c r="E14" s="3">
        <v>70290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2990</v>
      </c>
      <c r="E15" s="3">
        <v>1960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3739271</v>
      </c>
      <c r="E16" s="20">
        <f>SUM(E10:E15)</f>
        <v>3721637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1"/>
      <c r="F18" s="16"/>
      <c r="G18" s="16"/>
    </row>
    <row r="19" spans="2:7" ht="11.25" customHeight="1" x14ac:dyDescent="0.2">
      <c r="B19" s="13" t="s">
        <v>17</v>
      </c>
      <c r="C19" s="13">
        <v>9</v>
      </c>
      <c r="D19" s="18">
        <v>3910338</v>
      </c>
      <c r="E19" s="3">
        <v>3823420</v>
      </c>
      <c r="F19" s="16"/>
      <c r="G19" s="16"/>
    </row>
    <row r="20" spans="2:7" ht="11.25" customHeight="1" x14ac:dyDescent="0.2">
      <c r="B20" s="13" t="s">
        <v>18</v>
      </c>
      <c r="C20" s="13">
        <v>10</v>
      </c>
      <c r="D20" s="18">
        <v>0</v>
      </c>
      <c r="E20" s="3">
        <v>0</v>
      </c>
      <c r="F20" s="16"/>
      <c r="G20" s="16"/>
    </row>
    <row r="21" spans="2:7" ht="11.25" customHeight="1" x14ac:dyDescent="0.2">
      <c r="B21" s="13" t="s">
        <v>20</v>
      </c>
      <c r="C21" s="13"/>
      <c r="D21" s="18">
        <v>741</v>
      </c>
      <c r="E21" s="3">
        <v>14</v>
      </c>
      <c r="F21" s="16"/>
      <c r="G21" s="16"/>
    </row>
    <row r="22" spans="2:7" ht="11.25" customHeight="1" thickBot="1" x14ac:dyDescent="0.25">
      <c r="B22" s="12" t="s">
        <v>21</v>
      </c>
      <c r="C22" s="12"/>
      <c r="D22" s="24">
        <f>SUM(D19:D21)</f>
        <v>3911079</v>
      </c>
      <c r="E22" s="24">
        <f>SUM(E19:E21)</f>
        <v>3823434</v>
      </c>
      <c r="F22" s="16"/>
      <c r="G22" s="16"/>
    </row>
    <row r="23" spans="2:7" ht="11.25" customHeight="1" x14ac:dyDescent="0.2">
      <c r="B23" s="12"/>
      <c r="C23" s="12"/>
      <c r="D23" s="11"/>
      <c r="E23" s="1"/>
      <c r="F23" s="16"/>
      <c r="G23" s="16"/>
    </row>
    <row r="24" spans="2:7" ht="11.25" customHeight="1" x14ac:dyDescent="0.2">
      <c r="B24" s="12" t="s">
        <v>22</v>
      </c>
      <c r="C24" s="12"/>
      <c r="D24" s="11"/>
      <c r="E24" s="1"/>
      <c r="F24" s="16"/>
      <c r="G24" s="16"/>
    </row>
    <row r="25" spans="2:7" ht="11.25" customHeight="1" x14ac:dyDescent="0.2">
      <c r="B25" s="13" t="s">
        <v>23</v>
      </c>
      <c r="C25" s="13">
        <v>11</v>
      </c>
      <c r="D25" s="18">
        <v>978088</v>
      </c>
      <c r="E25" s="3">
        <v>978088</v>
      </c>
      <c r="F25" s="16"/>
      <c r="G25" s="16"/>
    </row>
    <row r="26" spans="2:7" ht="11.25" customHeight="1" x14ac:dyDescent="0.2">
      <c r="B26" s="13" t="s">
        <v>24</v>
      </c>
      <c r="C26" s="13"/>
      <c r="D26" s="18">
        <v>-1149896</v>
      </c>
      <c r="E26" s="3">
        <v>-1079885</v>
      </c>
      <c r="F26" s="16"/>
      <c r="G26" s="16"/>
    </row>
    <row r="27" spans="2:7" ht="11.25" customHeight="1" x14ac:dyDescent="0.2">
      <c r="B27" s="12" t="s">
        <v>8</v>
      </c>
      <c r="C27" s="12"/>
      <c r="D27" s="19">
        <f>SUM(D25:D26)</f>
        <v>-171808</v>
      </c>
      <c r="E27" s="19">
        <f>SUM(E25:E26)</f>
        <v>-101797</v>
      </c>
      <c r="F27" s="16"/>
      <c r="G27" s="16"/>
    </row>
    <row r="28" spans="2:7" ht="11.25" customHeight="1" thickBot="1" x14ac:dyDescent="0.25">
      <c r="B28" s="12" t="s">
        <v>25</v>
      </c>
      <c r="C28" s="12"/>
      <c r="D28" s="20">
        <f>D27+D22</f>
        <v>3739271</v>
      </c>
      <c r="E28" s="20">
        <f>E27+E22</f>
        <v>3721637</v>
      </c>
      <c r="F28" s="16"/>
      <c r="G28" s="16"/>
    </row>
    <row r="29" spans="2:7" ht="2.25" customHeight="1" x14ac:dyDescent="0.2">
      <c r="F29" s="16"/>
      <c r="G29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H34"/>
  <sheetViews>
    <sheetView showGridLines="0" topLeftCell="A5" zoomScale="115" zoomScaleNormal="115" workbookViewId="0">
      <selection activeCell="D7" sqref="D7:E7"/>
    </sheetView>
  </sheetViews>
  <sheetFormatPr defaultColWidth="0" defaultRowHeight="0" customHeight="1" zeroHeight="1" x14ac:dyDescent="0.2"/>
  <cols>
    <col min="1" max="1" width="1" style="9" customWidth="1"/>
    <col min="2" max="2" width="52.109375" style="9" bestFit="1" customWidth="1"/>
    <col min="3" max="3" width="10.44140625" style="9" customWidth="1"/>
    <col min="4" max="4" width="14.6640625" style="8" bestFit="1" customWidth="1"/>
    <col min="5" max="5" width="13.5546875" style="8" customWidth="1"/>
    <col min="6" max="6" width="1" style="8" customWidth="1"/>
    <col min="7" max="8" width="0" style="8" hidden="1" customWidth="1"/>
    <col min="9" max="16384" width="10.44140625" style="8" hidden="1"/>
  </cols>
  <sheetData>
    <row r="1" spans="1:6" s="7" customFormat="1" ht="2.25" customHeight="1" x14ac:dyDescent="0.2">
      <c r="A1" s="6"/>
      <c r="B1" s="6"/>
      <c r="C1" s="6"/>
    </row>
    <row r="2" spans="1:6" s="7" customFormat="1" ht="11.25" customHeight="1" x14ac:dyDescent="0.2">
      <c r="A2" s="4"/>
      <c r="B2" s="5" t="s">
        <v>0</v>
      </c>
      <c r="C2" s="5"/>
    </row>
    <row r="3" spans="1:6" s="7" customFormat="1" ht="11.25" customHeight="1" x14ac:dyDescent="0.2">
      <c r="A3" s="4"/>
      <c r="B3" s="5" t="s">
        <v>1</v>
      </c>
      <c r="C3" s="5"/>
    </row>
    <row r="4" spans="1:6" s="7" customFormat="1" ht="11.25" customHeight="1" x14ac:dyDescent="0.2">
      <c r="A4" s="6"/>
      <c r="B4" s="5" t="s">
        <v>32</v>
      </c>
      <c r="C4" s="5"/>
    </row>
    <row r="5" spans="1:6" s="7" customFormat="1" ht="11.25" customHeight="1" x14ac:dyDescent="0.2">
      <c r="A5" s="6"/>
      <c r="B5" s="5" t="s">
        <v>9</v>
      </c>
      <c r="C5" s="5"/>
    </row>
    <row r="6" spans="1:6" ht="2.25" customHeight="1" x14ac:dyDescent="0.2">
      <c r="B6" s="12"/>
      <c r="C6" s="12"/>
      <c r="D6" s="1"/>
    </row>
    <row r="7" spans="1:6" ht="21.5" customHeight="1" x14ac:dyDescent="0.2">
      <c r="B7" s="26"/>
      <c r="C7" s="14" t="s">
        <v>55</v>
      </c>
      <c r="D7" s="27" t="s">
        <v>64</v>
      </c>
      <c r="E7" s="27" t="s">
        <v>65</v>
      </c>
      <c r="F7" s="16"/>
    </row>
    <row r="8" spans="1:6" ht="2.25" customHeight="1" x14ac:dyDescent="0.2">
      <c r="B8" s="12"/>
      <c r="C8" s="12"/>
      <c r="D8" s="11"/>
      <c r="E8" s="1"/>
      <c r="F8" s="16"/>
    </row>
    <row r="9" spans="1:6" ht="11.25" customHeight="1" x14ac:dyDescent="0.2">
      <c r="B9" s="12"/>
      <c r="C9" s="12"/>
      <c r="D9" s="18"/>
      <c r="E9" s="3"/>
      <c r="F9" s="16"/>
    </row>
    <row r="10" spans="1:6" ht="11.25" customHeight="1" x14ac:dyDescent="0.2">
      <c r="B10" s="13" t="s">
        <v>52</v>
      </c>
      <c r="C10" s="13"/>
      <c r="D10" s="18">
        <v>1032</v>
      </c>
      <c r="E10" s="3">
        <v>0</v>
      </c>
      <c r="F10" s="16"/>
    </row>
    <row r="11" spans="1:6" ht="11.25" customHeight="1" x14ac:dyDescent="0.2">
      <c r="B11" s="13" t="s">
        <v>26</v>
      </c>
      <c r="C11" s="13"/>
      <c r="D11" s="18">
        <v>4</v>
      </c>
      <c r="E11" s="3">
        <v>319</v>
      </c>
      <c r="F11" s="16"/>
    </row>
    <row r="12" spans="1:6" ht="11.25" customHeight="1" thickBot="1" x14ac:dyDescent="0.25">
      <c r="B12" s="12" t="s">
        <v>51</v>
      </c>
      <c r="C12" s="12"/>
      <c r="D12" s="20">
        <f>SUM(D10:D11)</f>
        <v>1036</v>
      </c>
      <c r="E12" s="20">
        <f>SUM(E10:E11)</f>
        <v>319</v>
      </c>
      <c r="F12" s="16"/>
    </row>
    <row r="13" spans="1:6" ht="11.25" customHeight="1" x14ac:dyDescent="0.2">
      <c r="B13" s="13"/>
      <c r="C13" s="13"/>
      <c r="D13" s="18"/>
      <c r="E13" s="3"/>
      <c r="F13" s="16"/>
    </row>
    <row r="14" spans="1:6" ht="11.25" customHeight="1" x14ac:dyDescent="0.2">
      <c r="B14" s="12" t="s">
        <v>57</v>
      </c>
      <c r="C14" s="13"/>
      <c r="D14" s="18"/>
      <c r="E14" s="3"/>
      <c r="F14" s="16"/>
    </row>
    <row r="15" spans="1:6" ht="11.25" customHeight="1" x14ac:dyDescent="0.2">
      <c r="B15" s="13" t="s">
        <v>17</v>
      </c>
      <c r="C15" s="13">
        <v>9</v>
      </c>
      <c r="D15" s="3">
        <v>0</v>
      </c>
      <c r="E15" s="3">
        <v>-121575</v>
      </c>
      <c r="F15" s="16"/>
    </row>
    <row r="16" spans="1:6" ht="11.25" customHeight="1" thickBot="1" x14ac:dyDescent="0.25">
      <c r="B16" s="13" t="s">
        <v>58</v>
      </c>
      <c r="C16" s="13"/>
      <c r="D16" s="20">
        <f>SUM(D15)</f>
        <v>0</v>
      </c>
      <c r="E16" s="20">
        <f>SUM(E15)</f>
        <v>-121575</v>
      </c>
      <c r="F16" s="16"/>
    </row>
    <row r="17" spans="2:6" ht="11.25" customHeight="1" x14ac:dyDescent="0.2">
      <c r="B17" s="13"/>
      <c r="C17" s="13"/>
      <c r="D17" s="18"/>
      <c r="E17" s="3"/>
      <c r="F17" s="16"/>
    </row>
    <row r="18" spans="2:6" ht="11.25" customHeight="1" x14ac:dyDescent="0.2">
      <c r="B18" s="13" t="s">
        <v>59</v>
      </c>
      <c r="C18" s="13"/>
      <c r="D18" s="18">
        <v>-65779</v>
      </c>
      <c r="E18" s="3">
        <v>-154706</v>
      </c>
      <c r="F18" s="16"/>
    </row>
    <row r="19" spans="2:6" ht="11.25" customHeight="1" x14ac:dyDescent="0.2">
      <c r="B19" s="13" t="s">
        <v>27</v>
      </c>
      <c r="C19" s="13">
        <v>12</v>
      </c>
      <c r="D19" s="18">
        <v>-12482</v>
      </c>
      <c r="E19" s="3">
        <v>-12993</v>
      </c>
      <c r="F19" s="16"/>
    </row>
    <row r="20" spans="2:6" ht="11.25" customHeight="1" x14ac:dyDescent="0.2">
      <c r="B20" s="13" t="s">
        <v>28</v>
      </c>
      <c r="C20" s="13">
        <v>12</v>
      </c>
      <c r="D20" s="18">
        <v>-15711</v>
      </c>
      <c r="E20" s="3">
        <v>-14279</v>
      </c>
      <c r="F20" s="16"/>
    </row>
    <row r="21" spans="2:6" ht="11.25" customHeight="1" thickBot="1" x14ac:dyDescent="0.25">
      <c r="B21" s="12" t="s">
        <v>29</v>
      </c>
      <c r="C21" s="12"/>
      <c r="D21" s="20">
        <f>SUM(D12:D20)</f>
        <v>-92936</v>
      </c>
      <c r="E21" s="20">
        <f>SUM(E12,E16:E20)</f>
        <v>-303234</v>
      </c>
      <c r="F21" s="16"/>
    </row>
    <row r="22" spans="2:6" ht="11.25" customHeight="1" x14ac:dyDescent="0.2">
      <c r="B22" s="12"/>
      <c r="C22" s="12"/>
      <c r="D22" s="18"/>
      <c r="E22" s="3"/>
      <c r="F22" s="16"/>
    </row>
    <row r="23" spans="2:6" ht="11.25" customHeight="1" thickBot="1" x14ac:dyDescent="0.25">
      <c r="B23" s="29" t="s">
        <v>60</v>
      </c>
      <c r="C23" s="29">
        <v>10</v>
      </c>
      <c r="D23" s="22">
        <v>22925</v>
      </c>
      <c r="E23" s="22">
        <v>-44598</v>
      </c>
      <c r="F23" s="16"/>
    </row>
    <row r="24" spans="2:6" ht="11.25" customHeight="1" x14ac:dyDescent="0.2">
      <c r="B24" s="12" t="s">
        <v>30</v>
      </c>
      <c r="C24" s="12"/>
      <c r="D24" s="18">
        <f>SUM(D21:D23)</f>
        <v>-70011</v>
      </c>
      <c r="E24" s="18">
        <f>SUM(E21:E23)</f>
        <v>-347832</v>
      </c>
      <c r="F24" s="16"/>
    </row>
    <row r="25" spans="2:6" ht="11.25" customHeight="1" x14ac:dyDescent="0.2">
      <c r="B25" s="12"/>
      <c r="C25" s="12"/>
      <c r="D25" s="18"/>
      <c r="E25" s="3"/>
      <c r="F25" s="16"/>
    </row>
    <row r="26" spans="2:6" ht="11.25" customHeight="1" thickBot="1" x14ac:dyDescent="0.25">
      <c r="B26" s="12" t="s">
        <v>5</v>
      </c>
      <c r="C26" s="12"/>
      <c r="D26" s="22">
        <v>0</v>
      </c>
      <c r="E26" s="22">
        <v>0</v>
      </c>
      <c r="F26" s="16"/>
    </row>
    <row r="27" spans="2:6" ht="11.25" customHeight="1" x14ac:dyDescent="0.2">
      <c r="B27" s="12" t="s">
        <v>31</v>
      </c>
      <c r="C27" s="12"/>
      <c r="D27" s="18">
        <f t="shared" ref="D27:E27" si="0">SUM(D24:D26)</f>
        <v>-70011</v>
      </c>
      <c r="E27" s="18">
        <f t="shared" si="0"/>
        <v>-347832</v>
      </c>
      <c r="F27" s="16"/>
    </row>
    <row r="28" spans="2:6" ht="2.25" customHeight="1" x14ac:dyDescent="0.2">
      <c r="B28" s="28"/>
      <c r="C28" s="28"/>
      <c r="F28" s="16"/>
    </row>
    <row r="29" spans="2:6" ht="11.25" hidden="1" customHeight="1" x14ac:dyDescent="0.2">
      <c r="B29" s="28"/>
      <c r="C29" s="28"/>
      <c r="F29" s="16"/>
    </row>
    <row r="30" spans="2:6" ht="11.5" customHeight="1" x14ac:dyDescent="0.2"/>
    <row r="31" spans="2:6" ht="11.5" customHeight="1" x14ac:dyDescent="0.2"/>
    <row r="32" spans="2:6" ht="11.5" customHeight="1" x14ac:dyDescent="0.2"/>
    <row r="33" ht="11.5" customHeight="1" x14ac:dyDescent="0.2"/>
    <row r="34" ht="0" hidden="1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F34"/>
  <sheetViews>
    <sheetView showGridLines="0" zoomScaleNormal="100" workbookViewId="0">
      <selection activeCell="B11" sqref="B11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6" style="9" customWidth="1"/>
    <col min="4" max="4" width="16" style="8" customWidth="1"/>
    <col min="5" max="5" width="15.109375" style="8" customWidth="1"/>
    <col min="6" max="6" width="1" style="8" customWidth="1"/>
    <col min="7" max="16384" width="10.44140625" style="8" hidden="1"/>
  </cols>
  <sheetData>
    <row r="1" spans="1:6" s="7" customFormat="1" ht="2.25" customHeight="1" x14ac:dyDescent="0.2">
      <c r="A1" s="6"/>
      <c r="B1" s="6"/>
      <c r="C1" s="6"/>
    </row>
    <row r="2" spans="1:6" s="7" customFormat="1" ht="11.25" customHeight="1" x14ac:dyDescent="0.2">
      <c r="A2" s="4"/>
      <c r="B2" s="5" t="s">
        <v>0</v>
      </c>
      <c r="C2" s="5"/>
    </row>
    <row r="3" spans="1:6" s="7" customFormat="1" ht="11.25" customHeight="1" x14ac:dyDescent="0.2">
      <c r="A3" s="4"/>
      <c r="B3" s="5" t="s">
        <v>1</v>
      </c>
      <c r="C3" s="5"/>
    </row>
    <row r="4" spans="1:6" s="7" customFormat="1" ht="11.25" customHeight="1" x14ac:dyDescent="0.2">
      <c r="A4" s="6"/>
      <c r="B4" s="5" t="s">
        <v>6</v>
      </c>
      <c r="C4" s="5"/>
    </row>
    <row r="5" spans="1:6" s="7" customFormat="1" ht="11.25" customHeight="1" x14ac:dyDescent="0.2">
      <c r="A5" s="6"/>
      <c r="B5" s="5" t="s">
        <v>9</v>
      </c>
      <c r="C5" s="5"/>
    </row>
    <row r="6" spans="1:6" ht="2.25" customHeight="1" x14ac:dyDescent="0.2">
      <c r="B6" s="12"/>
      <c r="C6" s="12"/>
      <c r="D6" s="1"/>
      <c r="E6" s="1"/>
      <c r="F6" s="16"/>
    </row>
    <row r="7" spans="1:6" ht="21.5" thickBot="1" x14ac:dyDescent="0.25">
      <c r="B7" s="37"/>
      <c r="C7" s="57" t="s">
        <v>55</v>
      </c>
      <c r="D7" s="27" t="s">
        <v>64</v>
      </c>
      <c r="E7" s="27" t="s">
        <v>65</v>
      </c>
      <c r="F7" s="16"/>
    </row>
    <row r="8" spans="1:6" ht="2.25" customHeight="1" x14ac:dyDescent="0.2">
      <c r="B8" s="17"/>
      <c r="C8" s="17"/>
      <c r="D8" s="35"/>
      <c r="E8" s="38"/>
      <c r="F8" s="16"/>
    </row>
    <row r="9" spans="1:6" ht="11.25" customHeight="1" x14ac:dyDescent="0.2">
      <c r="B9" s="31" t="s">
        <v>33</v>
      </c>
      <c r="C9" s="31"/>
      <c r="D9" s="31"/>
      <c r="E9" s="32"/>
      <c r="F9" s="16"/>
    </row>
    <row r="10" spans="1:6" ht="11.25" customHeight="1" x14ac:dyDescent="0.2">
      <c r="B10" s="39" t="s">
        <v>54</v>
      </c>
      <c r="C10" s="39"/>
      <c r="D10" s="33">
        <v>1156</v>
      </c>
      <c r="E10" s="34">
        <v>319</v>
      </c>
      <c r="F10" s="16"/>
    </row>
    <row r="11" spans="1:6" ht="11.25" customHeight="1" x14ac:dyDescent="0.2">
      <c r="B11" s="39" t="s">
        <v>34</v>
      </c>
      <c r="C11" s="39"/>
      <c r="D11" s="33">
        <v>-24009</v>
      </c>
      <c r="E11" s="34">
        <v>-27204</v>
      </c>
      <c r="F11" s="16"/>
    </row>
    <row r="12" spans="1:6" ht="11.25" customHeight="1" x14ac:dyDescent="0.2">
      <c r="B12" s="39" t="s">
        <v>15</v>
      </c>
      <c r="C12" s="39"/>
      <c r="D12" s="33">
        <v>0</v>
      </c>
      <c r="E12" s="34">
        <v>-345</v>
      </c>
      <c r="F12" s="16"/>
    </row>
    <row r="13" spans="1:6" ht="11.25" customHeight="1" thickBot="1" x14ac:dyDescent="0.25">
      <c r="B13" s="25" t="s">
        <v>20</v>
      </c>
      <c r="C13" s="25"/>
      <c r="D13" s="22">
        <v>0</v>
      </c>
      <c r="E13" s="23">
        <v>-64</v>
      </c>
      <c r="F13" s="16"/>
    </row>
    <row r="14" spans="1:6" ht="11" thickBot="1" x14ac:dyDescent="0.25">
      <c r="B14" s="21" t="s">
        <v>35</v>
      </c>
      <c r="C14" s="21"/>
      <c r="D14" s="22">
        <f>SUM(D10:D13)</f>
        <v>-22853</v>
      </c>
      <c r="E14" s="22">
        <f>SUM(E10:E13)</f>
        <v>-27294</v>
      </c>
      <c r="F14" s="16"/>
    </row>
    <row r="15" spans="1:6" ht="11.25" customHeight="1" thickBot="1" x14ac:dyDescent="0.25">
      <c r="B15" s="25" t="s">
        <v>36</v>
      </c>
      <c r="C15" s="25"/>
      <c r="D15" s="22" t="s">
        <v>2</v>
      </c>
      <c r="E15" s="23">
        <v>-901</v>
      </c>
      <c r="F15" s="16"/>
    </row>
    <row r="16" spans="1:6" ht="11.25" customHeight="1" thickBot="1" x14ac:dyDescent="0.25">
      <c r="B16" s="40" t="s">
        <v>37</v>
      </c>
      <c r="C16" s="40"/>
      <c r="D16" s="47">
        <f>SUM(D14:D15)</f>
        <v>-22853</v>
      </c>
      <c r="E16" s="47">
        <f>SUM(E14:E15)</f>
        <v>-28195</v>
      </c>
      <c r="F16" s="16"/>
    </row>
    <row r="17" spans="2:6" ht="2.25" customHeight="1" x14ac:dyDescent="0.2">
      <c r="B17" s="17"/>
      <c r="C17" s="17"/>
      <c r="D17" s="35"/>
      <c r="E17" s="38"/>
      <c r="F17" s="16"/>
    </row>
    <row r="18" spans="2:6" ht="11.25" customHeight="1" x14ac:dyDescent="0.2">
      <c r="B18" s="41" t="s">
        <v>38</v>
      </c>
      <c r="C18" s="41"/>
      <c r="D18" s="31"/>
      <c r="E18" s="32"/>
      <c r="F18" s="16"/>
    </row>
    <row r="19" spans="2:6" ht="11.25" customHeight="1" x14ac:dyDescent="0.2">
      <c r="B19" s="39" t="s">
        <v>61</v>
      </c>
      <c r="C19" s="39">
        <v>7</v>
      </c>
      <c r="D19" s="33">
        <v>-1500</v>
      </c>
      <c r="E19" s="34">
        <v>-36</v>
      </c>
      <c r="F19" s="16"/>
    </row>
    <row r="20" spans="2:6" ht="11.25" customHeight="1" thickBot="1" x14ac:dyDescent="0.25">
      <c r="B20" s="39" t="s">
        <v>62</v>
      </c>
      <c r="C20" s="39">
        <v>8</v>
      </c>
      <c r="D20" s="33">
        <v>0</v>
      </c>
      <c r="E20" s="34">
        <v>-45394</v>
      </c>
    </row>
    <row r="21" spans="2:6" ht="11.25" customHeight="1" thickBot="1" x14ac:dyDescent="0.25">
      <c r="B21" s="42" t="s">
        <v>39</v>
      </c>
      <c r="C21" s="42"/>
      <c r="D21" s="48">
        <f>SUM(D19:D20)</f>
        <v>-1500</v>
      </c>
      <c r="E21" s="48">
        <f>SUM(E19:E20)</f>
        <v>-45430</v>
      </c>
    </row>
    <row r="22" spans="2:6" ht="2.25" customHeight="1" x14ac:dyDescent="0.2">
      <c r="B22" s="31"/>
      <c r="C22" s="31"/>
      <c r="D22" s="49"/>
      <c r="E22" s="50"/>
    </row>
    <row r="23" spans="2:6" ht="11.5" customHeight="1" x14ac:dyDescent="0.2">
      <c r="B23" s="31" t="s">
        <v>40</v>
      </c>
      <c r="C23" s="31"/>
      <c r="D23" s="35"/>
      <c r="E23" s="38"/>
    </row>
    <row r="24" spans="2:6" ht="11.25" customHeight="1" x14ac:dyDescent="0.2">
      <c r="B24" s="32" t="s">
        <v>41</v>
      </c>
      <c r="C24" s="32">
        <v>9</v>
      </c>
      <c r="D24" s="33">
        <v>21139</v>
      </c>
      <c r="E24" s="34">
        <v>54000</v>
      </c>
    </row>
    <row r="25" spans="2:6" ht="11.25" customHeight="1" thickBot="1" x14ac:dyDescent="0.25">
      <c r="B25" s="30" t="s">
        <v>42</v>
      </c>
      <c r="C25" s="30">
        <v>6</v>
      </c>
      <c r="D25" s="22" t="s">
        <v>19</v>
      </c>
      <c r="E25" s="23" t="s">
        <v>2</v>
      </c>
    </row>
    <row r="26" spans="2:6" ht="11.25" customHeight="1" x14ac:dyDescent="0.2">
      <c r="B26" s="43" t="s">
        <v>43</v>
      </c>
      <c r="C26" s="43"/>
      <c r="D26" s="18">
        <f>SUM(D24:D25)</f>
        <v>21139</v>
      </c>
      <c r="E26" s="18">
        <f>SUM(E24:E25)</f>
        <v>54000</v>
      </c>
    </row>
    <row r="27" spans="2:6" ht="2.25" customHeight="1" x14ac:dyDescent="0.2">
      <c r="B27" s="44"/>
      <c r="C27" s="44"/>
      <c r="D27" s="31"/>
      <c r="E27" s="32"/>
    </row>
    <row r="28" spans="2:6" ht="11.25" customHeight="1" thickBot="1" x14ac:dyDescent="0.25">
      <c r="B28" s="45" t="s">
        <v>44</v>
      </c>
      <c r="C28" s="45"/>
      <c r="D28" s="22">
        <f>D26+D21+D16</f>
        <v>-3214</v>
      </c>
      <c r="E28" s="22">
        <f>E26+E21+E16</f>
        <v>-19625</v>
      </c>
    </row>
    <row r="29" spans="2:6" ht="2.25" customHeight="1" x14ac:dyDescent="0.2">
      <c r="B29" s="35"/>
      <c r="C29" s="35"/>
      <c r="D29" s="35"/>
      <c r="E29" s="38"/>
    </row>
    <row r="30" spans="2:6" ht="11.25" customHeight="1" thickBot="1" x14ac:dyDescent="0.25">
      <c r="B30" s="30" t="s">
        <v>45</v>
      </c>
      <c r="C30" s="30"/>
      <c r="D30" s="22">
        <f>E31</f>
        <v>3558</v>
      </c>
      <c r="E30" s="23">
        <v>23183</v>
      </c>
    </row>
    <row r="31" spans="2:6" ht="11.25" customHeight="1" thickBot="1" x14ac:dyDescent="0.25">
      <c r="B31" s="46" t="s">
        <v>46</v>
      </c>
      <c r="C31" s="46"/>
      <c r="D31" s="36">
        <f>SUM(D28:D30)</f>
        <v>344</v>
      </c>
      <c r="E31" s="36">
        <f>SUM(E28:E30)</f>
        <v>3558</v>
      </c>
    </row>
    <row r="32" spans="2:6" ht="2.25" customHeight="1" thickTop="1" x14ac:dyDescent="0.2"/>
    <row r="33" ht="11.5" customHeight="1" x14ac:dyDescent="0.2"/>
    <row r="34" ht="11.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4"/>
  <sheetViews>
    <sheetView showGridLines="0" zoomScaleNormal="100" workbookViewId="0">
      <selection activeCell="B16" sqref="B16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1" t="s">
        <v>23</v>
      </c>
      <c r="D7" s="51" t="s">
        <v>24</v>
      </c>
      <c r="E7" s="51" t="s">
        <v>8</v>
      </c>
    </row>
    <row r="8" spans="1:5" ht="11.5" customHeight="1" x14ac:dyDescent="0.2">
      <c r="B8" s="17"/>
      <c r="C8" s="52"/>
      <c r="D8" s="52"/>
      <c r="E8" s="52"/>
    </row>
    <row r="9" spans="1:5" ht="11.25" customHeight="1" thickBot="1" x14ac:dyDescent="0.25">
      <c r="B9" s="21" t="s">
        <v>66</v>
      </c>
      <c r="C9" s="22">
        <v>978088</v>
      </c>
      <c r="D9" s="22">
        <v>-732053</v>
      </c>
      <c r="E9" s="22">
        <f>SUM(C9:D9)</f>
        <v>246035</v>
      </c>
    </row>
    <row r="10" spans="1:5" ht="11.5" customHeight="1" x14ac:dyDescent="0.2">
      <c r="B10" s="39"/>
      <c r="C10" s="53"/>
      <c r="D10" s="53"/>
      <c r="E10" s="53"/>
    </row>
    <row r="11" spans="1:5" ht="11.25" customHeight="1" x14ac:dyDescent="0.2">
      <c r="B11" s="39" t="s">
        <v>67</v>
      </c>
      <c r="C11" s="3">
        <v>0</v>
      </c>
      <c r="D11" s="3">
        <f>ОСД!E27</f>
        <v>-347832</v>
      </c>
      <c r="E11" s="3">
        <f>SUM(C11:D11)</f>
        <v>-347832</v>
      </c>
    </row>
    <row r="12" spans="1:5" ht="11.25" customHeight="1" thickBot="1" x14ac:dyDescent="0.25">
      <c r="B12" s="25" t="s">
        <v>68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69</v>
      </c>
      <c r="C13" s="22">
        <f>SUM(C11:C12)</f>
        <v>0</v>
      </c>
      <c r="D13" s="22">
        <f>SUM(D11:D12)</f>
        <v>-347832</v>
      </c>
      <c r="E13" s="22">
        <f>SUM(E11:E12)</f>
        <v>-347832</v>
      </c>
    </row>
    <row r="14" spans="1:5" ht="11.5" customHeight="1" x14ac:dyDescent="0.2">
      <c r="B14" s="2"/>
      <c r="C14" s="54"/>
      <c r="D14" s="52"/>
      <c r="E14" s="52"/>
    </row>
    <row r="15" spans="1:5" ht="11.25" customHeight="1" thickBot="1" x14ac:dyDescent="0.25">
      <c r="B15" s="21" t="s">
        <v>70</v>
      </c>
      <c r="C15" s="22">
        <f>SUM(C9:C12)</f>
        <v>978088</v>
      </c>
      <c r="D15" s="22">
        <f>SUM(D9:D12)</f>
        <v>-1079885</v>
      </c>
      <c r="E15" s="22">
        <f>SUM(E9:E12)</f>
        <v>-101797</v>
      </c>
    </row>
    <row r="16" spans="1:5" ht="11.5" customHeight="1" x14ac:dyDescent="0.2">
      <c r="B16" s="41"/>
      <c r="C16" s="55"/>
      <c r="D16" s="55"/>
      <c r="E16" s="55"/>
    </row>
    <row r="17" spans="2:5" ht="11.25" customHeight="1" x14ac:dyDescent="0.2">
      <c r="B17" s="2" t="s">
        <v>47</v>
      </c>
      <c r="C17" s="3" t="s">
        <v>19</v>
      </c>
      <c r="D17" s="18">
        <f>ОСД!D27</f>
        <v>-70011</v>
      </c>
      <c r="E17" s="18">
        <f>SUM(C17:D17)</f>
        <v>-70011</v>
      </c>
    </row>
    <row r="18" spans="2:5" ht="11.25" customHeight="1" thickBot="1" x14ac:dyDescent="0.25">
      <c r="B18" s="25" t="s">
        <v>48</v>
      </c>
      <c r="C18" s="23" t="s">
        <v>19</v>
      </c>
      <c r="D18" s="22" t="s">
        <v>19</v>
      </c>
      <c r="E18" s="22" t="s">
        <v>19</v>
      </c>
    </row>
    <row r="19" spans="2:5" ht="11.5" customHeight="1" thickBot="1" x14ac:dyDescent="0.25">
      <c r="B19" s="21" t="s">
        <v>49</v>
      </c>
      <c r="C19" s="22">
        <f>SUM(C17:C18)</f>
        <v>0</v>
      </c>
      <c r="D19" s="22">
        <f>SUM(D17:D18)</f>
        <v>-70011</v>
      </c>
      <c r="E19" s="22">
        <f>SUM(E17:E18)</f>
        <v>-70011</v>
      </c>
    </row>
    <row r="20" spans="2:5" ht="11.5" customHeight="1" x14ac:dyDescent="0.2">
      <c r="B20" s="2"/>
      <c r="C20" s="54"/>
      <c r="D20" s="52"/>
      <c r="E20" s="52"/>
    </row>
    <row r="21" spans="2:5" ht="11.5" customHeight="1" thickBot="1" x14ac:dyDescent="0.25">
      <c r="B21" s="21" t="s">
        <v>63</v>
      </c>
      <c r="C21" s="56">
        <f>SUM(C15,C19)</f>
        <v>978088</v>
      </c>
      <c r="D21" s="56">
        <f>SUM(D15,D19)</f>
        <v>-1149896</v>
      </c>
      <c r="E21" s="56">
        <f>SUM(E15,E19)</f>
        <v>-171808</v>
      </c>
    </row>
    <row r="22" spans="2:5" ht="2.25" customHeight="1" x14ac:dyDescent="0.2"/>
    <row r="23" spans="2:5" ht="0" hidden="1" customHeight="1" x14ac:dyDescent="0.2"/>
    <row r="24" spans="2:5" ht="0" hidden="1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2022-05-30T19:19:51Z</dcterms:modified>
</cp:coreProperties>
</file>