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gmanova\Desktop\"/>
    </mc:Choice>
  </mc:AlternateContent>
  <bookViews>
    <workbookView xWindow="0" yWindow="0" windowWidth="28800" windowHeight="12015" tabRatio="617"/>
  </bookViews>
  <sheets>
    <sheet name="ББ" sheetId="7" r:id="rId1"/>
    <sheet name="ОПиУ" sheetId="8" r:id="rId2"/>
    <sheet name="ОДДС " sheetId="9" r:id="rId3"/>
    <sheet name="ОИК " sheetId="10" r:id="rId4"/>
  </sheets>
  <definedNames>
    <definedName name="OLE_LINK1" localSheetId="0">ББ!$A$14</definedName>
    <definedName name="_xlnm.Print_Titles" localSheetId="0">ББ!$6:$6</definedName>
    <definedName name="_xlnm.Print_Titles" localSheetId="2">'ОДДС '!$7:$7</definedName>
    <definedName name="_xlnm.Print_Titles" localSheetId="3">'ОИК '!$6:$6</definedName>
    <definedName name="_xlnm.Print_Titles" localSheetId="1">ОПиУ!$7:$7</definedName>
    <definedName name="_xlnm.Print_Area" localSheetId="3">'ОИК '!$A$1:$D$37</definedName>
    <definedName name="_xlnm.Print_Area" localSheetId="1">ОПиУ!$A$1:$D$31</definedName>
  </definedNames>
  <calcPr calcId="152511"/>
</workbook>
</file>

<file path=xl/calcChain.xml><?xml version="1.0" encoding="utf-8"?>
<calcChain xmlns="http://schemas.openxmlformats.org/spreadsheetml/2006/main">
  <c r="A1" i="10" l="1"/>
  <c r="C54" i="9"/>
  <c r="A1" i="9"/>
  <c r="A4" i="8"/>
  <c r="A4" i="10" s="1"/>
  <c r="A4" i="9" l="1"/>
  <c r="B54" i="9" l="1"/>
</calcChain>
</file>

<file path=xl/sharedStrings.xml><?xml version="1.0" encoding="utf-8"?>
<sst xmlns="http://schemas.openxmlformats.org/spreadsheetml/2006/main" count="151" uniqueCount="104">
  <si>
    <t>в тысячах тенге</t>
  </si>
  <si>
    <t>Денежные средства и их эквиваленты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</si>
  <si>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</si>
  <si>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</si>
  <si>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</si>
  <si>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</si>
  <si>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Отложенные налоговые обязательства</t>
  </si>
  <si>
    <t>Прочие долгосрочные обязательства</t>
  </si>
  <si>
    <t>Главный бухгалтер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</si>
  <si>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</si>
  <si>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</si>
  <si>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</si>
  <si>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Расходы по реализации</t>
  </si>
  <si>
    <t>Финансовые доходы</t>
  </si>
  <si>
    <t>Прочие доходы</t>
  </si>
  <si>
    <t>Прочие расходы</t>
  </si>
  <si>
    <t>(неаудировано)</t>
  </si>
  <si>
    <t>31 декабря 2022</t>
  </si>
  <si>
    <t xml:space="preserve">АО "Phystech II" </t>
  </si>
  <si>
    <t>ОТЧЕТ О ФИНАНСОВОМ  ПОЛОЖЕНИИ</t>
  </si>
  <si>
    <t>Прим.</t>
  </si>
  <si>
    <t>АКТИВЫ</t>
  </si>
  <si>
    <t>Долгосрочные активы</t>
  </si>
  <si>
    <t xml:space="preserve">Денежные средства, ограниченные в использовании </t>
  </si>
  <si>
    <t>Текущие активы</t>
  </si>
  <si>
    <t>Торговая дебиторская задолженность</t>
  </si>
  <si>
    <t>Товарно-материальные запасы</t>
  </si>
  <si>
    <t>Текущие налоговые активы</t>
  </si>
  <si>
    <t>Налоги к возмещению</t>
  </si>
  <si>
    <t>Итого активы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</si>
  <si>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</si>
  <si>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</si>
  <si>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</si>
  <si>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</si>
  <si>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Долгосрочные обязательства</t>
  </si>
  <si>
    <t>Займы</t>
  </si>
  <si>
    <t>Текущие обязательства</t>
  </si>
  <si>
    <t>Торговая кредиторская задолженность</t>
  </si>
  <si>
    <t>Прочие текущие обязательства</t>
  </si>
  <si>
    <t>Авансы полученные</t>
  </si>
  <si>
    <t>Итого капитал и обязательства</t>
  </si>
  <si>
    <t>Балансовая стоимость одной простой акции (в тенге)</t>
  </si>
  <si>
    <t>________________</t>
  </si>
  <si>
    <t>______________</t>
  </si>
  <si>
    <t>Генеральный директор</t>
  </si>
  <si>
    <t>ОТЧЕТ О СОВОКУПНОМ  ДОХОДЕ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</si>
  <si>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</si>
  <si>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</si>
  <si>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</si>
  <si>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</si>
  <si>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>Положительная курсовая разница, нетто</t>
  </si>
  <si>
    <t xml:space="preserve">Финансовые расходы </t>
  </si>
  <si>
    <t>Прибыль до налогообложения</t>
  </si>
  <si>
    <t>Расходы по подоходному налогу</t>
  </si>
  <si>
    <t>Итого совокупный доход за год</t>
  </si>
  <si>
    <t>ОТЧЕТ О ДВИЖЕНИИ ДЕНЕЖНЫХ  СРЕДСТВ</t>
  </si>
  <si>
    <t>I. Поступление денежных средств, всего</t>
  </si>
  <si>
    <t>в том числе :</t>
  </si>
  <si>
    <t>реализация товаров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</si>
  <si>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</si>
  <si>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</si>
  <si>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</si>
  <si>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выплата по заработной плате</t>
  </si>
  <si>
    <t>другие платежи в бюджет</t>
  </si>
  <si>
    <t>прочие выплаты</t>
  </si>
  <si>
    <t>выплата вознаграждения</t>
  </si>
  <si>
    <t>3. Чистая сумма денежных средств от операционной деятельности</t>
  </si>
  <si>
    <t>реализация основных средств</t>
  </si>
  <si>
    <t>получения вознаграждения</t>
  </si>
  <si>
    <t>прочие поступления</t>
  </si>
  <si>
    <t>приобретение основных средств и нематериальных активов</t>
  </si>
  <si>
    <t>3. Чистая сумма денежных средств от инвестиционной деятельности</t>
  </si>
  <si>
    <t>взнос в уставной капитал</t>
  </si>
  <si>
    <t>получение займов</t>
  </si>
  <si>
    <t>получение вознаграждения</t>
  </si>
  <si>
    <t>погашение займов</t>
  </si>
  <si>
    <t>выплата дивидендов</t>
  </si>
  <si>
    <t>прочие выбытия</t>
  </si>
  <si>
    <t>3. Чистые денежные средства, от финансовой деятельности</t>
  </si>
  <si>
    <t>IV. Влияние изменения валютных курсов к тенге</t>
  </si>
  <si>
    <t>Итого: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</si>
  <si>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</si>
  <si>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</si>
  <si>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ОТЧЕТ ОБ ИЗМЕНЕНИЯХ В КАПИТАЛЕ</t>
  </si>
  <si>
    <t xml:space="preserve">Итого </t>
  </si>
  <si>
    <t>Убыток за период</t>
  </si>
  <si>
    <t>Признание дисконта по займу</t>
  </si>
  <si>
    <t>Байжалиев Е.Б</t>
  </si>
  <si>
    <t>Нугманова Ж.Т</t>
  </si>
  <si>
    <t xml:space="preserve">прочие поступления </t>
  </si>
  <si>
    <t>31 декабря 2021</t>
  </si>
  <si>
    <t>За 2022</t>
  </si>
  <si>
    <t>Налоги и прочие платежи в бюджет</t>
  </si>
  <si>
    <t>За периоды, закончившихся</t>
  </si>
  <si>
    <t>На 31 декабрь 2022 года (не аудировано)</t>
  </si>
  <si>
    <t>На 01 января  2021 года (аудировано)</t>
  </si>
  <si>
    <t>(аудировано)</t>
  </si>
  <si>
    <t>приобретение других долгосрочных активов</t>
  </si>
  <si>
    <t>зачисление в ликвидационный фонд</t>
  </si>
  <si>
    <t>Операционная прибыль</t>
  </si>
  <si>
    <t>Чистый убыток за год</t>
  </si>
  <si>
    <t>На 31 декабрь 2021 года (аудировано)</t>
  </si>
  <si>
    <t>Прибыль на акцию</t>
  </si>
  <si>
    <t>Базовый убыток на акцию (в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</si>
</sst>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₸_-;\-* #,##0.00\ _₸_-;_-* &quot;-&quot;??\ _₸_-;_-@_-"/>
    <numFmt numFmtId="164" formatCode="_(* #,##0_);_(* \(#,##0\);_(* &quot;-&quot;_);_(@_)"/>
    <numFmt numFmtId="165" formatCode="_-* #,##0\ _₸_-;\-* #,##0\ _₸_-;_-* &quot;-&quot;??\ _₸_-;_-@_-"/>
    <numFmt numFmtId="166" formatCode="_-* #,##0\ _₽_-;\-* #,##0\ _₽_-;_-* &quot;-&quot;\ _₽_-;_-@_-"/>
    <numFmt numFmtId="167" formatCode="_-* #,##0.00_р_._-;\-* #,##0.00_р_._-;_-* &quot;-&quot;??_р_._-;_-@_-"/>
  </numFmts>
  <fonts count="23" x14ac:knownFonts="1">
    <font>
      <sz val="8"/>
      <name val="Arial"/>
    </font>
    <font>
      <sz val="8"/>
      <name val="Arial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23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23"/>
      <name val="Arial"/>
      <family val="2"/>
      <charset val="204"/>
    </font>
    <font>
      <i/>
      <sz val="10"/>
      <color theme="0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sz val="10"/>
      <color theme="0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167" fontId="3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5" fillId="0" borderId="0" xfId="3" applyFont="1" applyFill="1"/>
    <xf numFmtId="0" fontId="8" fillId="0" borderId="0" xfId="3" applyFont="1" applyFill="1" applyAlignment="1">
      <alignment wrapText="1"/>
    </xf>
    <xf numFmtId="0" fontId="9" fillId="0" borderId="0" xfId="3" applyFont="1" applyFill="1" applyAlignment="1">
      <alignment horizontal="center" wrapText="1"/>
    </xf>
    <xf numFmtId="166" fontId="8" fillId="0" borderId="0" xfId="3" applyNumberFormat="1" applyFont="1" applyFill="1" applyAlignment="1">
      <alignment horizontal="right" wrapText="1"/>
    </xf>
    <xf numFmtId="166" fontId="9" fillId="0" borderId="0" xfId="3" applyNumberFormat="1" applyFont="1" applyFill="1" applyAlignment="1">
      <alignment horizontal="right" wrapText="1"/>
    </xf>
    <xf numFmtId="0" fontId="10" fillId="0" borderId="0" xfId="3" applyFont="1" applyFill="1" applyAlignment="1">
      <alignment horizontal="center" wrapText="1"/>
    </xf>
    <xf numFmtId="0" fontId="9" fillId="0" borderId="0" xfId="3" applyFont="1" applyFill="1" applyAlignment="1">
      <alignment wrapText="1"/>
    </xf>
    <xf numFmtId="0" fontId="9" fillId="0" borderId="0" xfId="3" applyFont="1" applyFill="1" applyBorder="1" applyAlignment="1">
      <alignment wrapText="1"/>
    </xf>
    <xf numFmtId="0" fontId="9" fillId="0" borderId="0" xfId="3" applyFont="1" applyFill="1" applyBorder="1" applyAlignment="1">
      <alignment horizontal="center" wrapText="1"/>
    </xf>
    <xf numFmtId="0" fontId="11" fillId="0" borderId="2" xfId="3" applyFont="1" applyFill="1" applyBorder="1" applyAlignment="1">
      <alignment wrapText="1"/>
    </xf>
    <xf numFmtId="0" fontId="8" fillId="0" borderId="2" xfId="3" applyFont="1" applyFill="1" applyBorder="1" applyAlignment="1">
      <alignment horizontal="center" wrapText="1"/>
    </xf>
    <xf numFmtId="0" fontId="10" fillId="0" borderId="0" xfId="3" applyFont="1" applyFill="1" applyBorder="1" applyAlignment="1">
      <alignment horizontal="center" wrapText="1"/>
    </xf>
    <xf numFmtId="0" fontId="8" fillId="0" borderId="3" xfId="3" applyFont="1" applyFill="1" applyBorder="1" applyAlignment="1">
      <alignment horizontal="left" wrapText="1"/>
    </xf>
    <xf numFmtId="0" fontId="8" fillId="0" borderId="3" xfId="3" applyFont="1" applyFill="1" applyBorder="1" applyAlignment="1">
      <alignment horizontal="center" wrapText="1"/>
    </xf>
    <xf numFmtId="0" fontId="10" fillId="0" borderId="0" xfId="3" applyFont="1" applyFill="1" applyBorder="1" applyAlignment="1">
      <alignment wrapText="1"/>
    </xf>
    <xf numFmtId="0" fontId="10" fillId="0" borderId="0" xfId="3" applyFont="1" applyFill="1" applyAlignment="1">
      <alignment wrapText="1"/>
    </xf>
    <xf numFmtId="0" fontId="8" fillId="0" borderId="0" xfId="3" applyFont="1" applyFill="1" applyBorder="1" applyAlignment="1">
      <alignment wrapText="1"/>
    </xf>
    <xf numFmtId="0" fontId="9" fillId="2" borderId="4" xfId="3" applyFont="1" applyFill="1" applyBorder="1" applyAlignment="1">
      <alignment horizontal="left" wrapText="1"/>
    </xf>
    <xf numFmtId="0" fontId="9" fillId="2" borderId="4" xfId="3" applyFont="1" applyFill="1" applyBorder="1" applyAlignment="1">
      <alignment horizontal="center" wrapText="1"/>
    </xf>
    <xf numFmtId="0" fontId="9" fillId="0" borderId="0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top" wrapText="1"/>
    </xf>
    <xf numFmtId="0" fontId="9" fillId="0" borderId="0" xfId="3" applyFont="1" applyFill="1"/>
    <xf numFmtId="0" fontId="6" fillId="0" borderId="9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3" fillId="0" borderId="0" xfId="3" applyFont="1" applyFill="1"/>
    <xf numFmtId="166" fontId="14" fillId="0" borderId="0" xfId="3" applyNumberFormat="1" applyFont="1" applyFill="1"/>
    <xf numFmtId="166" fontId="13" fillId="0" borderId="0" xfId="3" applyNumberFormat="1" applyFont="1" applyFill="1" applyBorder="1" applyAlignment="1"/>
    <xf numFmtId="0" fontId="15" fillId="0" borderId="0" xfId="3" applyFont="1" applyFill="1" applyBorder="1"/>
    <xf numFmtId="0" fontId="2" fillId="0" borderId="0" xfId="4" applyFont="1" applyFill="1"/>
    <xf numFmtId="4" fontId="2" fillId="0" borderId="0" xfId="4" applyNumberFormat="1" applyFont="1" applyFill="1" applyAlignment="1">
      <alignment horizontal="right"/>
    </xf>
    <xf numFmtId="0" fontId="16" fillId="0" borderId="0" xfId="4" applyFont="1" applyFill="1" applyAlignment="1">
      <alignment horizontal="center"/>
    </xf>
    <xf numFmtId="0" fontId="7" fillId="0" borderId="4" xfId="3" applyFont="1" applyFill="1" applyBorder="1" applyAlignment="1">
      <alignment wrapText="1"/>
    </xf>
    <xf numFmtId="0" fontId="8" fillId="0" borderId="4" xfId="3" applyFont="1" applyFill="1" applyBorder="1" applyAlignment="1">
      <alignment horizontal="center" wrapText="1"/>
    </xf>
    <xf numFmtId="166" fontId="8" fillId="0" borderId="0" xfId="3" applyNumberFormat="1" applyFont="1" applyFill="1" applyAlignment="1">
      <alignment wrapText="1"/>
    </xf>
    <xf numFmtId="0" fontId="9" fillId="0" borderId="4" xfId="3" applyFont="1" applyFill="1" applyBorder="1" applyAlignment="1">
      <alignment wrapText="1"/>
    </xf>
    <xf numFmtId="0" fontId="9" fillId="0" borderId="4" xfId="3" applyFont="1" applyFill="1" applyBorder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9" fillId="0" borderId="1" xfId="3" applyFont="1" applyFill="1" applyBorder="1" applyAlignment="1">
      <alignment wrapText="1"/>
    </xf>
    <xf numFmtId="0" fontId="9" fillId="0" borderId="1" xfId="3" applyFont="1" applyFill="1" applyBorder="1" applyAlignment="1">
      <alignment horizontal="center" wrapText="1"/>
    </xf>
    <xf numFmtId="0" fontId="8" fillId="0" borderId="0" xfId="3" applyFont="1" applyFill="1" applyAlignment="1">
      <alignment vertical="top" wrapText="1"/>
    </xf>
    <xf numFmtId="0" fontId="9" fillId="0" borderId="0" xfId="3" applyFont="1" applyFill="1" applyAlignment="1">
      <alignment horizontal="center" vertical="top" wrapText="1"/>
    </xf>
    <xf numFmtId="0" fontId="8" fillId="0" borderId="4" xfId="3" applyFont="1" applyFill="1" applyBorder="1" applyAlignment="1">
      <alignment wrapText="1"/>
    </xf>
    <xf numFmtId="0" fontId="8" fillId="0" borderId="1" xfId="3" applyFont="1" applyFill="1" applyBorder="1" applyAlignment="1">
      <alignment wrapText="1"/>
    </xf>
    <xf numFmtId="0" fontId="8" fillId="0" borderId="1" xfId="3" applyFont="1" applyFill="1" applyBorder="1" applyAlignment="1">
      <alignment horizontal="center" wrapText="1"/>
    </xf>
    <xf numFmtId="0" fontId="9" fillId="2" borderId="4" xfId="3" applyFont="1" applyFill="1" applyBorder="1" applyAlignment="1">
      <alignment wrapText="1"/>
    </xf>
    <xf numFmtId="0" fontId="7" fillId="0" borderId="0" xfId="3" applyFont="1" applyFill="1" applyBorder="1" applyAlignment="1">
      <alignment wrapText="1"/>
    </xf>
    <xf numFmtId="0" fontId="8" fillId="0" borderId="0" xfId="3" applyFont="1" applyFill="1" applyBorder="1" applyAlignment="1">
      <alignment vertical="top"/>
    </xf>
    <xf numFmtId="0" fontId="17" fillId="0" borderId="0" xfId="5" applyFont="1" applyBorder="1" applyAlignment="1">
      <alignment horizontal="center" vertical="center" wrapText="1"/>
    </xf>
    <xf numFmtId="0" fontId="5" fillId="0" borderId="0" xfId="3" applyFont="1"/>
    <xf numFmtId="0" fontId="7" fillId="0" borderId="4" xfId="3" applyFont="1" applyBorder="1" applyAlignment="1">
      <alignment wrapText="1"/>
    </xf>
    <xf numFmtId="0" fontId="9" fillId="0" borderId="0" xfId="3" applyFont="1" applyAlignment="1">
      <alignment wrapText="1"/>
    </xf>
    <xf numFmtId="166" fontId="11" fillId="0" borderId="0" xfId="3" applyNumberFormat="1" applyFont="1" applyAlignment="1">
      <alignment horizontal="right" wrapText="1"/>
    </xf>
    <xf numFmtId="166" fontId="11" fillId="3" borderId="0" xfId="3" applyNumberFormat="1" applyFont="1" applyFill="1" applyAlignment="1">
      <alignment horizontal="right" wrapText="1"/>
    </xf>
    <xf numFmtId="0" fontId="8" fillId="0" borderId="0" xfId="3" applyFont="1" applyAlignment="1">
      <alignment wrapText="1"/>
    </xf>
    <xf numFmtId="166" fontId="8" fillId="0" borderId="0" xfId="3" applyNumberFormat="1" applyFont="1" applyAlignment="1">
      <alignment wrapText="1"/>
    </xf>
    <xf numFmtId="0" fontId="8" fillId="0" borderId="2" xfId="3" applyFont="1" applyBorder="1" applyAlignment="1">
      <alignment wrapText="1"/>
    </xf>
    <xf numFmtId="0" fontId="8" fillId="0" borderId="5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9" fillId="0" borderId="0" xfId="3" applyFont="1"/>
    <xf numFmtId="0" fontId="7" fillId="0" borderId="0" xfId="3" applyFont="1" applyBorder="1" applyAlignment="1">
      <alignment wrapText="1"/>
    </xf>
    <xf numFmtId="166" fontId="18" fillId="0" borderId="0" xfId="3" applyNumberFormat="1" applyFont="1" applyBorder="1" applyAlignment="1">
      <alignment horizontal="right" wrapText="1"/>
    </xf>
    <xf numFmtId="0" fontId="2" fillId="0" borderId="0" xfId="5" applyFont="1" applyFill="1"/>
    <xf numFmtId="0" fontId="2" fillId="0" borderId="0" xfId="5" applyFont="1" applyFill="1" applyAlignment="1">
      <alignment horizontal="center"/>
    </xf>
    <xf numFmtId="167" fontId="2" fillId="0" borderId="0" xfId="6" applyFont="1" applyFill="1"/>
    <xf numFmtId="0" fontId="2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7" fillId="0" borderId="1" xfId="3" applyFont="1" applyFill="1" applyBorder="1" applyAlignment="1">
      <alignment wrapText="1"/>
    </xf>
    <xf numFmtId="0" fontId="8" fillId="0" borderId="1" xfId="3" applyFont="1" applyFill="1" applyBorder="1" applyAlignment="1">
      <alignment horizontal="right" wrapText="1"/>
    </xf>
    <xf numFmtId="0" fontId="8" fillId="0" borderId="8" xfId="3" applyFont="1" applyFill="1" applyBorder="1" applyAlignment="1">
      <alignment wrapText="1"/>
    </xf>
    <xf numFmtId="0" fontId="19" fillId="0" borderId="0" xfId="3" applyFont="1" applyFill="1"/>
    <xf numFmtId="166" fontId="19" fillId="0" borderId="0" xfId="3" applyNumberFormat="1" applyFont="1" applyFill="1"/>
    <xf numFmtId="0" fontId="8" fillId="0" borderId="2" xfId="3" applyFont="1" applyFill="1" applyBorder="1" applyAlignment="1">
      <alignment wrapText="1"/>
    </xf>
    <xf numFmtId="0" fontId="20" fillId="0" borderId="0" xfId="3" applyFont="1" applyFill="1"/>
    <xf numFmtId="0" fontId="21" fillId="0" borderId="0" xfId="3" applyFont="1" applyFill="1"/>
    <xf numFmtId="3" fontId="12" fillId="0" borderId="0" xfId="3" applyNumberFormat="1" applyFont="1" applyFill="1" applyBorder="1" applyAlignment="1">
      <alignment horizontal="right" wrapText="1"/>
    </xf>
    <xf numFmtId="165" fontId="10" fillId="3" borderId="0" xfId="1" applyNumberFormat="1" applyFont="1" applyFill="1" applyAlignment="1">
      <alignment horizontal="left" wrapText="1"/>
    </xf>
    <xf numFmtId="166" fontId="13" fillId="0" borderId="0" xfId="3" applyNumberFormat="1" applyFont="1" applyBorder="1" applyAlignment="1">
      <alignment horizontal="right" wrapText="1"/>
    </xf>
    <xf numFmtId="0" fontId="11" fillId="0" borderId="0" xfId="3" applyFont="1" applyBorder="1" applyAlignment="1">
      <alignment horizontal="right" vertical="top" wrapText="1"/>
    </xf>
    <xf numFmtId="164" fontId="2" fillId="0" borderId="0" xfId="3" applyNumberFormat="1" applyFont="1" applyFill="1" applyAlignment="1">
      <alignment horizontal="right" wrapText="1"/>
    </xf>
    <xf numFmtId="164" fontId="6" fillId="0" borderId="2" xfId="3" applyNumberFormat="1" applyFont="1" applyFill="1" applyBorder="1" applyAlignment="1">
      <alignment horizontal="right" wrapText="1"/>
    </xf>
    <xf numFmtId="164" fontId="9" fillId="0" borderId="0" xfId="3" applyNumberFormat="1" applyFont="1" applyFill="1" applyBorder="1" applyAlignment="1">
      <alignment horizontal="right" wrapText="1"/>
    </xf>
    <xf numFmtId="164" fontId="9" fillId="0" borderId="0" xfId="3" applyNumberFormat="1" applyFont="1" applyFill="1" applyAlignment="1">
      <alignment horizontal="right" wrapText="1"/>
    </xf>
    <xf numFmtId="164" fontId="2" fillId="3" borderId="0" xfId="3" applyNumberFormat="1" applyFont="1" applyFill="1" applyAlignment="1">
      <alignment horizontal="right" wrapText="1"/>
    </xf>
    <xf numFmtId="164" fontId="6" fillId="3" borderId="2" xfId="3" applyNumberFormat="1" applyFont="1" applyFill="1" applyBorder="1" applyAlignment="1">
      <alignment horizontal="right" wrapText="1"/>
    </xf>
    <xf numFmtId="164" fontId="6" fillId="0" borderId="3" xfId="3" applyNumberFormat="1" applyFont="1" applyFill="1" applyBorder="1" applyAlignment="1">
      <alignment horizontal="right" wrapText="1"/>
    </xf>
    <xf numFmtId="164" fontId="6" fillId="3" borderId="3" xfId="3" applyNumberFormat="1" applyFont="1" applyFill="1" applyBorder="1" applyAlignment="1">
      <alignment horizontal="right" wrapText="1"/>
    </xf>
    <xf numFmtId="164" fontId="12" fillId="0" borderId="0" xfId="3" applyNumberFormat="1" applyFont="1" applyFill="1" applyAlignment="1">
      <alignment horizontal="right" wrapText="1"/>
    </xf>
    <xf numFmtId="164" fontId="9" fillId="3" borderId="0" xfId="3" applyNumberFormat="1" applyFont="1" applyFill="1" applyBorder="1" applyAlignment="1">
      <alignment horizontal="right" wrapText="1"/>
    </xf>
    <xf numFmtId="164" fontId="9" fillId="3" borderId="0" xfId="3" applyNumberFormat="1" applyFont="1" applyFill="1" applyAlignment="1">
      <alignment horizontal="right" wrapText="1"/>
    </xf>
    <xf numFmtId="164" fontId="12" fillId="0" borderId="0" xfId="3" applyNumberFormat="1" applyFont="1" applyFill="1" applyBorder="1" applyAlignment="1">
      <alignment horizontal="right" wrapText="1"/>
    </xf>
    <xf numFmtId="164" fontId="8" fillId="0" borderId="0" xfId="3" applyNumberFormat="1" applyFont="1" applyFill="1" applyBorder="1" applyAlignment="1">
      <alignment horizontal="right" wrapText="1"/>
    </xf>
    <xf numFmtId="164" fontId="2" fillId="2" borderId="4" xfId="3" applyNumberFormat="1" applyFont="1" applyFill="1" applyBorder="1" applyAlignment="1">
      <alignment horizontal="right" wrapText="1"/>
    </xf>
    <xf numFmtId="164" fontId="2" fillId="0" borderId="4" xfId="3" applyNumberFormat="1" applyFont="1" applyFill="1" applyBorder="1" applyAlignment="1">
      <alignment horizontal="right" wrapText="1"/>
    </xf>
    <xf numFmtId="164" fontId="6" fillId="0" borderId="0" xfId="3" applyNumberFormat="1" applyFont="1" applyFill="1" applyAlignment="1">
      <alignment horizontal="right" wrapText="1"/>
    </xf>
    <xf numFmtId="164" fontId="2" fillId="0" borderId="1" xfId="3" applyNumberFormat="1" applyFont="1" applyFill="1" applyBorder="1" applyAlignment="1">
      <alignment horizontal="right" wrapText="1"/>
    </xf>
    <xf numFmtId="164" fontId="6" fillId="0" borderId="0" xfId="3" applyNumberFormat="1" applyFont="1" applyFill="1" applyAlignment="1">
      <alignment horizontal="right" vertical="top" wrapText="1"/>
    </xf>
    <xf numFmtId="164" fontId="2" fillId="0" borderId="0" xfId="3" applyNumberFormat="1" applyFont="1" applyFill="1" applyBorder="1" applyAlignment="1">
      <alignment horizontal="right" wrapText="1"/>
    </xf>
    <xf numFmtId="164" fontId="6" fillId="0" borderId="4" xfId="3" applyNumberFormat="1" applyFont="1" applyFill="1" applyBorder="1" applyAlignment="1">
      <alignment horizontal="right" wrapText="1"/>
    </xf>
    <xf numFmtId="164" fontId="6" fillId="0" borderId="1" xfId="3" applyNumberFormat="1" applyFont="1" applyFill="1" applyBorder="1" applyAlignment="1">
      <alignment horizontal="right" wrapText="1"/>
    </xf>
    <xf numFmtId="164" fontId="8" fillId="0" borderId="0" xfId="3" applyNumberFormat="1" applyFont="1" applyFill="1" applyAlignment="1">
      <alignment horizontal="right" wrapText="1"/>
    </xf>
    <xf numFmtId="164" fontId="9" fillId="2" borderId="4" xfId="3" applyNumberFormat="1" applyFont="1" applyFill="1" applyBorder="1" applyAlignment="1">
      <alignment horizontal="right" wrapText="1"/>
    </xf>
    <xf numFmtId="164" fontId="11" fillId="0" borderId="0" xfId="3" applyNumberFormat="1" applyFont="1" applyAlignment="1">
      <alignment horizontal="right" wrapText="1"/>
    </xf>
    <xf numFmtId="164" fontId="11" fillId="3" borderId="0" xfId="1" applyNumberFormat="1" applyFont="1" applyFill="1" applyAlignment="1">
      <alignment horizontal="left" wrapText="1"/>
    </xf>
    <xf numFmtId="164" fontId="8" fillId="0" borderId="0" xfId="3" applyNumberFormat="1" applyFont="1" applyAlignment="1">
      <alignment horizontal="right" wrapText="1"/>
    </xf>
    <xf numFmtId="164" fontId="8" fillId="3" borderId="0" xfId="1" applyNumberFormat="1" applyFont="1" applyFill="1" applyAlignment="1">
      <alignment horizontal="left" wrapText="1"/>
    </xf>
    <xf numFmtId="164" fontId="2" fillId="0" borderId="0" xfId="3" applyNumberFormat="1" applyFont="1" applyAlignment="1">
      <alignment horizontal="right" wrapText="1"/>
    </xf>
    <xf numFmtId="164" fontId="9" fillId="0" borderId="0" xfId="1" applyNumberFormat="1" applyFont="1" applyAlignment="1">
      <alignment horizontal="left"/>
    </xf>
    <xf numFmtId="164" fontId="6" fillId="0" borderId="0" xfId="3" applyNumberFormat="1" applyFont="1" applyAlignment="1">
      <alignment horizontal="right" wrapText="1"/>
    </xf>
    <xf numFmtId="164" fontId="6" fillId="3" borderId="0" xfId="1" applyNumberFormat="1" applyFont="1" applyFill="1" applyAlignment="1">
      <alignment horizontal="left" wrapText="1"/>
    </xf>
    <xf numFmtId="164" fontId="2" fillId="3" borderId="0" xfId="1" applyNumberFormat="1" applyFont="1" applyFill="1" applyAlignment="1">
      <alignment horizontal="left" wrapText="1"/>
    </xf>
    <xf numFmtId="164" fontId="8" fillId="0" borderId="2" xfId="3" applyNumberFormat="1" applyFont="1" applyBorder="1" applyAlignment="1">
      <alignment horizontal="right" wrapText="1"/>
    </xf>
    <xf numFmtId="164" fontId="8" fillId="3" borderId="2" xfId="1" applyNumberFormat="1" applyFont="1" applyFill="1" applyBorder="1" applyAlignment="1">
      <alignment horizontal="left" wrapText="1"/>
    </xf>
    <xf numFmtId="164" fontId="2" fillId="0" borderId="0" xfId="1" applyNumberFormat="1" applyFont="1" applyAlignment="1">
      <alignment horizontal="left" wrapText="1"/>
    </xf>
    <xf numFmtId="164" fontId="8" fillId="0" borderId="0" xfId="1" applyNumberFormat="1" applyFont="1" applyAlignment="1">
      <alignment horizontal="left" wrapText="1"/>
    </xf>
    <xf numFmtId="164" fontId="8" fillId="0" borderId="2" xfId="1" applyNumberFormat="1" applyFont="1" applyBorder="1" applyAlignment="1">
      <alignment horizontal="left" wrapText="1"/>
    </xf>
    <xf numFmtId="164" fontId="6" fillId="0" borderId="0" xfId="1" applyNumberFormat="1" applyFont="1" applyAlignment="1">
      <alignment horizontal="left" wrapText="1"/>
    </xf>
    <xf numFmtId="164" fontId="8" fillId="0" borderId="0" xfId="3" applyNumberFormat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left" wrapText="1"/>
    </xf>
    <xf numFmtId="164" fontId="2" fillId="0" borderId="0" xfId="3" applyNumberFormat="1" applyFont="1" applyBorder="1" applyAlignment="1">
      <alignment horizontal="right" wrapText="1"/>
    </xf>
    <xf numFmtId="164" fontId="2" fillId="0" borderId="0" xfId="1" applyNumberFormat="1" applyFont="1" applyBorder="1" applyAlignment="1">
      <alignment horizontal="left" wrapText="1"/>
    </xf>
    <xf numFmtId="164" fontId="8" fillId="0" borderId="7" xfId="1" applyNumberFormat="1" applyFont="1" applyBorder="1" applyAlignment="1">
      <alignment horizontal="center" wrapText="1"/>
    </xf>
    <xf numFmtId="164" fontId="8" fillId="0" borderId="7" xfId="1" applyNumberFormat="1" applyFont="1" applyBorder="1" applyAlignment="1">
      <alignment horizontal="left" wrapText="1"/>
    </xf>
    <xf numFmtId="164" fontId="6" fillId="0" borderId="6" xfId="3" applyNumberFormat="1" applyFont="1" applyBorder="1" applyAlignment="1">
      <alignment horizontal="right" wrapText="1"/>
    </xf>
    <xf numFmtId="164" fontId="6" fillId="0" borderId="7" xfId="1" applyNumberFormat="1" applyFont="1" applyBorder="1" applyAlignment="1">
      <alignment horizontal="left" wrapText="1"/>
    </xf>
    <xf numFmtId="164" fontId="8" fillId="0" borderId="0" xfId="1" applyNumberFormat="1" applyFont="1" applyAlignment="1">
      <alignment horizontal="center" wrapText="1"/>
    </xf>
    <xf numFmtId="164" fontId="6" fillId="0" borderId="2" xfId="1" applyNumberFormat="1" applyFont="1" applyBorder="1" applyAlignment="1">
      <alignment horizontal="left" wrapText="1"/>
    </xf>
    <xf numFmtId="164" fontId="6" fillId="3" borderId="2" xfId="1" applyNumberFormat="1" applyFont="1" applyFill="1" applyBorder="1" applyAlignment="1">
      <alignment horizontal="left" wrapText="1"/>
    </xf>
    <xf numFmtId="164" fontId="8" fillId="0" borderId="8" xfId="3" applyNumberFormat="1" applyFont="1" applyFill="1" applyBorder="1" applyAlignment="1">
      <alignment horizontal="right" wrapText="1"/>
    </xf>
    <xf numFmtId="164" fontId="9" fillId="0" borderId="4" xfId="3" applyNumberFormat="1" applyFont="1" applyFill="1" applyBorder="1" applyAlignment="1">
      <alignment horizontal="center" wrapText="1"/>
    </xf>
    <xf numFmtId="164" fontId="8" fillId="0" borderId="4" xfId="3" applyNumberFormat="1" applyFont="1" applyFill="1" applyBorder="1" applyAlignment="1">
      <alignment horizontal="right" wrapText="1"/>
    </xf>
    <xf numFmtId="164" fontId="9" fillId="0" borderId="4" xfId="3" applyNumberFormat="1" applyFont="1" applyFill="1" applyBorder="1" applyAlignment="1">
      <alignment horizontal="right" wrapText="1"/>
    </xf>
    <xf numFmtId="164" fontId="9" fillId="0" borderId="4" xfId="6" applyNumberFormat="1" applyFont="1" applyFill="1" applyBorder="1" applyAlignment="1">
      <alignment horizontal="right" wrapText="1"/>
    </xf>
    <xf numFmtId="164" fontId="8" fillId="0" borderId="2" xfId="3" applyNumberFormat="1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Alignment="1">
      <alignment horizontal="left"/>
    </xf>
    <xf numFmtId="0" fontId="8" fillId="0" borderId="9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4" xfId="3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16" fillId="0" borderId="4" xfId="4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/>
    </xf>
    <xf numFmtId="0" fontId="5" fillId="0" borderId="0" xfId="3" applyFont="1" applyAlignment="1">
      <alignment horizontal="left"/>
    </xf>
    <xf numFmtId="0" fontId="5" fillId="0" borderId="0" xfId="3" applyFont="1" applyAlignment="1"/>
  </cellXfs>
  <cellStyles count="7">
    <cellStyle name="Обычный" xfId="0" builtinId="0"/>
    <cellStyle name="Обычный 17" xfId="2"/>
    <cellStyle name="Обычный 2" xfId="3"/>
    <cellStyle name="Обычный 21" xfId="5"/>
    <cellStyle name="Обычный 3 2 2" xfId="4"/>
    <cellStyle name="Финансовый" xfId="1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zoomScaleNormal="100" zoomScaleSheetLayoutView="100" workbookViewId="0">
      <selection activeCell="A3" sqref="A3:D3"/>
    </sheetView>
  </sheetViews>
  <sheetFormatPr defaultColWidth="10.6640625" defaultRowHeight="12.75" x14ac:dyDescent="0.2"/>
  <cols>
    <col min="1" max="1" width="48.83203125" style="25" customWidth="1"/>
    <col min="2" max="2" width="7.5" style="25" bestFit="1" customWidth="1"/>
    <col min="3" max="3" width="21.83203125" style="28" customWidth="1"/>
    <col min="4" max="4" width="23.83203125" style="28" customWidth="1"/>
    <col min="5" max="16384" width="10.6640625" style="25"/>
  </cols>
  <sheetData>
    <row r="1" spans="1:5" x14ac:dyDescent="0.2">
      <c r="A1" s="1" t="s">
        <v>18</v>
      </c>
      <c r="B1" s="1"/>
      <c r="C1" s="1"/>
      <c r="D1" s="2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37" t="s">
        <v>19</v>
      </c>
      <c r="B3" s="137"/>
      <c r="C3" s="137"/>
      <c r="D3" s="137"/>
    </row>
    <row r="4" spans="1:5" x14ac:dyDescent="0.2">
      <c r="A4" s="138" t="s">
        <v>91</v>
      </c>
      <c r="B4" s="138"/>
      <c r="C4" s="138"/>
      <c r="D4" s="138"/>
    </row>
    <row r="6" spans="1:5" x14ac:dyDescent="0.2">
      <c r="A6" s="141" t="s">
        <v>0</v>
      </c>
      <c r="B6" s="139" t="s">
        <v>20</v>
      </c>
      <c r="C6" s="26" t="s">
        <v>17</v>
      </c>
      <c r="D6" s="26" t="s">
        <v>90</v>
      </c>
    </row>
    <row r="7" spans="1:5" x14ac:dyDescent="0.2">
      <c r="A7" s="142"/>
      <c r="B7" s="140"/>
      <c r="C7" s="27" t="s">
        <v>16</v>
      </c>
      <c r="D7" s="27" t="s">
        <v>96</v>
      </c>
    </row>
    <row r="8" spans="1:5" x14ac:dyDescent="0.2">
      <c r="A8" s="4" t="s">
        <v>21</v>
      </c>
      <c r="B8" s="5"/>
      <c r="C8" s="6"/>
      <c r="D8" s="7"/>
    </row>
    <row r="9" spans="1:5" x14ac:dyDescent="0.2">
      <c r="A9" s="4" t="s">
        <v>22</v>
      </c>
      <c r="B9" s="8"/>
      <c r="C9" s="6"/>
      <c r="D9" s="7"/>
    </row>
    <row r="10" spans="1:5" x14ac:dyDescent="0.2">
      <c r="A10" s="9" t="s">
        <v>3</v>
      </c>
      <c r="B10" s="5">
        <v>2</v>
      </c>
      <c r="C10" s="82">
        <v>23451231.017829999</v>
      </c>
      <c r="D10" s="82">
        <v>23728208.844110001</v>
      </c>
    </row>
    <row r="11" spans="1:5" x14ac:dyDescent="0.2">
      <c r="A11" s="9" t="s">
        <v>4</v>
      </c>
      <c r="B11" s="5">
        <v>3</v>
      </c>
      <c r="C11" s="82">
        <v>1118437.7789400001</v>
      </c>
      <c r="D11" s="82">
        <v>1135758.9678499999</v>
      </c>
    </row>
    <row r="12" spans="1:5" x14ac:dyDescent="0.2">
      <c r="A12" s="9" t="s">
        <v>28</v>
      </c>
      <c r="B12" s="5"/>
      <c r="C12" s="82">
        <v>1355519</v>
      </c>
      <c r="D12" s="82">
        <v>1355519</v>
      </c>
    </row>
    <row r="13" spans="1:5" x14ac:dyDescent="0.2">
      <c r="A13" s="9" t="s">
        <v>5</v>
      </c>
      <c r="B13" s="5"/>
      <c r="C13" s="82">
        <v>10953.3343</v>
      </c>
      <c r="D13" s="82">
        <v>11801.334220000001</v>
      </c>
    </row>
    <row r="14" spans="1:5" ht="25.5" x14ac:dyDescent="0.2">
      <c r="A14" s="10" t="s">
        <v>23</v>
      </c>
      <c r="B14" s="11">
        <v>4</v>
      </c>
      <c r="C14" s="82">
        <v>235244.11669</v>
      </c>
      <c r="D14" s="82">
        <v>235244.11669</v>
      </c>
    </row>
    <row r="15" spans="1:5" x14ac:dyDescent="0.2">
      <c r="A15" s="12"/>
      <c r="B15" s="13"/>
      <c r="C15" s="83">
        <v>26171385.247759998</v>
      </c>
      <c r="D15" s="83">
        <v>26466532.262869999</v>
      </c>
    </row>
    <row r="16" spans="1:5" x14ac:dyDescent="0.2">
      <c r="A16" s="9"/>
      <c r="B16" s="14"/>
      <c r="C16" s="82"/>
      <c r="D16" s="84"/>
    </row>
    <row r="17" spans="1:4" x14ac:dyDescent="0.2">
      <c r="A17" s="4" t="s">
        <v>24</v>
      </c>
      <c r="B17" s="8"/>
      <c r="C17" s="82"/>
      <c r="D17" s="85"/>
    </row>
    <row r="18" spans="1:4" x14ac:dyDescent="0.2">
      <c r="A18" s="9" t="s">
        <v>25</v>
      </c>
      <c r="B18" s="5">
        <v>5</v>
      </c>
      <c r="C18" s="82">
        <v>0</v>
      </c>
      <c r="D18" s="86">
        <v>292026</v>
      </c>
    </row>
    <row r="19" spans="1:4" x14ac:dyDescent="0.2">
      <c r="A19" s="9" t="s">
        <v>26</v>
      </c>
      <c r="B19" s="5">
        <v>6</v>
      </c>
      <c r="C19" s="82">
        <v>121237.74922</v>
      </c>
      <c r="D19" s="86">
        <v>277534.35732000001</v>
      </c>
    </row>
    <row r="20" spans="1:4" x14ac:dyDescent="0.2">
      <c r="A20" s="9" t="s">
        <v>28</v>
      </c>
      <c r="B20" s="5"/>
      <c r="C20" s="82">
        <v>615102</v>
      </c>
      <c r="D20" s="86">
        <v>1274613</v>
      </c>
    </row>
    <row r="21" spans="1:4" x14ac:dyDescent="0.2">
      <c r="A21" s="9" t="s">
        <v>27</v>
      </c>
      <c r="B21" s="5"/>
      <c r="C21" s="82">
        <v>50049.866549999999</v>
      </c>
      <c r="D21" s="86">
        <v>115529</v>
      </c>
    </row>
    <row r="22" spans="1:4" x14ac:dyDescent="0.2">
      <c r="A22" s="9" t="s">
        <v>2</v>
      </c>
      <c r="B22" s="5">
        <v>8</v>
      </c>
      <c r="C22" s="82">
        <v>332035.52931000001</v>
      </c>
      <c r="D22" s="86">
        <v>334903</v>
      </c>
    </row>
    <row r="23" spans="1:4" x14ac:dyDescent="0.2">
      <c r="A23" s="10" t="s">
        <v>1</v>
      </c>
      <c r="B23" s="11">
        <v>7</v>
      </c>
      <c r="C23" s="82">
        <v>17478.958420000003</v>
      </c>
      <c r="D23" s="86">
        <v>77432.630459999957</v>
      </c>
    </row>
    <row r="24" spans="1:4" x14ac:dyDescent="0.2">
      <c r="A24" s="12"/>
      <c r="B24" s="13"/>
      <c r="C24" s="83">
        <v>1135904.1035000002</v>
      </c>
      <c r="D24" s="87">
        <v>2372037.9877800001</v>
      </c>
    </row>
    <row r="25" spans="1:4" ht="13.5" thickBot="1" x14ac:dyDescent="0.25">
      <c r="A25" s="15" t="s">
        <v>29</v>
      </c>
      <c r="B25" s="16"/>
      <c r="C25" s="88">
        <v>27307289.351259999</v>
      </c>
      <c r="D25" s="89">
        <v>28838570.25065</v>
      </c>
    </row>
    <row r="26" spans="1:4" x14ac:dyDescent="0.2">
      <c r="A26" s="9"/>
      <c r="B26" s="14"/>
      <c r="C26" s="90"/>
      <c r="D26" s="91"/>
    </row>
    <row r="27" spans="1:4" x14ac:dyDescent="0.2">
      <c r="A27" s="4" t="s">
        <v>30</v>
      </c>
      <c r="B27" s="8"/>
      <c r="C27" s="90"/>
      <c r="D27" s="92"/>
    </row>
    <row r="28" spans="1:4" x14ac:dyDescent="0.2">
      <c r="A28" s="4" t="s">
        <v>31</v>
      </c>
      <c r="B28" s="8"/>
      <c r="C28" s="90"/>
      <c r="D28" s="92"/>
    </row>
    <row r="29" spans="1:4" x14ac:dyDescent="0.2">
      <c r="A29" s="9" t="s">
        <v>32</v>
      </c>
      <c r="B29" s="5">
        <v>9</v>
      </c>
      <c r="C29" s="82">
        <v>99100</v>
      </c>
      <c r="D29" s="86">
        <v>99100</v>
      </c>
    </row>
    <row r="30" spans="1:4" x14ac:dyDescent="0.2">
      <c r="A30" s="10" t="s">
        <v>33</v>
      </c>
      <c r="B30" s="11"/>
      <c r="C30" s="82">
        <v>-12829312.98198</v>
      </c>
      <c r="D30" s="86">
        <v>-9450518</v>
      </c>
    </row>
    <row r="31" spans="1:4" x14ac:dyDescent="0.2">
      <c r="A31" s="12"/>
      <c r="B31" s="13"/>
      <c r="C31" s="83">
        <v>-12730212.98198</v>
      </c>
      <c r="D31" s="87">
        <v>-9351418</v>
      </c>
    </row>
    <row r="32" spans="1:4" x14ac:dyDescent="0.2">
      <c r="A32" s="17"/>
      <c r="B32" s="14"/>
      <c r="C32" s="90"/>
      <c r="D32" s="84"/>
    </row>
    <row r="33" spans="1:4" x14ac:dyDescent="0.2">
      <c r="A33" s="4" t="s">
        <v>34</v>
      </c>
      <c r="B33" s="8"/>
      <c r="C33" s="90"/>
      <c r="D33" s="85"/>
    </row>
    <row r="34" spans="1:4" x14ac:dyDescent="0.2">
      <c r="A34" s="9" t="s">
        <v>35</v>
      </c>
      <c r="B34" s="8">
        <v>10</v>
      </c>
      <c r="C34" s="82">
        <v>27804243.924830001</v>
      </c>
      <c r="D34" s="82">
        <v>29007586</v>
      </c>
    </row>
    <row r="35" spans="1:4" x14ac:dyDescent="0.2">
      <c r="A35" s="18" t="s">
        <v>6</v>
      </c>
      <c r="B35" s="5"/>
      <c r="C35" s="82">
        <v>914918</v>
      </c>
      <c r="D35" s="82">
        <v>694035.12800000003</v>
      </c>
    </row>
    <row r="36" spans="1:4" x14ac:dyDescent="0.2">
      <c r="A36" s="17" t="s">
        <v>7</v>
      </c>
      <c r="B36" s="11">
        <v>11</v>
      </c>
      <c r="C36" s="82">
        <v>2841370.9728600001</v>
      </c>
      <c r="D36" s="82">
        <v>2398892.9198599998</v>
      </c>
    </row>
    <row r="37" spans="1:4" x14ac:dyDescent="0.2">
      <c r="A37" s="12"/>
      <c r="B37" s="13"/>
      <c r="C37" s="83">
        <v>31560532.897690002</v>
      </c>
      <c r="D37" s="83">
        <v>32100514.047859997</v>
      </c>
    </row>
    <row r="38" spans="1:4" x14ac:dyDescent="0.2">
      <c r="A38" s="19" t="s">
        <v>36</v>
      </c>
      <c r="B38" s="14"/>
      <c r="C38" s="93"/>
      <c r="D38" s="94"/>
    </row>
    <row r="39" spans="1:4" s="28" customFormat="1" x14ac:dyDescent="0.2">
      <c r="A39" s="9" t="s">
        <v>35</v>
      </c>
      <c r="B39" s="5">
        <v>10</v>
      </c>
      <c r="C39" s="82">
        <v>6988825.916389999</v>
      </c>
      <c r="D39" s="86">
        <v>4958096</v>
      </c>
    </row>
    <row r="40" spans="1:4" s="28" customFormat="1" x14ac:dyDescent="0.2">
      <c r="A40" s="18" t="s">
        <v>37</v>
      </c>
      <c r="B40" s="5">
        <v>12</v>
      </c>
      <c r="C40" s="82">
        <v>675839.14846000005</v>
      </c>
      <c r="D40" s="86">
        <v>423817</v>
      </c>
    </row>
    <row r="41" spans="1:4" s="28" customFormat="1" x14ac:dyDescent="0.2">
      <c r="A41" s="9" t="s">
        <v>38</v>
      </c>
      <c r="B41" s="5"/>
      <c r="C41" s="82">
        <v>19076.279630000001</v>
      </c>
      <c r="D41" s="86">
        <v>34568</v>
      </c>
    </row>
    <row r="42" spans="1:4" s="28" customFormat="1" x14ac:dyDescent="0.2">
      <c r="A42" s="9" t="s">
        <v>92</v>
      </c>
      <c r="B42" s="5"/>
      <c r="C42" s="82">
        <v>203010.80103999999</v>
      </c>
      <c r="D42" s="86">
        <v>422265</v>
      </c>
    </row>
    <row r="43" spans="1:4" s="28" customFormat="1" x14ac:dyDescent="0.2">
      <c r="A43" s="9" t="s">
        <v>39</v>
      </c>
      <c r="B43" s="5"/>
      <c r="C43" s="82">
        <v>590217.10028999997</v>
      </c>
      <c r="D43" s="82">
        <v>250728</v>
      </c>
    </row>
    <row r="44" spans="1:4" s="28" customFormat="1" x14ac:dyDescent="0.2">
      <c r="A44" s="12"/>
      <c r="B44" s="13"/>
      <c r="C44" s="83">
        <v>8476969.2458099984</v>
      </c>
      <c r="D44" s="83">
        <v>6089474</v>
      </c>
    </row>
    <row r="45" spans="1:4" s="28" customFormat="1" x14ac:dyDescent="0.2">
      <c r="A45" s="12"/>
      <c r="B45" s="13"/>
      <c r="C45" s="83">
        <v>40037502.1435</v>
      </c>
      <c r="D45" s="83">
        <v>38189988.047859997</v>
      </c>
    </row>
    <row r="46" spans="1:4" s="28" customFormat="1" ht="13.5" thickBot="1" x14ac:dyDescent="0.25">
      <c r="A46" s="15" t="s">
        <v>40</v>
      </c>
      <c r="B46" s="16"/>
      <c r="C46" s="88">
        <v>27307289.161520001</v>
      </c>
      <c r="D46" s="88">
        <v>28838570.047859997</v>
      </c>
    </row>
    <row r="47" spans="1:4" s="28" customFormat="1" ht="25.5" x14ac:dyDescent="0.2">
      <c r="A47" s="20" t="s">
        <v>41</v>
      </c>
      <c r="B47" s="21"/>
      <c r="C47" s="95">
        <v>-139744.20354369326</v>
      </c>
      <c r="D47" s="95">
        <v>-105824.18531846616</v>
      </c>
    </row>
    <row r="48" spans="1:4" x14ac:dyDescent="0.2">
      <c r="C48" s="29"/>
      <c r="D48" s="29"/>
    </row>
    <row r="49" spans="1:4" x14ac:dyDescent="0.2">
      <c r="A49" s="10" t="s">
        <v>42</v>
      </c>
      <c r="B49" s="22"/>
      <c r="C49" s="30"/>
      <c r="D49" s="10" t="s">
        <v>43</v>
      </c>
    </row>
    <row r="50" spans="1:4" x14ac:dyDescent="0.2">
      <c r="A50" s="23" t="s">
        <v>87</v>
      </c>
      <c r="B50" s="23"/>
      <c r="C50" s="31"/>
      <c r="D50" s="23" t="s">
        <v>88</v>
      </c>
    </row>
    <row r="51" spans="1:4" x14ac:dyDescent="0.2">
      <c r="A51" s="24" t="s">
        <v>44</v>
      </c>
      <c r="B51" s="23"/>
      <c r="C51" s="31"/>
      <c r="D51" s="24" t="s">
        <v>8</v>
      </c>
    </row>
  </sheetData>
  <mergeCells count="4">
    <mergeCell ref="A3:D3"/>
    <mergeCell ref="A4:D4"/>
    <mergeCell ref="B6:B7"/>
    <mergeCell ref="A6:A7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view="pageBreakPreview" zoomScaleNormal="100" zoomScaleSheetLayoutView="100" workbookViewId="0">
      <selection activeCell="A8" sqref="A8:D26"/>
    </sheetView>
  </sheetViews>
  <sheetFormatPr defaultColWidth="10.6640625" defaultRowHeight="12.75" x14ac:dyDescent="0.2"/>
  <cols>
    <col min="1" max="1" width="53" style="25" customWidth="1"/>
    <col min="2" max="2" width="18.1640625" style="25" customWidth="1"/>
    <col min="3" max="4" width="19.6640625" style="25" customWidth="1"/>
    <col min="5" max="16384" width="10.6640625" style="25"/>
  </cols>
  <sheetData>
    <row r="1" spans="1:5" x14ac:dyDescent="0.2">
      <c r="A1" s="1" t="s">
        <v>18</v>
      </c>
      <c r="B1" s="143"/>
      <c r="C1" s="143"/>
      <c r="D1" s="143"/>
      <c r="E1" s="1"/>
    </row>
    <row r="2" spans="1:5" x14ac:dyDescent="0.2">
      <c r="A2" s="32"/>
      <c r="B2" s="32"/>
      <c r="C2" s="33"/>
      <c r="D2" s="33"/>
    </row>
    <row r="3" spans="1:5" x14ac:dyDescent="0.2">
      <c r="A3" s="137" t="s">
        <v>45</v>
      </c>
      <c r="B3" s="137"/>
      <c r="C3" s="137"/>
      <c r="D3" s="137"/>
    </row>
    <row r="4" spans="1:5" x14ac:dyDescent="0.2">
      <c r="A4" s="138" t="str">
        <f>ББ!A4</f>
        <v>За 2022</v>
      </c>
      <c r="B4" s="138"/>
      <c r="C4" s="138"/>
      <c r="D4" s="138"/>
    </row>
    <row r="5" spans="1:5" ht="13.5" thickBot="1" x14ac:dyDescent="0.25">
      <c r="A5" s="34"/>
      <c r="B5" s="34"/>
      <c r="C5" s="144" t="s">
        <v>93</v>
      </c>
      <c r="D5" s="144"/>
    </row>
    <row r="6" spans="1:5" x14ac:dyDescent="0.2">
      <c r="A6" s="34"/>
      <c r="B6" s="34"/>
      <c r="C6" s="81" t="s">
        <v>17</v>
      </c>
      <c r="D6" s="81" t="s">
        <v>90</v>
      </c>
    </row>
    <row r="7" spans="1:5" x14ac:dyDescent="0.2">
      <c r="A7" s="35" t="s">
        <v>0</v>
      </c>
      <c r="B7" s="36" t="s">
        <v>20</v>
      </c>
      <c r="C7" s="27" t="s">
        <v>16</v>
      </c>
      <c r="D7" s="27" t="s">
        <v>96</v>
      </c>
    </row>
    <row r="8" spans="1:5" x14ac:dyDescent="0.2">
      <c r="A8" s="9"/>
      <c r="B8" s="8"/>
      <c r="C8" s="37"/>
      <c r="D8" s="37"/>
    </row>
    <row r="9" spans="1:5" x14ac:dyDescent="0.2">
      <c r="A9" s="9" t="s">
        <v>46</v>
      </c>
      <c r="B9" s="5">
        <v>13</v>
      </c>
      <c r="C9" s="82">
        <v>6363626.3626399999</v>
      </c>
      <c r="D9" s="82">
        <v>7465324</v>
      </c>
    </row>
    <row r="10" spans="1:5" x14ac:dyDescent="0.2">
      <c r="A10" s="38" t="s">
        <v>47</v>
      </c>
      <c r="B10" s="39">
        <v>14</v>
      </c>
      <c r="C10" s="96">
        <v>-3492754.5188099998</v>
      </c>
      <c r="D10" s="96">
        <v>-3614151</v>
      </c>
    </row>
    <row r="11" spans="1:5" x14ac:dyDescent="0.2">
      <c r="A11" s="4" t="s">
        <v>48</v>
      </c>
      <c r="B11" s="40"/>
      <c r="C11" s="97">
        <v>2870871.8438300001</v>
      </c>
      <c r="D11" s="97">
        <v>3851173</v>
      </c>
    </row>
    <row r="12" spans="1:5" x14ac:dyDescent="0.2">
      <c r="A12" s="9" t="s">
        <v>12</v>
      </c>
      <c r="B12" s="5">
        <v>15</v>
      </c>
      <c r="C12" s="82">
        <v>-2394654.9798300001</v>
      </c>
      <c r="D12" s="82">
        <v>-2511878</v>
      </c>
    </row>
    <row r="13" spans="1:5" ht="13.5" thickBot="1" x14ac:dyDescent="0.25">
      <c r="A13" s="41" t="s">
        <v>49</v>
      </c>
      <c r="B13" s="42">
        <v>16</v>
      </c>
      <c r="C13" s="98">
        <v>-429593.78401999996</v>
      </c>
      <c r="D13" s="98">
        <v>-437386</v>
      </c>
    </row>
    <row r="14" spans="1:5" x14ac:dyDescent="0.2">
      <c r="A14" s="43" t="s">
        <v>99</v>
      </c>
      <c r="B14" s="44"/>
      <c r="C14" s="99">
        <v>46623.079980000097</v>
      </c>
      <c r="D14" s="99">
        <v>901909</v>
      </c>
    </row>
    <row r="15" spans="1:5" x14ac:dyDescent="0.2">
      <c r="A15" s="9" t="s">
        <v>13</v>
      </c>
      <c r="B15" s="5"/>
      <c r="C15" s="82"/>
      <c r="D15" s="82">
        <v>3385</v>
      </c>
    </row>
    <row r="16" spans="1:5" x14ac:dyDescent="0.2">
      <c r="A16" s="10" t="s">
        <v>14</v>
      </c>
      <c r="B16" s="11"/>
      <c r="C16" s="100">
        <v>14964.495080000001</v>
      </c>
      <c r="D16" s="100">
        <v>6898</v>
      </c>
    </row>
    <row r="17" spans="1:4" x14ac:dyDescent="0.2">
      <c r="A17" s="10" t="s">
        <v>15</v>
      </c>
      <c r="B17" s="11"/>
      <c r="C17" s="100">
        <v>-577730.52195999958</v>
      </c>
      <c r="D17" s="100">
        <v>-59733</v>
      </c>
    </row>
    <row r="18" spans="1:4" x14ac:dyDescent="0.2">
      <c r="A18" s="10" t="s">
        <v>50</v>
      </c>
      <c r="B18" s="11"/>
      <c r="C18" s="100"/>
      <c r="D18" s="100">
        <v>695130</v>
      </c>
    </row>
    <row r="19" spans="1:4" x14ac:dyDescent="0.2">
      <c r="A19" s="38" t="s">
        <v>51</v>
      </c>
      <c r="B19" s="39">
        <v>17</v>
      </c>
      <c r="C19" s="96">
        <v>-2640269.6360900002</v>
      </c>
      <c r="D19" s="96">
        <v>-2076631</v>
      </c>
    </row>
    <row r="20" spans="1:4" x14ac:dyDescent="0.2">
      <c r="A20" s="4" t="s">
        <v>52</v>
      </c>
      <c r="B20" s="40"/>
      <c r="C20" s="97">
        <v>-3156412.5829899996</v>
      </c>
      <c r="D20" s="97">
        <v>-529042</v>
      </c>
    </row>
    <row r="21" spans="1:4" x14ac:dyDescent="0.2">
      <c r="A21" s="10" t="s">
        <v>53</v>
      </c>
      <c r="B21" s="11"/>
      <c r="C21" s="100">
        <v>-222382.872</v>
      </c>
      <c r="D21" s="100">
        <v>-582489</v>
      </c>
    </row>
    <row r="22" spans="1:4" x14ac:dyDescent="0.2">
      <c r="A22" s="45" t="s">
        <v>100</v>
      </c>
      <c r="B22" s="36"/>
      <c r="C22" s="101">
        <v>-3378795.4549899995</v>
      </c>
      <c r="D22" s="101">
        <v>-1111531</v>
      </c>
    </row>
    <row r="23" spans="1:4" ht="13.5" thickBot="1" x14ac:dyDescent="0.25">
      <c r="A23" s="46" t="s">
        <v>54</v>
      </c>
      <c r="B23" s="47"/>
      <c r="C23" s="102">
        <v>-3378795.4549899995</v>
      </c>
      <c r="D23" s="102">
        <v>-1111531</v>
      </c>
    </row>
    <row r="24" spans="1:4" x14ac:dyDescent="0.2">
      <c r="A24" s="4"/>
      <c r="B24" s="40"/>
      <c r="C24" s="103"/>
      <c r="D24" s="103"/>
    </row>
    <row r="25" spans="1:4" x14ac:dyDescent="0.2">
      <c r="A25" s="4" t="s">
        <v>102</v>
      </c>
      <c r="B25" s="40"/>
      <c r="C25" s="103"/>
      <c r="D25" s="103"/>
    </row>
    <row r="26" spans="1:4" x14ac:dyDescent="0.2">
      <c r="A26" s="48" t="s">
        <v>103</v>
      </c>
      <c r="B26" s="21"/>
      <c r="C26" s="104">
        <v>-34094.807820282542</v>
      </c>
      <c r="D26" s="104">
        <v>-11216.256306760848</v>
      </c>
    </row>
    <row r="28" spans="1:4" x14ac:dyDescent="0.2">
      <c r="A28" s="49"/>
      <c r="B28" s="49"/>
      <c r="C28" s="49"/>
      <c r="D28" s="49"/>
    </row>
    <row r="29" spans="1:4" x14ac:dyDescent="0.2">
      <c r="A29" s="10" t="s">
        <v>42</v>
      </c>
      <c r="B29" s="22"/>
      <c r="C29" s="10" t="s">
        <v>43</v>
      </c>
    </row>
    <row r="30" spans="1:4" x14ac:dyDescent="0.2">
      <c r="A30" s="23" t="s">
        <v>87</v>
      </c>
      <c r="B30" s="23"/>
      <c r="C30" s="23" t="s">
        <v>88</v>
      </c>
    </row>
    <row r="31" spans="1:4" x14ac:dyDescent="0.2">
      <c r="A31" s="24" t="s">
        <v>44</v>
      </c>
      <c r="B31" s="23"/>
      <c r="C31" s="50" t="s">
        <v>8</v>
      </c>
    </row>
  </sheetData>
  <mergeCells count="4">
    <mergeCell ref="B1:D1"/>
    <mergeCell ref="A3:D3"/>
    <mergeCell ref="A4:D4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showGridLines="0" zoomScaleNormal="100" zoomScaleSheetLayoutView="115" workbookViewId="0">
      <selection activeCell="A9" sqref="A9:C53"/>
    </sheetView>
  </sheetViews>
  <sheetFormatPr defaultColWidth="44.5" defaultRowHeight="12.75" x14ac:dyDescent="0.2"/>
  <cols>
    <col min="1" max="1" width="58.83203125" style="62" customWidth="1"/>
    <col min="2" max="2" width="26" style="62" customWidth="1"/>
    <col min="3" max="3" width="24.5" style="62" customWidth="1"/>
    <col min="4" max="4" width="14.1640625" style="62" customWidth="1"/>
    <col min="5" max="16384" width="44.5" style="62"/>
  </cols>
  <sheetData>
    <row r="1" spans="1:4" s="25" customFormat="1" x14ac:dyDescent="0.2">
      <c r="A1" s="1" t="str">
        <f>ББ!A1</f>
        <v xml:space="preserve">АО "Phystech II" </v>
      </c>
      <c r="B1" s="143"/>
      <c r="C1" s="143"/>
      <c r="D1" s="1"/>
    </row>
    <row r="2" spans="1:4" x14ac:dyDescent="0.2">
      <c r="A2" s="51"/>
      <c r="B2" s="51"/>
      <c r="C2" s="51"/>
    </row>
    <row r="3" spans="1:4" x14ac:dyDescent="0.2">
      <c r="A3" s="137" t="s">
        <v>55</v>
      </c>
      <c r="B3" s="137"/>
      <c r="C3" s="137"/>
    </row>
    <row r="4" spans="1:4" x14ac:dyDescent="0.2">
      <c r="A4" s="138" t="str">
        <f>ОПиУ!A4:D4</f>
        <v>За 2022</v>
      </c>
      <c r="B4" s="138"/>
      <c r="C4" s="138"/>
    </row>
    <row r="5" spans="1:4" x14ac:dyDescent="0.2">
      <c r="A5" s="51"/>
      <c r="B5" s="145" t="s">
        <v>93</v>
      </c>
      <c r="C5" s="145"/>
    </row>
    <row r="6" spans="1:4" x14ac:dyDescent="0.2">
      <c r="A6" s="51"/>
      <c r="B6" s="81" t="s">
        <v>17</v>
      </c>
      <c r="C6" s="81" t="s">
        <v>90</v>
      </c>
    </row>
    <row r="7" spans="1:4" x14ac:dyDescent="0.2">
      <c r="A7" s="53" t="s">
        <v>0</v>
      </c>
      <c r="B7" s="27" t="s">
        <v>16</v>
      </c>
      <c r="C7" s="27" t="s">
        <v>96</v>
      </c>
    </row>
    <row r="8" spans="1:4" x14ac:dyDescent="0.2">
      <c r="A8" s="54"/>
      <c r="B8" s="55"/>
      <c r="C8" s="56"/>
    </row>
    <row r="9" spans="1:4" ht="25.5" x14ac:dyDescent="0.2">
      <c r="A9" s="57" t="s">
        <v>9</v>
      </c>
      <c r="B9" s="58"/>
      <c r="C9" s="79"/>
    </row>
    <row r="10" spans="1:4" x14ac:dyDescent="0.2">
      <c r="A10" s="57" t="s">
        <v>56</v>
      </c>
      <c r="B10" s="105">
        <v>7099682.1293899994</v>
      </c>
      <c r="C10" s="106">
        <v>7534570</v>
      </c>
    </row>
    <row r="11" spans="1:4" x14ac:dyDescent="0.2">
      <c r="A11" s="54" t="s">
        <v>57</v>
      </c>
      <c r="B11" s="107"/>
      <c r="C11" s="108"/>
    </row>
    <row r="12" spans="1:4" x14ac:dyDescent="0.2">
      <c r="A12" s="54" t="s">
        <v>58</v>
      </c>
      <c r="B12" s="109">
        <v>7099682.1293899994</v>
      </c>
      <c r="C12" s="110">
        <v>7510233</v>
      </c>
    </row>
    <row r="13" spans="1:4" x14ac:dyDescent="0.2">
      <c r="A13" s="54" t="s">
        <v>89</v>
      </c>
      <c r="B13" s="109"/>
      <c r="C13" s="110">
        <v>24337</v>
      </c>
    </row>
    <row r="14" spans="1:4" x14ac:dyDescent="0.2">
      <c r="A14" s="57" t="s">
        <v>59</v>
      </c>
      <c r="B14" s="105">
        <v>-6526342.6185699999</v>
      </c>
      <c r="C14" s="106">
        <v>-6630729</v>
      </c>
    </row>
    <row r="15" spans="1:4" x14ac:dyDescent="0.2">
      <c r="A15" s="54" t="s">
        <v>57</v>
      </c>
      <c r="B15" s="111"/>
      <c r="C15" s="112"/>
    </row>
    <row r="16" spans="1:4" x14ac:dyDescent="0.2">
      <c r="A16" s="54" t="s">
        <v>60</v>
      </c>
      <c r="B16" s="109">
        <v>-2729437.1704699998</v>
      </c>
      <c r="C16" s="110">
        <v>-3177200</v>
      </c>
    </row>
    <row r="17" spans="1:3" x14ac:dyDescent="0.2">
      <c r="A17" s="54" t="s">
        <v>61</v>
      </c>
      <c r="B17" s="109"/>
      <c r="C17" s="110"/>
    </row>
    <row r="18" spans="1:3" x14ac:dyDescent="0.2">
      <c r="A18" s="54" t="s">
        <v>62</v>
      </c>
      <c r="B18" s="109">
        <v>-453270.98907999997</v>
      </c>
      <c r="C18" s="110">
        <v>-365362</v>
      </c>
    </row>
    <row r="19" spans="1:3" x14ac:dyDescent="0.2">
      <c r="A19" s="54" t="s">
        <v>63</v>
      </c>
      <c r="B19" s="109">
        <v>-1154038.77819</v>
      </c>
      <c r="C19" s="110">
        <v>-2199335</v>
      </c>
    </row>
    <row r="20" spans="1:3" x14ac:dyDescent="0.2">
      <c r="A20" s="54" t="s">
        <v>64</v>
      </c>
      <c r="B20" s="109">
        <v>-810138</v>
      </c>
      <c r="C20" s="110">
        <v>-251306</v>
      </c>
    </row>
    <row r="21" spans="1:3" x14ac:dyDescent="0.2">
      <c r="A21" s="54" t="s">
        <v>65</v>
      </c>
      <c r="B21" s="109">
        <v>-1379457.6808300002</v>
      </c>
      <c r="C21" s="113">
        <v>-637526</v>
      </c>
    </row>
    <row r="22" spans="1:3" ht="25.5" x14ac:dyDescent="0.2">
      <c r="A22" s="59" t="s">
        <v>66</v>
      </c>
      <c r="B22" s="114">
        <v>573339.5108199995</v>
      </c>
      <c r="C22" s="115">
        <v>903841</v>
      </c>
    </row>
    <row r="23" spans="1:3" x14ac:dyDescent="0.2">
      <c r="A23" s="57"/>
      <c r="B23" s="111"/>
      <c r="C23" s="112"/>
    </row>
    <row r="24" spans="1:3" ht="25.5" x14ac:dyDescent="0.2">
      <c r="A24" s="57" t="s">
        <v>10</v>
      </c>
      <c r="B24" s="111"/>
      <c r="C24" s="112"/>
    </row>
    <row r="25" spans="1:3" x14ac:dyDescent="0.2">
      <c r="A25" s="57" t="s">
        <v>56</v>
      </c>
      <c r="B25" s="111"/>
      <c r="C25" s="112">
        <v>0</v>
      </c>
    </row>
    <row r="26" spans="1:3" hidden="1" x14ac:dyDescent="0.2">
      <c r="A26" s="54" t="s">
        <v>57</v>
      </c>
      <c r="B26" s="111"/>
      <c r="C26" s="112"/>
    </row>
    <row r="27" spans="1:3" hidden="1" x14ac:dyDescent="0.2">
      <c r="A27" s="54" t="s">
        <v>67</v>
      </c>
      <c r="B27" s="109"/>
      <c r="C27" s="113"/>
    </row>
    <row r="28" spans="1:3" hidden="1" x14ac:dyDescent="0.2">
      <c r="A28" s="54" t="s">
        <v>68</v>
      </c>
      <c r="B28" s="109"/>
      <c r="C28" s="116"/>
    </row>
    <row r="29" spans="1:3" hidden="1" x14ac:dyDescent="0.2">
      <c r="A29" s="54" t="s">
        <v>69</v>
      </c>
      <c r="B29" s="109"/>
      <c r="C29" s="116"/>
    </row>
    <row r="30" spans="1:3" x14ac:dyDescent="0.2">
      <c r="A30" s="57" t="s">
        <v>59</v>
      </c>
      <c r="B30" s="107">
        <v>-415528</v>
      </c>
      <c r="C30" s="117">
        <v>-857647</v>
      </c>
    </row>
    <row r="31" spans="1:3" ht="25.5" x14ac:dyDescent="0.2">
      <c r="A31" s="54" t="s">
        <v>70</v>
      </c>
      <c r="B31" s="109">
        <v>-221013</v>
      </c>
      <c r="C31" s="110">
        <v>-849083</v>
      </c>
    </row>
    <row r="32" spans="1:3" x14ac:dyDescent="0.2">
      <c r="A32" s="54" t="s">
        <v>97</v>
      </c>
      <c r="B32" s="109">
        <v>-194515</v>
      </c>
      <c r="C32" s="110"/>
    </row>
    <row r="33" spans="1:3" x14ac:dyDescent="0.2">
      <c r="A33" s="54" t="s">
        <v>98</v>
      </c>
      <c r="B33" s="109"/>
      <c r="C33" s="116">
        <v>-8564</v>
      </c>
    </row>
    <row r="34" spans="1:3" ht="25.5" x14ac:dyDescent="0.2">
      <c r="A34" s="59" t="s">
        <v>71</v>
      </c>
      <c r="B34" s="114">
        <v>-415528</v>
      </c>
      <c r="C34" s="118">
        <v>-857647</v>
      </c>
    </row>
    <row r="35" spans="1:3" x14ac:dyDescent="0.2">
      <c r="A35" s="57"/>
      <c r="B35" s="111"/>
      <c r="C35" s="119"/>
    </row>
    <row r="36" spans="1:3" ht="25.5" x14ac:dyDescent="0.2">
      <c r="A36" s="57" t="s">
        <v>11</v>
      </c>
      <c r="B36" s="111"/>
      <c r="C36" s="119"/>
    </row>
    <row r="37" spans="1:3" x14ac:dyDescent="0.2">
      <c r="A37" s="57" t="s">
        <v>56</v>
      </c>
      <c r="B37" s="120">
        <v>0</v>
      </c>
      <c r="C37" s="121">
        <v>0</v>
      </c>
    </row>
    <row r="38" spans="1:3" hidden="1" x14ac:dyDescent="0.2">
      <c r="A38" s="54" t="s">
        <v>57</v>
      </c>
      <c r="B38" s="122"/>
      <c r="C38" s="123"/>
    </row>
    <row r="39" spans="1:3" hidden="1" x14ac:dyDescent="0.2">
      <c r="A39" s="54" t="s">
        <v>72</v>
      </c>
      <c r="B39" s="122"/>
      <c r="C39" s="123"/>
    </row>
    <row r="40" spans="1:3" hidden="1" x14ac:dyDescent="0.2">
      <c r="A40" s="54" t="s">
        <v>73</v>
      </c>
      <c r="B40" s="122"/>
      <c r="C40" s="123"/>
    </row>
    <row r="41" spans="1:3" hidden="1" x14ac:dyDescent="0.2">
      <c r="A41" s="54" t="s">
        <v>74</v>
      </c>
      <c r="B41" s="122"/>
      <c r="C41" s="110"/>
    </row>
    <row r="42" spans="1:3" hidden="1" x14ac:dyDescent="0.2">
      <c r="A42" s="54" t="s">
        <v>69</v>
      </c>
      <c r="B42" s="122"/>
      <c r="C42" s="123"/>
    </row>
    <row r="43" spans="1:3" ht="13.5" thickBot="1" x14ac:dyDescent="0.25">
      <c r="A43" s="57" t="s">
        <v>59</v>
      </c>
      <c r="B43" s="120">
        <v>0</v>
      </c>
      <c r="C43" s="121">
        <v>0</v>
      </c>
    </row>
    <row r="44" spans="1:3" hidden="1" x14ac:dyDescent="0.2">
      <c r="A44" s="54" t="s">
        <v>57</v>
      </c>
      <c r="B44" s="122"/>
      <c r="C44" s="123"/>
    </row>
    <row r="45" spans="1:3" hidden="1" x14ac:dyDescent="0.2">
      <c r="A45" s="54" t="s">
        <v>75</v>
      </c>
      <c r="B45" s="122"/>
      <c r="C45" s="110"/>
    </row>
    <row r="46" spans="1:3" hidden="1" x14ac:dyDescent="0.2">
      <c r="A46" s="54" t="s">
        <v>65</v>
      </c>
      <c r="B46" s="122"/>
      <c r="C46" s="110"/>
    </row>
    <row r="47" spans="1:3" hidden="1" x14ac:dyDescent="0.2">
      <c r="A47" s="54" t="s">
        <v>76</v>
      </c>
      <c r="B47" s="122"/>
      <c r="C47" s="123"/>
    </row>
    <row r="48" spans="1:3" ht="13.5" hidden="1" thickBot="1" x14ac:dyDescent="0.25">
      <c r="A48" s="54" t="s">
        <v>77</v>
      </c>
      <c r="B48" s="122"/>
      <c r="C48" s="123"/>
    </row>
    <row r="49" spans="1:3" ht="26.25" thickBot="1" x14ac:dyDescent="0.25">
      <c r="A49" s="60" t="s">
        <v>78</v>
      </c>
      <c r="B49" s="124">
        <v>0</v>
      </c>
      <c r="C49" s="125">
        <v>0</v>
      </c>
    </row>
    <row r="50" spans="1:3" ht="13.5" thickBot="1" x14ac:dyDescent="0.25">
      <c r="A50" s="60" t="s">
        <v>79</v>
      </c>
      <c r="B50" s="126"/>
      <c r="C50" s="127">
        <v>502</v>
      </c>
    </row>
    <row r="51" spans="1:3" ht="25.5" x14ac:dyDescent="0.2">
      <c r="A51" s="61" t="s">
        <v>80</v>
      </c>
      <c r="B51" s="128">
        <v>157811.5108199995</v>
      </c>
      <c r="C51" s="117">
        <v>46194</v>
      </c>
    </row>
    <row r="52" spans="1:3" ht="25.5" x14ac:dyDescent="0.2">
      <c r="A52" s="59" t="s">
        <v>81</v>
      </c>
      <c r="B52" s="87">
        <v>77432.630459999957</v>
      </c>
      <c r="C52" s="129">
        <v>30737</v>
      </c>
    </row>
    <row r="53" spans="1:3" ht="25.5" x14ac:dyDescent="0.2">
      <c r="A53" s="59" t="s">
        <v>82</v>
      </c>
      <c r="B53" s="87">
        <v>235244.14127999946</v>
      </c>
      <c r="C53" s="130">
        <v>77433</v>
      </c>
    </row>
    <row r="54" spans="1:3" x14ac:dyDescent="0.2">
      <c r="A54" s="63"/>
      <c r="B54" s="80">
        <f>B53-ББ!C14</f>
        <v>2.4589999462477863E-2</v>
      </c>
      <c r="C54" s="64">
        <f>ББ!D23+ББ!D14</f>
        <v>312676.74714999995</v>
      </c>
    </row>
    <row r="55" spans="1:3" s="25" customFormat="1" x14ac:dyDescent="0.2">
      <c r="A55" s="49"/>
      <c r="B55" s="49"/>
      <c r="C55" s="49"/>
    </row>
    <row r="56" spans="1:3" s="25" customFormat="1" x14ac:dyDescent="0.2">
      <c r="A56" s="10" t="s">
        <v>42</v>
      </c>
      <c r="B56" s="22"/>
      <c r="C56" s="10" t="s">
        <v>43</v>
      </c>
    </row>
    <row r="57" spans="1:3" s="25" customFormat="1" x14ac:dyDescent="0.2">
      <c r="A57" s="23" t="s">
        <v>87</v>
      </c>
      <c r="B57" s="23"/>
      <c r="C57" s="23" t="s">
        <v>88</v>
      </c>
    </row>
    <row r="58" spans="1:3" s="25" customFormat="1" x14ac:dyDescent="0.2">
      <c r="A58" s="24" t="s">
        <v>44</v>
      </c>
      <c r="B58" s="23"/>
      <c r="C58" s="50" t="s">
        <v>8</v>
      </c>
    </row>
    <row r="59" spans="1:3" x14ac:dyDescent="0.2">
      <c r="A59" s="25"/>
      <c r="B59" s="25"/>
      <c r="C59" s="25"/>
    </row>
  </sheetData>
  <mergeCells count="4">
    <mergeCell ref="B1:C1"/>
    <mergeCell ref="A3:C3"/>
    <mergeCell ref="A4:C4"/>
    <mergeCell ref="B5:C5"/>
  </mergeCells>
  <pageMargins left="1.299212598425197" right="0.70866141732283472" top="0.74803149606299213" bottom="0.74803149606299213" header="0.31496062992125984" footer="0.31496062992125984"/>
  <pageSetup paperSize="9" scale="78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zoomScaleNormal="100" zoomScaleSheetLayoutView="100" zoomScalePageLayoutView="80" workbookViewId="0">
      <selection activeCell="C16" sqref="C16:D16"/>
    </sheetView>
  </sheetViews>
  <sheetFormatPr defaultColWidth="10.6640625" defaultRowHeight="12.75" x14ac:dyDescent="0.2"/>
  <cols>
    <col min="1" max="1" width="45.83203125" style="25" customWidth="1"/>
    <col min="2" max="2" width="21.5" style="25" customWidth="1"/>
    <col min="3" max="3" width="19.6640625" style="25" customWidth="1"/>
    <col min="4" max="4" width="22" style="25" customWidth="1"/>
    <col min="5" max="5" width="13.5" style="25" bestFit="1" customWidth="1"/>
    <col min="6" max="16384" width="10.6640625" style="25"/>
  </cols>
  <sheetData>
    <row r="1" spans="1:5" s="3" customFormat="1" ht="14.25" x14ac:dyDescent="0.2">
      <c r="A1" s="1" t="str">
        <f>ББ!A1</f>
        <v xml:space="preserve">АО "Phystech II" </v>
      </c>
      <c r="B1" s="143"/>
      <c r="C1" s="143"/>
      <c r="D1" s="143"/>
    </row>
    <row r="2" spans="1:5" x14ac:dyDescent="0.2">
      <c r="A2" s="65"/>
      <c r="B2" s="66"/>
      <c r="C2" s="67"/>
      <c r="D2" s="65"/>
    </row>
    <row r="3" spans="1:5" ht="14.25" x14ac:dyDescent="0.2">
      <c r="A3" s="146" t="s">
        <v>83</v>
      </c>
      <c r="B3" s="146"/>
      <c r="C3" s="146"/>
      <c r="D3" s="147"/>
    </row>
    <row r="4" spans="1:5" s="52" customFormat="1" ht="14.25" x14ac:dyDescent="0.2">
      <c r="A4" s="138" t="str">
        <f>ОПиУ!A4:D4</f>
        <v>За 2022</v>
      </c>
      <c r="B4" s="138"/>
      <c r="C4" s="148"/>
      <c r="D4" s="148"/>
    </row>
    <row r="5" spans="1:5" x14ac:dyDescent="0.2">
      <c r="A5" s="68"/>
      <c r="B5" s="68"/>
      <c r="C5" s="68"/>
      <c r="D5" s="69"/>
    </row>
    <row r="6" spans="1:5" ht="26.25" thickBot="1" x14ac:dyDescent="0.25">
      <c r="A6" s="70" t="s">
        <v>0</v>
      </c>
      <c r="B6" s="71" t="s">
        <v>32</v>
      </c>
      <c r="C6" s="47" t="s">
        <v>33</v>
      </c>
      <c r="D6" s="71" t="s">
        <v>84</v>
      </c>
    </row>
    <row r="7" spans="1:5" x14ac:dyDescent="0.2">
      <c r="A7" s="72" t="s">
        <v>95</v>
      </c>
      <c r="B7" s="131">
        <v>99100</v>
      </c>
      <c r="C7" s="131">
        <v>-10739627</v>
      </c>
      <c r="D7" s="131">
        <v>-10640527</v>
      </c>
    </row>
    <row r="8" spans="1:5" x14ac:dyDescent="0.2">
      <c r="A8" s="10" t="s">
        <v>85</v>
      </c>
      <c r="B8" s="94"/>
      <c r="C8" s="84">
        <v>-1111531</v>
      </c>
      <c r="D8" s="94">
        <v>-1111531</v>
      </c>
    </row>
    <row r="9" spans="1:5" x14ac:dyDescent="0.2">
      <c r="A9" s="38" t="s">
        <v>86</v>
      </c>
      <c r="B9" s="132"/>
      <c r="C9" s="132">
        <v>2400640</v>
      </c>
      <c r="D9" s="133">
        <v>2400640</v>
      </c>
    </row>
    <row r="10" spans="1:5" x14ac:dyDescent="0.2">
      <c r="A10" s="45" t="s">
        <v>101</v>
      </c>
      <c r="B10" s="133">
        <v>99100</v>
      </c>
      <c r="C10" s="133">
        <v>-9450518</v>
      </c>
      <c r="D10" s="133">
        <v>-9351418</v>
      </c>
      <c r="E10" s="73"/>
    </row>
    <row r="11" spans="1:5" x14ac:dyDescent="0.2">
      <c r="A11" s="19"/>
      <c r="B11" s="84"/>
      <c r="C11" s="84"/>
      <c r="D11" s="84"/>
      <c r="E11" s="73"/>
    </row>
    <row r="12" spans="1:5" x14ac:dyDescent="0.2">
      <c r="A12" s="45"/>
      <c r="B12" s="101"/>
      <c r="C12" s="101"/>
      <c r="D12" s="101"/>
      <c r="E12" s="73"/>
    </row>
    <row r="13" spans="1:5" x14ac:dyDescent="0.2">
      <c r="A13" s="38" t="s">
        <v>85</v>
      </c>
      <c r="B13" s="134">
        <v>0</v>
      </c>
      <c r="C13" s="135">
        <v>-3378795.4549899995</v>
      </c>
      <c r="D13" s="134">
        <v>-3378795.4549899995</v>
      </c>
      <c r="E13" s="73"/>
    </row>
    <row r="14" spans="1:5" x14ac:dyDescent="0.2">
      <c r="A14" s="38"/>
      <c r="B14" s="96"/>
      <c r="C14" s="96"/>
      <c r="D14" s="96"/>
      <c r="E14" s="73"/>
    </row>
    <row r="15" spans="1:5" ht="25.5" x14ac:dyDescent="0.2">
      <c r="A15" s="75" t="s">
        <v>94</v>
      </c>
      <c r="B15" s="136">
        <v>99100</v>
      </c>
      <c r="C15" s="136">
        <v>-12829313.45499</v>
      </c>
      <c r="D15" s="136">
        <v>-12730213.45499</v>
      </c>
      <c r="E15" s="74"/>
    </row>
    <row r="16" spans="1:5" x14ac:dyDescent="0.2">
      <c r="A16" s="19"/>
      <c r="B16" s="11"/>
      <c r="C16" s="78"/>
      <c r="D16" s="78"/>
      <c r="E16" s="76"/>
    </row>
    <row r="17" spans="1:4" s="3" customFormat="1" ht="14.25" x14ac:dyDescent="0.2">
      <c r="A17" s="49"/>
      <c r="B17" s="49"/>
      <c r="D17" s="10"/>
    </row>
    <row r="18" spans="1:4" s="3" customFormat="1" ht="15" x14ac:dyDescent="0.25">
      <c r="A18" s="10" t="s">
        <v>42</v>
      </c>
      <c r="B18" s="22"/>
      <c r="C18" s="77"/>
      <c r="D18" s="10" t="s">
        <v>43</v>
      </c>
    </row>
    <row r="19" spans="1:4" s="3" customFormat="1" ht="15" x14ac:dyDescent="0.25">
      <c r="A19" s="23" t="s">
        <v>87</v>
      </c>
      <c r="B19" s="23"/>
      <c r="C19" s="77"/>
      <c r="D19" s="23" t="s">
        <v>88</v>
      </c>
    </row>
    <row r="20" spans="1:4" x14ac:dyDescent="0.2">
      <c r="A20" s="24" t="s">
        <v>44</v>
      </c>
      <c r="B20" s="23"/>
      <c r="D20" s="50" t="s">
        <v>8</v>
      </c>
    </row>
  </sheetData>
  <mergeCells count="3">
    <mergeCell ref="B1:D1"/>
    <mergeCell ref="A3:D3"/>
    <mergeCell ref="A4:D4"/>
  </mergeCells>
  <pageMargins left="0.70866141732283472" right="0.5118110236220472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ББ</vt:lpstr>
      <vt:lpstr>ОПиУ</vt:lpstr>
      <vt:lpstr>ОДДС </vt:lpstr>
      <vt:lpstr>ОИК </vt:lpstr>
      <vt:lpstr>ББ!OLE_LINK1</vt:lpstr>
      <vt:lpstr>ББ!Заголовки_для_печати</vt:lpstr>
      <vt:lpstr>'ОДДС '!Заголовки_для_печати</vt:lpstr>
      <vt:lpstr>'ОИК '!Заголовки_для_печати</vt:lpstr>
      <vt:lpstr>ОПиУ!Заголовки_для_печати</vt:lpstr>
      <vt:lpstr>'ОИК '!Область_печати</vt:lpstr>
      <vt:lpstr>ОПиУ!Область_печати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Жанат Нугманова</dc:creator>
  <cp:lastModifiedBy>Жанат Нугманова</cp:lastModifiedBy>
  <cp:lastPrinted>2023-05-26T10:54:48Z</cp:lastPrinted>
  <dcterms:created xsi:type="dcterms:W3CDTF">2023-05-24T13:15:13Z</dcterms:created>
  <dcterms:modified xsi:type="dcterms:W3CDTF">2023-05-26T11:01:26Z</dcterms:modified>
</cp:coreProperties>
</file>