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Есентай\1_Фин отч FG\010720\консол\"/>
    </mc:Choice>
  </mc:AlternateContent>
  <xr:revisionPtr revIDLastSave="0" documentId="13_ncr:1_{FCCE70AC-0684-48CD-BC6C-D72B7A848A96}" xr6:coauthVersionLast="45" xr6:coauthVersionMax="45" xr10:uidLastSave="{00000000-0000-0000-0000-000000000000}"/>
  <bookViews>
    <workbookView xWindow="-120" yWindow="-120" windowWidth="29040" windowHeight="15840" activeTab="2" xr2:uid="{82727D3B-3944-4E54-AE1C-832B9779AC57}"/>
  </bookViews>
  <sheets>
    <sheet name="Баланс" sheetId="2" r:id="rId1"/>
    <sheet name="ОПиУ" sheetId="3" r:id="rId2"/>
    <sheet name="ОДДС" sheetId="4" r:id="rId3"/>
    <sheet name="капитал" sheetId="5" r:id="rId4"/>
  </sheets>
  <definedNames>
    <definedName name="_xlnm.Print_Area" localSheetId="3">капитал!$A$2:$K$5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4" i="4" l="1"/>
  <c r="C39" i="4"/>
  <c r="C15" i="4"/>
  <c r="C27" i="4" s="1"/>
  <c r="C21" i="3"/>
  <c r="C38" i="2"/>
  <c r="C39" i="2" s="1"/>
  <c r="C17" i="2"/>
  <c r="C27" i="2"/>
  <c r="C46" i="4" l="1"/>
</calcChain>
</file>

<file path=xl/sharedStrings.xml><?xml version="1.0" encoding="utf-8"?>
<sst xmlns="http://schemas.openxmlformats.org/spreadsheetml/2006/main" count="244" uniqueCount="141">
  <si>
    <t>2019 года</t>
  </si>
  <si>
    <t>Активы</t>
  </si>
  <si>
    <t>Денежные средства и их эквиваленты</t>
  </si>
  <si>
    <t>Инвестиционные ценные бумаги, учитываемые по амортизированной стоимости</t>
  </si>
  <si>
    <t>Займы клиентам</t>
  </si>
  <si>
    <t>Основные средства</t>
  </si>
  <si>
    <t>Прочие активы</t>
  </si>
  <si>
    <t>Обязательства</t>
  </si>
  <si>
    <t>Средства Правительства и Национальных Банков</t>
  </si>
  <si>
    <t>Средства клиентов</t>
  </si>
  <si>
    <t>Выпущенные долговые ценные бумаги</t>
  </si>
  <si>
    <t>Резервы</t>
  </si>
  <si>
    <t>Прочие обязательства</t>
  </si>
  <si>
    <t>Капитал</t>
  </si>
  <si>
    <t>Резерв переоценки иностранной валюты</t>
  </si>
  <si>
    <t>Резерв переоценки основных средств</t>
  </si>
  <si>
    <t>Аккумулированный убыток</t>
  </si>
  <si>
    <t>Капитал, приходящийся на:</t>
  </si>
  <si>
    <t>2020 года</t>
  </si>
  <si>
    <t>Инвестиционные ценные бумаги, оцениваемые  по справедливой стоимости через прочий совокупный доход</t>
  </si>
  <si>
    <t>Предоплата за долевые инструменты</t>
  </si>
  <si>
    <t>Активы по отложенному подоходному налогу</t>
  </si>
  <si>
    <t>Недвижимость</t>
  </si>
  <si>
    <t>Торговая и прочая дебиторская задолженность</t>
  </si>
  <si>
    <t>Итого активы</t>
  </si>
  <si>
    <t>Займы привлеченные</t>
  </si>
  <si>
    <t>Торговая и прочая кредиторская задолженность</t>
  </si>
  <si>
    <t>Обязательства по отложенному подоходному налогу</t>
  </si>
  <si>
    <t>Итого обязательства</t>
  </si>
  <si>
    <t>Уставный капитал</t>
  </si>
  <si>
    <t>Неоплаченный капитал</t>
  </si>
  <si>
    <t>Резерв переоценки инвестиционных ценных бумаг, учитываемых по справедливой стоимости через прочий совокупный доход</t>
  </si>
  <si>
    <t>Резерв пересчета иностранной валюты</t>
  </si>
  <si>
    <t>Акционеров Материнской компании</t>
  </si>
  <si>
    <t>Неконтролирующую долю</t>
  </si>
  <si>
    <t>Итого капитал</t>
  </si>
  <si>
    <t>ИТОГО ОБЯЗАТЕЛЬСТВА И КАПИТАЛ</t>
  </si>
  <si>
    <t>30 июня</t>
  </si>
  <si>
    <t>Продолжающаяся деятельность</t>
  </si>
  <si>
    <t>Процентный доход</t>
  </si>
  <si>
    <t>Выручка от реализации земельных участков</t>
  </si>
  <si>
    <t>Себестоимость реализованных земельных участков</t>
  </si>
  <si>
    <t>Процентный расход</t>
  </si>
  <si>
    <t>Чистый доход по операциям с иностранной валютой</t>
  </si>
  <si>
    <t>Общие и административные расходы</t>
  </si>
  <si>
    <t>Прочие доходы</t>
  </si>
  <si>
    <t>Прочие расходы</t>
  </si>
  <si>
    <t>Формирование резервов по ожидаемым кредитным убыткам</t>
  </si>
  <si>
    <t>Убыток от выбытия дочерних организаций</t>
  </si>
  <si>
    <t>Убыток до налогообложения</t>
  </si>
  <si>
    <t>Экономия по корпоративному подоходному налогу</t>
  </si>
  <si>
    <t>Чистый убыток от продолжающейся деятельности</t>
  </si>
  <si>
    <t>Убыток от прекращенной деятельности</t>
  </si>
  <si>
    <t>Чистый убыток за год</t>
  </si>
  <si>
    <t>Относящийся к:</t>
  </si>
  <si>
    <t>- Акционерам Материнской компании</t>
  </si>
  <si>
    <t>- Неконтролирующей доле</t>
  </si>
  <si>
    <t>Прочий совокупный (убыток)/доход, подлежащий переклассификации в отчет о прибылях и убытках в будущих периодах, за вычетом налога:</t>
  </si>
  <si>
    <t>Убыток от переоценки справедливой стоимости инвестиционных ценных бумаг, оцениваемых по справедливой стоимости через прочий совокупный доход</t>
  </si>
  <si>
    <t>Реклассифицировано в состав прибылей и убытков в результате выбытия инвестиционных ценных бумаг, оцениваемых по справедливой стоимости через прочий совокупный доход</t>
  </si>
  <si>
    <t>Прибыль от переоценки основных средств</t>
  </si>
  <si>
    <t>Прочий совокупный доход, не подлежащий переклассификации в отчет о прибылях и убытках в будущих периодах, за вычетом налога:</t>
  </si>
  <si>
    <t>Курсовые разницы при переводе иностранных операций</t>
  </si>
  <si>
    <t>Прочий совокупный доход за вычетом налога</t>
  </si>
  <si>
    <t>Итого совокупный убыток за год</t>
  </si>
  <si>
    <t>-</t>
  </si>
  <si>
    <t>Движение денежных средств от операционной деятельности:</t>
  </si>
  <si>
    <t>Проценты полученные</t>
  </si>
  <si>
    <t>Проценты уплаченные</t>
  </si>
  <si>
    <t xml:space="preserve">Доходы, полученные в результате сделок в иностранной валюте </t>
  </si>
  <si>
    <t>Доходы, полученные от предоставления услуг</t>
  </si>
  <si>
    <t>Доходы, полученные в результате сделок с ценными бумагами</t>
  </si>
  <si>
    <t>Комиссионные и сборы полученные</t>
  </si>
  <si>
    <t>Комиссионные и сборы уплаченные</t>
  </si>
  <si>
    <t>Средства, выплаченные работникам</t>
  </si>
  <si>
    <t xml:space="preserve">Операционные расходы уплаченные </t>
  </si>
  <si>
    <t>Чистое (расходование)/ поступление денежных средств от операционной деятельности до изменений в операционных активах и обязательствах</t>
  </si>
  <si>
    <t>Чистое увеличение /уменьшение в денежных средствах от операционных активов и обязательств:</t>
  </si>
  <si>
    <t>Чистое (увеличение)/ уменьшение в обязательных резервах</t>
  </si>
  <si>
    <t>Чистое изменение  в средствах в кредитных учреждениях</t>
  </si>
  <si>
    <t>Чистое изменение в займах клиентам</t>
  </si>
  <si>
    <t xml:space="preserve">Чистое изменение в прочих активах, в том числе в предоплате по налогам </t>
  </si>
  <si>
    <t>Изменение в предоплате</t>
  </si>
  <si>
    <t>Чистое изменение дебиторской задолженности</t>
  </si>
  <si>
    <t>Чистое изменение в средствах кредитных учреждений</t>
  </si>
  <si>
    <t>Чистое изменение в средствах клиентов</t>
  </si>
  <si>
    <t>Изменения в кредиторской задолженности</t>
  </si>
  <si>
    <t>Чистое изменение  в прочих обязательствах</t>
  </si>
  <si>
    <t xml:space="preserve">Чистое расходование денежных средств в операционной деятельности до подоходного налога </t>
  </si>
  <si>
    <t>Подоходный налог уплаченный</t>
  </si>
  <si>
    <t>Чистое расходование денежных средств в операционной деятельности</t>
  </si>
  <si>
    <t>Движение денежных средств от инвестиционной деятельности:</t>
  </si>
  <si>
    <t>Приобретение инвестиционных ценных бумаг, оцениваемых по СС ПСД</t>
  </si>
  <si>
    <t>Выбытие инвестиционных ценных бумаг, имеющихся в наличие для продажи</t>
  </si>
  <si>
    <t>Приобретение инвестиционных ценных бумаг, оцениваемых по амортизированной стоимости</t>
  </si>
  <si>
    <t xml:space="preserve">Поступления от выбытия  инвестиционой недвижимости </t>
  </si>
  <si>
    <t>Приобретение основных средств</t>
  </si>
  <si>
    <t>Поступления от выбытия основных средств</t>
  </si>
  <si>
    <t>Поступление денежных средств от объединения бизнеса</t>
  </si>
  <si>
    <t>Чистое расходование денежных средств в инвестиционной деятельности</t>
  </si>
  <si>
    <t>Движение денежных средств от финансовой деятельности:</t>
  </si>
  <si>
    <t>Погашение задолженности перед кредитными учреждениями</t>
  </si>
  <si>
    <t>Погашение выпущенных долговых ценных бумаг</t>
  </si>
  <si>
    <t>Взнос в уставный капитал</t>
  </si>
  <si>
    <t>Чистое расходование денежных средств от финансовой деятельности</t>
  </si>
  <si>
    <t>Влияние изменения курсов обмена на денежные средства и их эквиваленты</t>
  </si>
  <si>
    <t>Чистое уменьшение в денежных средствах и их эквивалентах</t>
  </si>
  <si>
    <t>Денежные средства и их эквиваленты на начало периода</t>
  </si>
  <si>
    <t>Денежные средства и их эквиваленты на конец периода</t>
  </si>
  <si>
    <t>Итого</t>
  </si>
  <si>
    <t>Выбытие дочерней организации</t>
  </si>
  <si>
    <t xml:space="preserve"> </t>
  </si>
  <si>
    <t>Дополнительно оплаченный капитал</t>
  </si>
  <si>
    <t>Резерв переоценки инвестиционных ценных бумаг, оцениваемых по справедливой стоимости через прочий совокупный доход</t>
  </si>
  <si>
    <t>Аккумули-рованный убыток</t>
  </si>
  <si>
    <t xml:space="preserve">Неконт-рольная </t>
  </si>
  <si>
    <t>Резерв переоценки ОС</t>
  </si>
  <si>
    <t>доля</t>
  </si>
  <si>
    <t>1 января 2019 года</t>
  </si>
  <si>
    <t xml:space="preserve">Чистый убыток за период </t>
  </si>
  <si>
    <t>Прочий совокупный (убыток)/ доход за период</t>
  </si>
  <si>
    <t>Итого совокупный убыток за период</t>
  </si>
  <si>
    <t>Приобретение дочерней организации АО «БТА Банк»</t>
  </si>
  <si>
    <t>Доли неконтролирующих акционеров в дочерних компаниях АО "БТА Банк"</t>
  </si>
  <si>
    <t>Результат от операции с дочерней организацией АО "БТА Банк"</t>
  </si>
  <si>
    <t xml:space="preserve">30 июня 2019 года </t>
  </si>
  <si>
    <t>1 января 2020 года</t>
  </si>
  <si>
    <t xml:space="preserve">30 июня 2020 года </t>
  </si>
  <si>
    <t>Примeчания</t>
  </si>
  <si>
    <t>Примечания</t>
  </si>
  <si>
    <t>Неконтрольная доля</t>
  </si>
  <si>
    <t>Примечание</t>
  </si>
  <si>
    <t>30 июня 2020 года</t>
  </si>
  <si>
    <t>30 июня 2019 года</t>
  </si>
  <si>
    <t>Консолидированный промежуточный сокращенный отчет о финансовом положении 
за 2 квартал по состоянию на 30 июня 2020 года
(в млн казахстанских тенге)</t>
  </si>
  <si>
    <t>Консолидированный промежуточный сокращенный отчет о прибылях и убытках и прочем совокупном доходе за 2 квартал, закончившийся 30 июня 2020 года
(в млн казахстанских тенге)</t>
  </si>
  <si>
    <t>Консолидированный промежуточный сокращенный отчет об изменениях в капитале
за 2 квартал 2020 год, закончившийся 30 июня2020 года
(в миллионах казахстанских тенге )</t>
  </si>
  <si>
    <t xml:space="preserve">
Товарищество с ограниченной ответственностью "Fincraft Group"</t>
  </si>
  <si>
    <t>30 июня
2020 года</t>
  </si>
  <si>
    <t>31декабря 2019 года</t>
  </si>
  <si>
    <t>Консолидированный промежуточный сокращенный отчет о движении денежных средств
за 2 квартал 2020 год, закончившийся 30 июня 2020 года
(в миллионах казахстанских тенге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</si>
</sst>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_р_._-;\-* #,##0.00_р_._-;_-* &quot;-&quot;??_р_._-;_-@_-"/>
    <numFmt numFmtId="165" formatCode="_-* #,##0_р_._-;\-* #,##0_р_._-;_-* &quot;-&quot;??_р_._-;_-@_-"/>
    <numFmt numFmtId="166" formatCode="_(* #,##0_);_(* \(#,##0\);_(* &quot;-&quot;_);_(@_)"/>
    <numFmt numFmtId="167" formatCode="_(* #,##0.00_);_(* \(#,##0.00\);_(* &quot;-&quot;??_);_(@_)"/>
    <numFmt numFmtId="168" formatCode="_-* #,##0.000_р_._-;\-* #,##0.000_р_._-;_-* &quot;-&quot;??_р_._-;_-@_-"/>
    <numFmt numFmtId="169" formatCode="0.000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name val="Verdana"/>
      <family val="2"/>
      <charset val="204"/>
    </font>
    <font>
      <sz val="8"/>
      <name val="Verdana"/>
      <family val="2"/>
      <charset val="204"/>
    </font>
    <font>
      <sz val="8"/>
      <color theme="1"/>
      <name val="Verdana"/>
      <family val="2"/>
      <charset val="204"/>
    </font>
    <font>
      <sz val="8"/>
      <color rgb="FFFF0000"/>
      <name val="Verdana"/>
      <family val="2"/>
      <charset val="204"/>
    </font>
    <font>
      <b/>
      <sz val="8"/>
      <color theme="1"/>
      <name val="Verdana"/>
      <family val="2"/>
      <charset val="204"/>
    </font>
    <font>
      <sz val="10"/>
      <color theme="1"/>
      <name val="Times New Roman"/>
      <family val="1"/>
      <charset val="204"/>
    </font>
    <font>
      <i/>
      <sz val="8"/>
      <color theme="1"/>
      <name val="Verdana"/>
      <family val="2"/>
      <charset val="204"/>
    </font>
    <font>
      <b/>
      <i/>
      <sz val="8"/>
      <color theme="1"/>
      <name val="Verdana"/>
      <family val="2"/>
      <charset val="204"/>
    </font>
    <font>
      <sz val="8"/>
      <color theme="1"/>
      <name val="Garamond"/>
      <family val="1"/>
      <charset val="204"/>
    </font>
    <font>
      <sz val="8"/>
      <color rgb="FF000000"/>
      <name val="Verdana"/>
      <family val="2"/>
      <charset val="204"/>
    </font>
    <font>
      <b/>
      <sz val="9"/>
      <color theme="1"/>
      <name val="Verdana"/>
      <family val="2"/>
      <charset val="204"/>
    </font>
    <font>
      <vertAlign val="superscript"/>
      <sz val="8"/>
      <color theme="1"/>
      <name val="Verdana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rgb="FF00000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114">
    <xf numFmtId="0" fontId="0" fillId="0" borderId="0" xfId="0"/>
    <xf numFmtId="165" fontId="2" fillId="0" borderId="0" xfId="1" applyNumberFormat="1" applyFont="1"/>
    <xf numFmtId="49" fontId="2" fillId="0" borderId="0" xfId="0" applyNumberFormat="1" applyFont="1"/>
    <xf numFmtId="0" fontId="0" fillId="2" borderId="0" xfId="0" applyFill="1"/>
    <xf numFmtId="49" fontId="4" fillId="2" borderId="0" xfId="0" applyNumberFormat="1" applyFont="1" applyFill="1"/>
    <xf numFmtId="0" fontId="4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left" wrapText="1"/>
    </xf>
    <xf numFmtId="165" fontId="4" fillId="2" borderId="0" xfId="2" applyNumberFormat="1" applyFont="1" applyFill="1" applyBorder="1" applyAlignment="1">
      <alignment horizontal="left"/>
    </xf>
    <xf numFmtId="0" fontId="3" fillId="2" borderId="5" xfId="0" applyFont="1" applyFill="1" applyBorder="1" applyAlignment="1">
      <alignment horizontal="left" wrapText="1"/>
    </xf>
    <xf numFmtId="0" fontId="5" fillId="2" borderId="0" xfId="0" applyFont="1" applyFill="1"/>
    <xf numFmtId="0" fontId="5" fillId="0" borderId="0" xfId="0" applyFont="1"/>
    <xf numFmtId="0" fontId="8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vertical="center" wrapText="1"/>
    </xf>
    <xf numFmtId="0" fontId="7" fillId="0" borderId="3" xfId="0" applyFont="1" applyBorder="1" applyAlignment="1">
      <alignment horizontal="right" vertical="center"/>
    </xf>
    <xf numFmtId="166" fontId="4" fillId="2" borderId="0" xfId="2" applyNumberFormat="1" applyFont="1" applyFill="1" applyBorder="1" applyAlignment="1">
      <alignment horizontal="left"/>
    </xf>
    <xf numFmtId="166" fontId="3" fillId="2" borderId="5" xfId="2" applyNumberFormat="1" applyFont="1" applyFill="1" applyBorder="1" applyAlignment="1">
      <alignment horizontal="left"/>
    </xf>
    <xf numFmtId="166" fontId="3" fillId="2" borderId="0" xfId="2" applyNumberFormat="1" applyFont="1" applyFill="1" applyBorder="1" applyAlignment="1">
      <alignment horizontal="left"/>
    </xf>
    <xf numFmtId="166" fontId="5" fillId="2" borderId="0" xfId="0" applyNumberFormat="1" applyFont="1" applyFill="1"/>
    <xf numFmtId="166" fontId="6" fillId="2" borderId="0" xfId="2" applyNumberFormat="1" applyFont="1" applyFill="1" applyBorder="1" applyAlignment="1">
      <alignment horizontal="left"/>
    </xf>
    <xf numFmtId="166" fontId="7" fillId="2" borderId="5" xfId="0" applyNumberFormat="1" applyFont="1" applyFill="1" applyBorder="1"/>
    <xf numFmtId="0" fontId="10" fillId="2" borderId="0" xfId="0" applyFont="1" applyFill="1" applyAlignment="1">
      <alignment horizontal="right" vertical="center"/>
    </xf>
    <xf numFmtId="0" fontId="10" fillId="2" borderId="0" xfId="0" applyFont="1" applyFill="1" applyAlignment="1">
      <alignment horizontal="right" vertical="center" wrapText="1"/>
    </xf>
    <xf numFmtId="165" fontId="4" fillId="2" borderId="0" xfId="1" applyNumberFormat="1" applyFont="1" applyFill="1"/>
    <xf numFmtId="0" fontId="10" fillId="2" borderId="3" xfId="0" applyFont="1" applyFill="1" applyBorder="1" applyAlignment="1">
      <alignment horizontal="right" vertical="center" wrapText="1"/>
    </xf>
    <xf numFmtId="0" fontId="7" fillId="2" borderId="0" xfId="0" applyFont="1" applyFill="1" applyAlignment="1">
      <alignment vertical="center" wrapText="1"/>
    </xf>
    <xf numFmtId="0" fontId="5" fillId="2" borderId="3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vertical="center"/>
    </xf>
    <xf numFmtId="0" fontId="5" fillId="2" borderId="3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vertical="center"/>
    </xf>
    <xf numFmtId="0" fontId="5" fillId="2" borderId="0" xfId="0" applyFont="1" applyFill="1" applyAlignment="1">
      <alignment vertical="center" wrapText="1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68" fontId="5" fillId="2" borderId="0" xfId="1" applyNumberFormat="1" applyFont="1" applyFill="1" applyBorder="1" applyAlignment="1">
      <alignment horizontal="right" vertical="center"/>
    </xf>
    <xf numFmtId="166" fontId="5" fillId="2" borderId="3" xfId="0" applyNumberFormat="1" applyFont="1" applyFill="1" applyBorder="1" applyAlignment="1">
      <alignment horizontal="right" vertical="center"/>
    </xf>
    <xf numFmtId="0" fontId="5" fillId="2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right" vertical="center"/>
    </xf>
    <xf numFmtId="0" fontId="5" fillId="2" borderId="0" xfId="0" applyFont="1" applyFill="1" applyAlignment="1">
      <alignment horizontal="justify" vertical="center" wrapText="1"/>
    </xf>
    <xf numFmtId="49" fontId="4" fillId="2" borderId="0" xfId="0" applyNumberFormat="1" applyFont="1" applyFill="1" applyAlignment="1">
      <alignment wrapText="1"/>
    </xf>
    <xf numFmtId="165" fontId="5" fillId="2" borderId="3" xfId="0" applyNumberFormat="1" applyFont="1" applyFill="1" applyBorder="1" applyAlignment="1">
      <alignment horizontal="left" vertical="center"/>
    </xf>
    <xf numFmtId="165" fontId="5" fillId="2" borderId="3" xfId="0" applyNumberFormat="1" applyFont="1" applyFill="1" applyBorder="1" applyAlignment="1">
      <alignment vertical="center"/>
    </xf>
    <xf numFmtId="165" fontId="5" fillId="2" borderId="3" xfId="0" applyNumberFormat="1" applyFont="1" applyFill="1" applyBorder="1" applyAlignment="1">
      <alignment horizontal="right" vertical="center"/>
    </xf>
    <xf numFmtId="165" fontId="5" fillId="2" borderId="0" xfId="0" applyNumberFormat="1" applyFont="1" applyFill="1" applyAlignment="1">
      <alignment vertical="center"/>
    </xf>
    <xf numFmtId="165" fontId="5" fillId="2" borderId="0" xfId="0" applyNumberFormat="1" applyFont="1" applyFill="1" applyAlignment="1">
      <alignment horizontal="left" vertical="center"/>
    </xf>
    <xf numFmtId="165" fontId="5" fillId="2" borderId="1" xfId="0" applyNumberFormat="1" applyFont="1" applyFill="1" applyBorder="1" applyAlignment="1">
      <alignment horizontal="left" vertical="center"/>
    </xf>
    <xf numFmtId="49" fontId="2" fillId="2" borderId="0" xfId="0" applyNumberFormat="1" applyFont="1" applyFill="1"/>
    <xf numFmtId="0" fontId="11" fillId="2" borderId="0" xfId="0" applyFont="1" applyFill="1" applyAlignment="1">
      <alignment horizontal="justify" vertical="center"/>
    </xf>
    <xf numFmtId="165" fontId="2" fillId="2" borderId="0" xfId="1" applyNumberFormat="1" applyFont="1" applyFill="1"/>
    <xf numFmtId="0" fontId="8" fillId="0" borderId="0" xfId="0" applyFont="1"/>
    <xf numFmtId="0" fontId="7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right" vertical="center"/>
    </xf>
    <xf numFmtId="0" fontId="7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 wrapText="1"/>
    </xf>
    <xf numFmtId="0" fontId="7" fillId="0" borderId="3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6" xfId="0" applyFont="1" applyBorder="1" applyAlignment="1">
      <alignment vertical="center"/>
    </xf>
    <xf numFmtId="0" fontId="12" fillId="3" borderId="0" xfId="0" applyFont="1" applyFill="1" applyAlignment="1">
      <alignment horizontal="right" vertical="center"/>
    </xf>
    <xf numFmtId="0" fontId="8" fillId="0" borderId="3" xfId="0" applyFont="1" applyBorder="1" applyAlignment="1">
      <alignment vertical="center"/>
    </xf>
    <xf numFmtId="0" fontId="8" fillId="0" borderId="3" xfId="0" applyFont="1" applyBorder="1" applyAlignment="1">
      <alignment vertical="center" wrapText="1"/>
    </xf>
    <xf numFmtId="0" fontId="12" fillId="3" borderId="3" xfId="0" applyFont="1" applyFill="1" applyBorder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7" fillId="0" borderId="3" xfId="0" applyFont="1" applyBorder="1" applyAlignment="1">
      <alignment vertical="center"/>
    </xf>
    <xf numFmtId="0" fontId="9" fillId="0" borderId="0" xfId="0" applyFont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165" fontId="5" fillId="0" borderId="0" xfId="1" applyNumberFormat="1" applyFont="1" applyAlignment="1">
      <alignment horizontal="right" vertical="center"/>
    </xf>
    <xf numFmtId="165" fontId="5" fillId="0" borderId="3" xfId="1" applyNumberFormat="1" applyFont="1" applyBorder="1" applyAlignment="1">
      <alignment horizontal="right" vertical="center"/>
    </xf>
    <xf numFmtId="165" fontId="7" fillId="0" borderId="0" xfId="1" applyNumberFormat="1" applyFont="1" applyAlignment="1">
      <alignment horizontal="right" vertical="center"/>
    </xf>
    <xf numFmtId="165" fontId="7" fillId="0" borderId="3" xfId="0" applyNumberFormat="1" applyFont="1" applyBorder="1" applyAlignment="1">
      <alignment horizontal="right" vertical="center"/>
    </xf>
    <xf numFmtId="165" fontId="12" fillId="3" borderId="0" xfId="1" applyNumberFormat="1" applyFont="1" applyFill="1" applyAlignment="1">
      <alignment horizontal="right" vertical="center" wrapText="1"/>
    </xf>
    <xf numFmtId="165" fontId="12" fillId="3" borderId="3" xfId="1" applyNumberFormat="1" applyFont="1" applyFill="1" applyBorder="1" applyAlignment="1">
      <alignment horizontal="right" vertical="center" wrapText="1"/>
    </xf>
    <xf numFmtId="166" fontId="0" fillId="0" borderId="0" xfId="0" applyNumberFormat="1"/>
    <xf numFmtId="169" fontId="5" fillId="2" borderId="1" xfId="0" applyNumberFormat="1" applyFont="1" applyFill="1" applyBorder="1" applyAlignment="1">
      <alignment horizontal="left" vertical="center"/>
    </xf>
    <xf numFmtId="169" fontId="12" fillId="3" borderId="3" xfId="0" applyNumberFormat="1" applyFont="1" applyFill="1" applyBorder="1" applyAlignment="1">
      <alignment horizontal="right" vertical="center"/>
    </xf>
    <xf numFmtId="0" fontId="7" fillId="0" borderId="6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6" xfId="0" applyFont="1" applyBorder="1" applyAlignment="1">
      <alignment vertical="center"/>
    </xf>
    <xf numFmtId="0" fontId="15" fillId="0" borderId="0" xfId="0" applyFont="1" applyAlignment="1">
      <alignment horizontal="center" wrapText="1"/>
    </xf>
    <xf numFmtId="0" fontId="8" fillId="0" borderId="0" xfId="0" applyFont="1" applyAlignment="1">
      <alignment vertical="center"/>
    </xf>
    <xf numFmtId="0" fontId="8" fillId="0" borderId="6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 wrapText="1"/>
    </xf>
    <xf numFmtId="0" fontId="7" fillId="0" borderId="6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/>
    </xf>
    <xf numFmtId="0" fontId="15" fillId="0" borderId="0" xfId="0" applyFont="1" applyAlignment="1">
      <alignment horizontal="center"/>
    </xf>
    <xf numFmtId="49" fontId="3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10" fillId="2" borderId="0" xfId="0" applyFont="1" applyFill="1" applyAlignment="1">
      <alignment horizontal="right" vertical="center" wrapText="1"/>
    </xf>
    <xf numFmtId="0" fontId="10" fillId="2" borderId="3" xfId="0" applyFont="1" applyFill="1" applyBorder="1" applyAlignment="1">
      <alignment horizontal="right" vertical="center" wrapText="1"/>
    </xf>
    <xf numFmtId="49" fontId="16" fillId="0" borderId="0" xfId="0" applyNumberFormat="1" applyFont="1" applyAlignment="1">
      <alignment horizontal="center" wrapText="1"/>
    </xf>
    <xf numFmtId="49" fontId="16" fillId="0" borderId="0" xfId="0" applyNumberFormat="1" applyFont="1" applyAlignment="1">
      <alignment horizontal="center"/>
    </xf>
    <xf numFmtId="0" fontId="10" fillId="2" borderId="0" xfId="0" applyFont="1" applyFill="1" applyAlignment="1">
      <alignment horizontal="right" vertical="center"/>
    </xf>
    <xf numFmtId="0" fontId="10" fillId="2" borderId="3" xfId="0" applyFont="1" applyFill="1" applyBorder="1" applyAlignment="1">
      <alignment horizontal="right" vertical="center"/>
    </xf>
    <xf numFmtId="0" fontId="9" fillId="2" borderId="0" xfId="0" applyFont="1" applyFill="1" applyAlignment="1">
      <alignment vertical="center" wrapText="1"/>
    </xf>
    <xf numFmtId="0" fontId="10" fillId="2" borderId="0" xfId="0" applyFont="1" applyFill="1" applyAlignment="1">
      <alignment horizontal="justify" vertical="justify" wrapText="1"/>
    </xf>
    <xf numFmtId="0" fontId="10" fillId="2" borderId="3" xfId="0" applyFont="1" applyFill="1" applyBorder="1" applyAlignment="1">
      <alignment horizontal="justify" vertical="justify" wrapText="1"/>
    </xf>
    <xf numFmtId="0" fontId="9" fillId="2" borderId="0" xfId="0" applyFont="1" applyFill="1" applyAlignment="1">
      <alignment vertical="center"/>
    </xf>
  </cellXfs>
  <cellStyles count="3">
    <cellStyle name="Обычный" xfId="0" builtinId="0"/>
    <cellStyle name="Финансовый" xfId="1" builtinId="3"/>
    <cellStyle name="Финансовый 2 2" xfId="2" xr:uid="{C5D7EC1E-D9AD-4C27-9A4F-7D5FF68F43F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CDD670-4B4B-4228-BCAC-361F563ADFB4}">
  <dimension ref="A1:D40"/>
  <sheetViews>
    <sheetView workbookViewId="0">
      <selection activeCell="G13" sqref="G13"/>
    </sheetView>
  </sheetViews>
  <sheetFormatPr defaultRowHeight="15" x14ac:dyDescent="0.25"/>
  <cols>
    <col min="1" max="1" width="45.85546875" customWidth="1"/>
    <col min="2" max="2" width="12.5703125" customWidth="1"/>
    <col min="3" max="3" width="11.7109375" customWidth="1"/>
    <col min="4" max="4" width="12.42578125" customWidth="1"/>
    <col min="5" max="5" width="12.5703125" customWidth="1"/>
    <col min="7" max="7" width="33.7109375" customWidth="1"/>
  </cols>
  <sheetData>
    <row r="1" spans="1:4" ht="24.75" customHeight="1" x14ac:dyDescent="0.25">
      <c r="A1" s="92" t="s">
        <v>137</v>
      </c>
      <c r="B1" s="92"/>
      <c r="C1" s="92"/>
      <c r="D1" s="92"/>
    </row>
    <row r="2" spans="1:4" ht="60" customHeight="1" x14ac:dyDescent="0.25">
      <c r="A2" s="92" t="s">
        <v>134</v>
      </c>
      <c r="B2" s="92"/>
      <c r="C2" s="92"/>
      <c r="D2" s="92"/>
    </row>
    <row r="4" spans="1:4" ht="15.75" customHeight="1" x14ac:dyDescent="0.25">
      <c r="A4" s="93"/>
      <c r="B4" s="95" t="s">
        <v>128</v>
      </c>
      <c r="C4" s="97" t="s">
        <v>138</v>
      </c>
      <c r="D4" s="97" t="s">
        <v>139</v>
      </c>
    </row>
    <row r="5" spans="1:4" ht="15.75" thickBot="1" x14ac:dyDescent="0.3">
      <c r="A5" s="94"/>
      <c r="B5" s="96"/>
      <c r="C5" s="99"/>
      <c r="D5" s="98"/>
    </row>
    <row r="6" spans="1:4" x14ac:dyDescent="0.25">
      <c r="A6" s="53" t="s">
        <v>1</v>
      </c>
      <c r="B6" s="11"/>
      <c r="C6" s="11"/>
      <c r="D6" s="11"/>
    </row>
    <row r="7" spans="1:4" x14ac:dyDescent="0.25">
      <c r="A7" s="54" t="s">
        <v>2</v>
      </c>
      <c r="B7" s="55">
        <v>5</v>
      </c>
      <c r="C7" s="56">
        <v>10600</v>
      </c>
      <c r="D7" s="56">
        <v>21.626999999999999</v>
      </c>
    </row>
    <row r="8" spans="1:4" ht="31.5" x14ac:dyDescent="0.25">
      <c r="A8" s="54" t="s">
        <v>19</v>
      </c>
      <c r="B8" s="55">
        <v>6</v>
      </c>
      <c r="C8" s="56">
        <v>14648</v>
      </c>
      <c r="D8" s="56">
        <v>12.125</v>
      </c>
    </row>
    <row r="9" spans="1:4" ht="21" x14ac:dyDescent="0.25">
      <c r="A9" s="54" t="s">
        <v>3</v>
      </c>
      <c r="B9" s="55">
        <v>6</v>
      </c>
      <c r="C9" s="56">
        <v>893</v>
      </c>
      <c r="D9" s="56">
        <v>857</v>
      </c>
    </row>
    <row r="10" spans="1:4" x14ac:dyDescent="0.25">
      <c r="A10" s="54" t="s">
        <v>4</v>
      </c>
      <c r="B10" s="55">
        <v>7</v>
      </c>
      <c r="C10" s="56">
        <v>87292</v>
      </c>
      <c r="D10" s="56">
        <v>103.973</v>
      </c>
    </row>
    <row r="11" spans="1:4" x14ac:dyDescent="0.25">
      <c r="A11" s="54" t="s">
        <v>20</v>
      </c>
      <c r="B11" s="55">
        <v>8</v>
      </c>
      <c r="C11" s="56">
        <v>73154</v>
      </c>
      <c r="D11" s="56">
        <v>74.206999999999994</v>
      </c>
    </row>
    <row r="12" spans="1:4" x14ac:dyDescent="0.25">
      <c r="A12" s="54" t="s">
        <v>5</v>
      </c>
      <c r="B12" s="11"/>
      <c r="C12" s="56">
        <v>26873</v>
      </c>
      <c r="D12" s="56">
        <v>22.033000000000001</v>
      </c>
    </row>
    <row r="13" spans="1:4" x14ac:dyDescent="0.25">
      <c r="A13" s="54" t="s">
        <v>21</v>
      </c>
      <c r="B13" s="11"/>
      <c r="C13" s="56">
        <v>6991</v>
      </c>
      <c r="D13" s="56">
        <v>8.3620000000000001</v>
      </c>
    </row>
    <row r="14" spans="1:4" x14ac:dyDescent="0.25">
      <c r="A14" s="54" t="s">
        <v>22</v>
      </c>
      <c r="B14" s="55">
        <v>9</v>
      </c>
      <c r="C14" s="56">
        <v>174952</v>
      </c>
      <c r="D14" s="56">
        <v>189.77199999999999</v>
      </c>
    </row>
    <row r="15" spans="1:4" x14ac:dyDescent="0.25">
      <c r="A15" s="54" t="s">
        <v>23</v>
      </c>
      <c r="B15" s="55">
        <v>10</v>
      </c>
      <c r="C15" s="56">
        <v>52139</v>
      </c>
      <c r="D15" s="56">
        <v>40.313000000000002</v>
      </c>
    </row>
    <row r="16" spans="1:4" ht="15.75" thickBot="1" x14ac:dyDescent="0.3">
      <c r="A16" s="57" t="s">
        <v>6</v>
      </c>
      <c r="B16" s="58">
        <v>14</v>
      </c>
      <c r="C16" s="59">
        <v>61563</v>
      </c>
      <c r="D16" s="59">
        <v>25.295999999999999</v>
      </c>
    </row>
    <row r="17" spans="1:4" ht="15.75" thickBot="1" x14ac:dyDescent="0.3">
      <c r="A17" s="60" t="s">
        <v>24</v>
      </c>
      <c r="B17" s="61"/>
      <c r="C17" s="62">
        <f>SUM(C7:C16)</f>
        <v>509105</v>
      </c>
      <c r="D17" s="62">
        <v>498.565</v>
      </c>
    </row>
    <row r="18" spans="1:4" ht="15.75" thickTop="1" x14ac:dyDescent="0.25">
      <c r="A18" s="53" t="s">
        <v>7</v>
      </c>
      <c r="B18" s="11"/>
      <c r="C18" s="11"/>
      <c r="D18" s="11"/>
    </row>
    <row r="19" spans="1:4" x14ac:dyDescent="0.25">
      <c r="A19" s="54" t="s">
        <v>25</v>
      </c>
      <c r="B19" s="55">
        <v>11</v>
      </c>
      <c r="C19" s="56">
        <v>13803</v>
      </c>
      <c r="D19" s="56">
        <v>14.311999999999999</v>
      </c>
    </row>
    <row r="20" spans="1:4" x14ac:dyDescent="0.25">
      <c r="A20" s="54" t="s">
        <v>8</v>
      </c>
      <c r="B20" s="11"/>
      <c r="C20" s="56">
        <v>28</v>
      </c>
      <c r="D20" s="56">
        <v>28</v>
      </c>
    </row>
    <row r="21" spans="1:4" x14ac:dyDescent="0.25">
      <c r="A21" s="54" t="s">
        <v>26</v>
      </c>
      <c r="B21" s="11"/>
      <c r="C21" s="56">
        <v>9390</v>
      </c>
      <c r="D21" s="56">
        <v>4.5890000000000004</v>
      </c>
    </row>
    <row r="22" spans="1:4" x14ac:dyDescent="0.25">
      <c r="A22" s="54" t="s">
        <v>9</v>
      </c>
      <c r="B22" s="55">
        <v>12</v>
      </c>
      <c r="C22" s="56">
        <v>49655</v>
      </c>
      <c r="D22" s="56">
        <v>44.463999999999999</v>
      </c>
    </row>
    <row r="23" spans="1:4" x14ac:dyDescent="0.25">
      <c r="A23" s="54" t="s">
        <v>10</v>
      </c>
      <c r="B23" s="55">
        <v>13</v>
      </c>
      <c r="C23" s="56">
        <v>68673</v>
      </c>
      <c r="D23" s="56">
        <v>73.162999999999997</v>
      </c>
    </row>
    <row r="24" spans="1:4" x14ac:dyDescent="0.25">
      <c r="A24" s="54" t="s">
        <v>11</v>
      </c>
      <c r="B24" s="11"/>
      <c r="C24" s="56">
        <v>530</v>
      </c>
      <c r="D24" s="56">
        <v>298</v>
      </c>
    </row>
    <row r="25" spans="1:4" ht="21" x14ac:dyDescent="0.25">
      <c r="A25" s="54" t="s">
        <v>27</v>
      </c>
      <c r="B25" s="11"/>
      <c r="C25" s="56">
        <v>1</v>
      </c>
      <c r="D25" s="56">
        <v>8</v>
      </c>
    </row>
    <row r="26" spans="1:4" ht="15.75" thickBot="1" x14ac:dyDescent="0.3">
      <c r="A26" s="57" t="s">
        <v>12</v>
      </c>
      <c r="B26" s="58">
        <v>14</v>
      </c>
      <c r="C26" s="59">
        <v>10343</v>
      </c>
      <c r="D26" s="59">
        <v>10.587999999999999</v>
      </c>
    </row>
    <row r="27" spans="1:4" ht="15.75" thickBot="1" x14ac:dyDescent="0.3">
      <c r="A27" s="60" t="s">
        <v>28</v>
      </c>
      <c r="B27" s="61"/>
      <c r="C27" s="62">
        <f>SUM(C19:C26)</f>
        <v>152423</v>
      </c>
      <c r="D27" s="62">
        <v>147.44999999999999</v>
      </c>
    </row>
    <row r="28" spans="1:4" ht="15.75" thickTop="1" x14ac:dyDescent="0.25">
      <c r="A28" s="53" t="s">
        <v>13</v>
      </c>
      <c r="B28" s="11"/>
      <c r="C28" s="11"/>
      <c r="D28" s="11"/>
    </row>
    <row r="29" spans="1:4" x14ac:dyDescent="0.25">
      <c r="A29" s="54" t="s">
        <v>29</v>
      </c>
      <c r="B29" s="11"/>
      <c r="C29" s="56">
        <v>107713</v>
      </c>
      <c r="D29" s="56">
        <v>107.714</v>
      </c>
    </row>
    <row r="30" spans="1:4" x14ac:dyDescent="0.25">
      <c r="A30" s="54" t="s">
        <v>30</v>
      </c>
      <c r="B30" s="11"/>
      <c r="C30" s="56">
        <v>-3576</v>
      </c>
      <c r="D30" s="56">
        <v>-3.5760000000000001</v>
      </c>
    </row>
    <row r="31" spans="1:4" ht="31.5" x14ac:dyDescent="0.25">
      <c r="A31" s="54" t="s">
        <v>31</v>
      </c>
      <c r="B31" s="11"/>
      <c r="C31" s="56">
        <v>-166</v>
      </c>
      <c r="D31" s="56">
        <v>-14</v>
      </c>
    </row>
    <row r="32" spans="1:4" x14ac:dyDescent="0.25">
      <c r="A32" s="54" t="s">
        <v>32</v>
      </c>
      <c r="B32" s="11"/>
      <c r="C32" s="56">
        <v>8213</v>
      </c>
      <c r="D32" s="56">
        <v>4.992</v>
      </c>
    </row>
    <row r="33" spans="1:4" x14ac:dyDescent="0.25">
      <c r="A33" s="54" t="s">
        <v>15</v>
      </c>
      <c r="B33" s="11"/>
      <c r="C33" s="56">
        <v>38</v>
      </c>
      <c r="D33" s="56">
        <v>38</v>
      </c>
    </row>
    <row r="34" spans="1:4" ht="15.75" thickBot="1" x14ac:dyDescent="0.3">
      <c r="A34" s="57" t="s">
        <v>16</v>
      </c>
      <c r="B34" s="58"/>
      <c r="C34" s="59">
        <v>-12145</v>
      </c>
      <c r="D34" s="59">
        <v>-7.79</v>
      </c>
    </row>
    <row r="35" spans="1:4" x14ac:dyDescent="0.25">
      <c r="A35" s="53" t="s">
        <v>17</v>
      </c>
      <c r="B35" s="11"/>
      <c r="C35" s="52"/>
      <c r="D35" s="11"/>
    </row>
    <row r="36" spans="1:4" x14ac:dyDescent="0.25">
      <c r="A36" s="54" t="s">
        <v>33</v>
      </c>
      <c r="B36" s="11"/>
      <c r="C36" s="56">
        <v>100077</v>
      </c>
      <c r="D36" s="56">
        <v>101.364</v>
      </c>
    </row>
    <row r="37" spans="1:4" ht="15.75" thickBot="1" x14ac:dyDescent="0.3">
      <c r="A37" s="57" t="s">
        <v>34</v>
      </c>
      <c r="B37" s="58"/>
      <c r="C37" s="59">
        <v>256605</v>
      </c>
      <c r="D37" s="59">
        <v>249.751</v>
      </c>
    </row>
    <row r="38" spans="1:4" ht="15.75" thickBot="1" x14ac:dyDescent="0.3">
      <c r="A38" s="64" t="s">
        <v>35</v>
      </c>
      <c r="B38" s="58"/>
      <c r="C38" s="14">
        <f>C36+C37</f>
        <v>356682</v>
      </c>
      <c r="D38" s="14">
        <v>351.11500000000001</v>
      </c>
    </row>
    <row r="39" spans="1:4" ht="15.75" thickBot="1" x14ac:dyDescent="0.3">
      <c r="A39" s="60" t="s">
        <v>36</v>
      </c>
      <c r="B39" s="61"/>
      <c r="C39" s="62">
        <f>C38+C27</f>
        <v>509105</v>
      </c>
      <c r="D39" s="62">
        <v>498.565</v>
      </c>
    </row>
    <row r="40" spans="1:4" ht="15.75" thickTop="1" x14ac:dyDescent="0.25"/>
  </sheetData>
  <mergeCells count="6">
    <mergeCell ref="A1:D1"/>
    <mergeCell ref="A4:A5"/>
    <mergeCell ref="B4:B5"/>
    <mergeCell ref="D4:D5"/>
    <mergeCell ref="A2:D2"/>
    <mergeCell ref="C4:C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7F0B85-0FE6-49C1-91C3-C346C9DA9DD5}">
  <dimension ref="A1:D47"/>
  <sheetViews>
    <sheetView workbookViewId="0">
      <selection activeCell="G23" sqref="G23"/>
    </sheetView>
  </sheetViews>
  <sheetFormatPr defaultRowHeight="15" x14ac:dyDescent="0.25"/>
  <cols>
    <col min="1" max="1" width="47.85546875" customWidth="1"/>
    <col min="2" max="2" width="12.28515625" customWidth="1"/>
    <col min="3" max="3" width="14" customWidth="1"/>
    <col min="4" max="4" width="14.42578125" customWidth="1"/>
    <col min="7" max="7" width="36.140625" customWidth="1"/>
    <col min="9" max="9" width="9.5703125" bestFit="1" customWidth="1"/>
    <col min="12" max="12" width="37.42578125" customWidth="1"/>
  </cols>
  <sheetData>
    <row r="1" spans="1:4" ht="24" customHeight="1" x14ac:dyDescent="0.25">
      <c r="A1" s="92" t="s">
        <v>137</v>
      </c>
      <c r="B1" s="100"/>
      <c r="C1" s="100"/>
      <c r="D1" s="100"/>
    </row>
    <row r="2" spans="1:4" ht="75" customHeight="1" x14ac:dyDescent="0.25">
      <c r="A2" s="92" t="s">
        <v>135</v>
      </c>
      <c r="B2" s="92"/>
      <c r="C2" s="92"/>
      <c r="D2" s="92"/>
    </row>
    <row r="4" spans="1:4" x14ac:dyDescent="0.25">
      <c r="A4" s="65"/>
      <c r="B4" s="90" t="s">
        <v>129</v>
      </c>
      <c r="C4" s="12" t="s">
        <v>37</v>
      </c>
      <c r="D4" s="12" t="s">
        <v>37</v>
      </c>
    </row>
    <row r="5" spans="1:4" ht="15.75" thickBot="1" x14ac:dyDescent="0.3">
      <c r="A5" s="66"/>
      <c r="B5" s="91"/>
      <c r="C5" s="14" t="s">
        <v>18</v>
      </c>
      <c r="D5" s="14" t="s">
        <v>0</v>
      </c>
    </row>
    <row r="6" spans="1:4" x14ac:dyDescent="0.25">
      <c r="A6" s="53" t="s">
        <v>38</v>
      </c>
      <c r="B6" s="11"/>
      <c r="C6" s="11"/>
      <c r="D6" s="11"/>
    </row>
    <row r="7" spans="1:4" x14ac:dyDescent="0.25">
      <c r="A7" s="54" t="s">
        <v>40</v>
      </c>
      <c r="B7" s="11"/>
      <c r="C7" s="80">
        <v>11091.89163588</v>
      </c>
      <c r="D7" s="67">
        <v>1600</v>
      </c>
    </row>
    <row r="8" spans="1:4" x14ac:dyDescent="0.25">
      <c r="A8" s="54" t="s">
        <v>41</v>
      </c>
      <c r="B8" s="11"/>
      <c r="C8" s="80">
        <v>-6546.8063449600004</v>
      </c>
      <c r="D8" s="67">
        <v>-944</v>
      </c>
    </row>
    <row r="9" spans="1:4" x14ac:dyDescent="0.25">
      <c r="A9" s="54" t="s">
        <v>39</v>
      </c>
      <c r="B9" s="11"/>
      <c r="C9" s="80">
        <v>7866</v>
      </c>
      <c r="D9" s="67">
        <v>352</v>
      </c>
    </row>
    <row r="10" spans="1:4" x14ac:dyDescent="0.25">
      <c r="A10" s="54" t="s">
        <v>42</v>
      </c>
      <c r="B10" s="11"/>
      <c r="C10" s="80">
        <v>-4286</v>
      </c>
      <c r="D10" s="67">
        <v>360</v>
      </c>
    </row>
    <row r="11" spans="1:4" x14ac:dyDescent="0.25">
      <c r="A11" s="54" t="s">
        <v>43</v>
      </c>
      <c r="B11" s="11"/>
      <c r="C11" s="80">
        <v>1649</v>
      </c>
      <c r="D11" s="67">
        <v>209</v>
      </c>
    </row>
    <row r="12" spans="1:4" x14ac:dyDescent="0.25">
      <c r="A12" s="54" t="s">
        <v>44</v>
      </c>
      <c r="B12" s="55">
        <v>15</v>
      </c>
      <c r="C12" s="80">
        <v>-9459</v>
      </c>
      <c r="D12" s="67">
        <v>-1.3160000000000001</v>
      </c>
    </row>
    <row r="13" spans="1:4" x14ac:dyDescent="0.25">
      <c r="A13" s="54" t="s">
        <v>45</v>
      </c>
      <c r="B13" s="11"/>
      <c r="C13" s="80">
        <v>1690</v>
      </c>
      <c r="D13" s="67">
        <v>694</v>
      </c>
    </row>
    <row r="14" spans="1:4" x14ac:dyDescent="0.25">
      <c r="A14" s="54" t="s">
        <v>46</v>
      </c>
      <c r="B14" s="11"/>
      <c r="C14" s="80">
        <v>-18995</v>
      </c>
      <c r="D14" s="67">
        <v>-1.966</v>
      </c>
    </row>
    <row r="15" spans="1:4" ht="21" x14ac:dyDescent="0.25">
      <c r="A15" s="54" t="s">
        <v>47</v>
      </c>
      <c r="B15" s="11"/>
      <c r="C15" s="80">
        <v>2110</v>
      </c>
      <c r="D15" s="67">
        <v>35</v>
      </c>
    </row>
    <row r="16" spans="1:4" ht="15.75" thickBot="1" x14ac:dyDescent="0.3">
      <c r="A16" s="57" t="s">
        <v>48</v>
      </c>
      <c r="B16" s="68"/>
      <c r="C16" s="81">
        <v>-179</v>
      </c>
      <c r="D16" s="70">
        <v>-6.0030000000000001</v>
      </c>
    </row>
    <row r="17" spans="1:4" x14ac:dyDescent="0.25">
      <c r="A17" s="53" t="s">
        <v>49</v>
      </c>
      <c r="B17" s="11"/>
      <c r="C17" s="82">
        <v>-15058.91470908</v>
      </c>
      <c r="D17" s="67">
        <v>-6.9790000000000001</v>
      </c>
    </row>
    <row r="18" spans="1:4" ht="15.75" thickBot="1" x14ac:dyDescent="0.3">
      <c r="A18" s="57" t="s">
        <v>50</v>
      </c>
      <c r="B18" s="68"/>
      <c r="C18" s="59">
        <v>42</v>
      </c>
      <c r="D18" s="70"/>
    </row>
    <row r="19" spans="1:4" ht="21" x14ac:dyDescent="0.25">
      <c r="A19" s="53" t="s">
        <v>51</v>
      </c>
      <c r="B19" s="11"/>
      <c r="C19" s="11"/>
      <c r="D19" s="67"/>
    </row>
    <row r="20" spans="1:4" ht="15.75" thickBot="1" x14ac:dyDescent="0.3">
      <c r="A20" s="57" t="s">
        <v>52</v>
      </c>
      <c r="B20" s="68"/>
      <c r="C20" s="68"/>
      <c r="D20" s="70"/>
    </row>
    <row r="21" spans="1:4" ht="15.75" thickBot="1" x14ac:dyDescent="0.3">
      <c r="A21" s="64" t="s">
        <v>53</v>
      </c>
      <c r="B21" s="58"/>
      <c r="C21" s="83">
        <f>C17+C18</f>
        <v>-15016.91470908</v>
      </c>
      <c r="D21" s="70">
        <v>-6.9790000000000001</v>
      </c>
    </row>
    <row r="22" spans="1:4" x14ac:dyDescent="0.25">
      <c r="A22" s="54" t="s">
        <v>54</v>
      </c>
      <c r="B22" s="11"/>
      <c r="C22" s="11"/>
      <c r="D22" s="67"/>
    </row>
    <row r="23" spans="1:4" x14ac:dyDescent="0.25">
      <c r="A23" s="54" t="s">
        <v>55</v>
      </c>
      <c r="B23" s="11"/>
      <c r="C23" s="56">
        <v>-4355</v>
      </c>
      <c r="D23" s="67">
        <v>-1.9079999999999999</v>
      </c>
    </row>
    <row r="24" spans="1:4" ht="15.75" thickBot="1" x14ac:dyDescent="0.3">
      <c r="A24" s="57" t="s">
        <v>56</v>
      </c>
      <c r="B24" s="58"/>
      <c r="C24" s="59">
        <v>-10662</v>
      </c>
      <c r="D24" s="70">
        <v>-5.0709999999999997</v>
      </c>
    </row>
    <row r="25" spans="1:4" ht="15.75" thickBot="1" x14ac:dyDescent="0.3">
      <c r="A25" s="64" t="s">
        <v>53</v>
      </c>
      <c r="B25" s="58"/>
      <c r="C25" s="14">
        <v>-15017</v>
      </c>
      <c r="D25" s="70">
        <v>-6.9790000000000001</v>
      </c>
    </row>
    <row r="28" spans="1:4" x14ac:dyDescent="0.25">
      <c r="A28" s="93"/>
      <c r="B28" s="71" t="s">
        <v>111</v>
      </c>
      <c r="C28" s="12" t="s">
        <v>37</v>
      </c>
      <c r="D28" s="12" t="s">
        <v>37</v>
      </c>
    </row>
    <row r="29" spans="1:4" ht="15.75" thickBot="1" x14ac:dyDescent="0.3">
      <c r="A29" s="94"/>
      <c r="B29" s="68"/>
      <c r="C29" s="14" t="s">
        <v>18</v>
      </c>
      <c r="D29" s="14" t="s">
        <v>0</v>
      </c>
    </row>
    <row r="30" spans="1:4" x14ac:dyDescent="0.25">
      <c r="A30" s="11"/>
      <c r="B30" s="11"/>
      <c r="C30" s="13"/>
      <c r="D30" s="11"/>
    </row>
    <row r="31" spans="1:4" ht="15.75" thickBot="1" x14ac:dyDescent="0.3">
      <c r="A31" s="72" t="s">
        <v>53</v>
      </c>
      <c r="B31" s="14"/>
      <c r="C31" s="69"/>
      <c r="D31" s="68"/>
    </row>
    <row r="32" spans="1:4" ht="31.5" x14ac:dyDescent="0.25">
      <c r="A32" s="73" t="s">
        <v>57</v>
      </c>
      <c r="B32" s="11"/>
      <c r="C32" s="13"/>
      <c r="D32" s="11"/>
    </row>
    <row r="33" spans="1:4" ht="42" x14ac:dyDescent="0.25">
      <c r="A33" s="54" t="s">
        <v>58</v>
      </c>
      <c r="B33" s="11"/>
      <c r="C33" s="84">
        <v>-152</v>
      </c>
      <c r="D33" s="67">
        <v>-135</v>
      </c>
    </row>
    <row r="34" spans="1:4" ht="42" x14ac:dyDescent="0.25">
      <c r="A34" s="54" t="s">
        <v>59</v>
      </c>
      <c r="B34" s="11"/>
      <c r="C34" s="84"/>
      <c r="D34" s="67"/>
    </row>
    <row r="35" spans="1:4" ht="15.75" thickBot="1" x14ac:dyDescent="0.3">
      <c r="A35" s="54" t="s">
        <v>60</v>
      </c>
      <c r="B35" s="11"/>
      <c r="C35" s="85"/>
      <c r="D35" s="70"/>
    </row>
    <row r="36" spans="1:4" ht="15.75" thickBot="1" x14ac:dyDescent="0.3">
      <c r="A36" s="74"/>
      <c r="B36" s="75"/>
      <c r="C36" s="85">
        <v>-152</v>
      </c>
      <c r="D36" s="70">
        <v>-135</v>
      </c>
    </row>
    <row r="37" spans="1:4" ht="31.5" x14ac:dyDescent="0.25">
      <c r="A37" s="73" t="s">
        <v>61</v>
      </c>
      <c r="B37" s="11"/>
      <c r="C37" s="84"/>
      <c r="D37" s="67"/>
    </row>
    <row r="38" spans="1:4" ht="21" x14ac:dyDescent="0.25">
      <c r="A38" s="54" t="s">
        <v>62</v>
      </c>
      <c r="B38" s="11"/>
      <c r="C38" s="84">
        <v>20737</v>
      </c>
      <c r="D38" s="67">
        <v>-2.331</v>
      </c>
    </row>
    <row r="39" spans="1:4" ht="15.75" thickBot="1" x14ac:dyDescent="0.3">
      <c r="A39" s="57"/>
      <c r="B39" s="14"/>
      <c r="C39" s="85"/>
      <c r="D39" s="70"/>
    </row>
    <row r="40" spans="1:4" ht="15.75" thickBot="1" x14ac:dyDescent="0.3">
      <c r="A40" s="64" t="s">
        <v>63</v>
      </c>
      <c r="B40" s="14"/>
      <c r="C40" s="85">
        <v>20585</v>
      </c>
      <c r="D40" s="70">
        <v>-2.4660000000000002</v>
      </c>
    </row>
    <row r="41" spans="1:4" x14ac:dyDescent="0.25">
      <c r="A41" s="64" t="s">
        <v>64</v>
      </c>
      <c r="B41" s="14"/>
      <c r="C41" s="85">
        <v>5568</v>
      </c>
      <c r="D41" s="70">
        <v>-9.4450000000000003</v>
      </c>
    </row>
    <row r="42" spans="1:4" x14ac:dyDescent="0.25">
      <c r="A42" s="11"/>
      <c r="B42" s="11"/>
      <c r="C42" s="84"/>
      <c r="D42" s="67"/>
    </row>
    <row r="43" spans="1:4" x14ac:dyDescent="0.25">
      <c r="A43" s="76" t="s">
        <v>54</v>
      </c>
      <c r="B43" s="11"/>
      <c r="C43" s="84"/>
      <c r="D43" s="67"/>
    </row>
    <row r="44" spans="1:4" x14ac:dyDescent="0.25">
      <c r="A44" s="76" t="s">
        <v>55</v>
      </c>
      <c r="B44" s="11"/>
      <c r="C44" s="84">
        <v>-1286</v>
      </c>
      <c r="D44" s="67">
        <v>-2.625</v>
      </c>
    </row>
    <row r="45" spans="1:4" ht="15.75" thickBot="1" x14ac:dyDescent="0.3">
      <c r="A45" s="77" t="s">
        <v>56</v>
      </c>
      <c r="B45" s="59"/>
      <c r="C45" s="85">
        <v>6854</v>
      </c>
      <c r="D45" s="88">
        <v>-6.82</v>
      </c>
    </row>
    <row r="46" spans="1:4" ht="15.75" thickBot="1" x14ac:dyDescent="0.3">
      <c r="A46" s="78"/>
      <c r="B46" s="62"/>
      <c r="C46" s="63"/>
      <c r="D46" s="79"/>
    </row>
    <row r="47" spans="1:4" ht="15.75" thickTop="1" x14ac:dyDescent="0.25"/>
  </sheetData>
  <mergeCells count="3">
    <mergeCell ref="A2:D2"/>
    <mergeCell ref="A1:D1"/>
    <mergeCell ref="A28:A2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12C1E9-0D01-46A2-BE59-B26A1C24DE77}">
  <dimension ref="A1:E48"/>
  <sheetViews>
    <sheetView tabSelected="1" workbookViewId="0">
      <selection activeCell="F12" sqref="F12"/>
    </sheetView>
  </sheetViews>
  <sheetFormatPr defaultRowHeight="15" x14ac:dyDescent="0.25"/>
  <cols>
    <col min="1" max="1" width="44.28515625" style="10" customWidth="1"/>
    <col min="2" max="2" width="9.42578125" style="10" customWidth="1"/>
    <col min="3" max="3" width="19.140625" style="10" bestFit="1" customWidth="1"/>
    <col min="4" max="4" width="20.5703125" style="10" customWidth="1"/>
    <col min="5" max="5" width="11" customWidth="1"/>
    <col min="6" max="6" width="29.7109375" customWidth="1"/>
    <col min="7" max="7" width="12.140625" customWidth="1"/>
    <col min="8" max="8" width="11.140625" customWidth="1"/>
    <col min="9" max="9" width="11" customWidth="1"/>
    <col min="11" max="11" width="41.5703125" customWidth="1"/>
    <col min="15" max="15" width="23.5703125" customWidth="1"/>
    <col min="16" max="16" width="15.5703125" customWidth="1"/>
  </cols>
  <sheetData>
    <row r="1" spans="1:4" x14ac:dyDescent="0.25">
      <c r="A1" s="102" t="s">
        <v>137</v>
      </c>
      <c r="B1" s="103"/>
      <c r="C1" s="103"/>
      <c r="D1" s="103"/>
    </row>
    <row r="2" spans="1:4" ht="63" customHeight="1" x14ac:dyDescent="0.25">
      <c r="A2" s="101" t="s">
        <v>140</v>
      </c>
      <c r="B2" s="101"/>
      <c r="C2" s="101"/>
      <c r="D2" s="101"/>
    </row>
    <row r="3" spans="1:4" x14ac:dyDescent="0.25">
      <c r="A3" s="5"/>
      <c r="B3" s="53"/>
      <c r="C3" s="12"/>
      <c r="D3" s="12"/>
    </row>
    <row r="4" spans="1:4" ht="21.75" thickBot="1" x14ac:dyDescent="0.3">
      <c r="A4" s="5"/>
      <c r="B4" s="89" t="s">
        <v>131</v>
      </c>
      <c r="C4" s="14" t="s">
        <v>132</v>
      </c>
      <c r="D4" s="14" t="s">
        <v>133</v>
      </c>
    </row>
    <row r="5" spans="1:4" ht="22.5" x14ac:dyDescent="0.25">
      <c r="A5" s="6" t="s">
        <v>66</v>
      </c>
      <c r="B5" s="6"/>
      <c r="C5" s="7"/>
      <c r="D5" s="7"/>
    </row>
    <row r="6" spans="1:4" x14ac:dyDescent="0.25">
      <c r="A6" s="5" t="s">
        <v>67</v>
      </c>
      <c r="B6" s="5"/>
      <c r="C6" s="15">
        <v>3990.3066806546194</v>
      </c>
      <c r="D6" s="15"/>
    </row>
    <row r="7" spans="1:4" x14ac:dyDescent="0.25">
      <c r="A7" s="5" t="s">
        <v>68</v>
      </c>
      <c r="B7" s="5"/>
      <c r="C7" s="15">
        <v>-5086.7887181878814</v>
      </c>
      <c r="D7" s="15"/>
    </row>
    <row r="8" spans="1:4" ht="22.5" x14ac:dyDescent="0.25">
      <c r="A8" s="5" t="s">
        <v>69</v>
      </c>
      <c r="B8" s="5"/>
      <c r="C8" s="15">
        <v>1537</v>
      </c>
      <c r="D8" s="15"/>
    </row>
    <row r="9" spans="1:4" x14ac:dyDescent="0.25">
      <c r="A9" s="5" t="s">
        <v>70</v>
      </c>
      <c r="B9" s="5"/>
      <c r="C9" s="15"/>
      <c r="D9" s="15">
        <v>8</v>
      </c>
    </row>
    <row r="10" spans="1:4" ht="22.5" x14ac:dyDescent="0.25">
      <c r="A10" s="5" t="s">
        <v>71</v>
      </c>
      <c r="B10" s="5"/>
      <c r="C10" s="15">
        <v>432</v>
      </c>
      <c r="D10" s="15"/>
    </row>
    <row r="11" spans="1:4" x14ac:dyDescent="0.25">
      <c r="A11" s="5" t="s">
        <v>72</v>
      </c>
      <c r="B11" s="5"/>
      <c r="C11" s="15">
        <v>375</v>
      </c>
      <c r="D11" s="15">
        <v>-1</v>
      </c>
    </row>
    <row r="12" spans="1:4" x14ac:dyDescent="0.25">
      <c r="A12" s="5" t="s">
        <v>73</v>
      </c>
      <c r="B12" s="5"/>
      <c r="C12" s="15"/>
      <c r="D12" s="15">
        <v>-189</v>
      </c>
    </row>
    <row r="13" spans="1:4" x14ac:dyDescent="0.25">
      <c r="A13" s="5" t="s">
        <v>74</v>
      </c>
      <c r="B13" s="5"/>
      <c r="C13" s="15">
        <v>-2525.2376848179997</v>
      </c>
      <c r="D13" s="15"/>
    </row>
    <row r="14" spans="1:4" x14ac:dyDescent="0.25">
      <c r="A14" s="5" t="s">
        <v>75</v>
      </c>
      <c r="B14" s="5"/>
      <c r="C14" s="15">
        <v>-4642.7072206830007</v>
      </c>
      <c r="D14" s="15">
        <v>-336</v>
      </c>
    </row>
    <row r="15" spans="1:4" ht="43.5" x14ac:dyDescent="0.25">
      <c r="A15" s="8" t="s">
        <v>76</v>
      </c>
      <c r="B15" s="8"/>
      <c r="C15" s="16">
        <f>SUM(C6:C14)</f>
        <v>-5920.4269430342629</v>
      </c>
      <c r="D15" s="16">
        <v>-518</v>
      </c>
    </row>
    <row r="16" spans="1:4" ht="33" x14ac:dyDescent="0.25">
      <c r="A16" s="6" t="s">
        <v>77</v>
      </c>
      <c r="B16" s="6"/>
      <c r="C16" s="17"/>
      <c r="D16" s="15"/>
    </row>
    <row r="17" spans="1:4" ht="22.5" x14ac:dyDescent="0.25">
      <c r="A17" s="5" t="s">
        <v>78</v>
      </c>
      <c r="B17" s="5"/>
      <c r="C17" s="15">
        <v>232</v>
      </c>
      <c r="D17" s="15">
        <v>-152</v>
      </c>
    </row>
    <row r="18" spans="1:4" ht="22.5" x14ac:dyDescent="0.25">
      <c r="A18" s="5" t="s">
        <v>79</v>
      </c>
      <c r="B18" s="5"/>
      <c r="C18" s="15">
        <v>3170</v>
      </c>
      <c r="D18" s="15"/>
    </row>
    <row r="19" spans="1:4" x14ac:dyDescent="0.25">
      <c r="A19" s="5" t="s">
        <v>80</v>
      </c>
      <c r="B19" s="5"/>
      <c r="C19" s="15">
        <v>16681</v>
      </c>
      <c r="D19" s="15">
        <v>1607</v>
      </c>
    </row>
    <row r="20" spans="1:4" ht="22.5" x14ac:dyDescent="0.25">
      <c r="A20" s="5" t="s">
        <v>81</v>
      </c>
      <c r="B20" s="5"/>
      <c r="C20" s="15">
        <v>-31335.143183726817</v>
      </c>
      <c r="D20" s="15">
        <v>-40900</v>
      </c>
    </row>
    <row r="21" spans="1:4" x14ac:dyDescent="0.25">
      <c r="A21" s="5" t="s">
        <v>82</v>
      </c>
      <c r="B21" s="5"/>
      <c r="C21" s="15">
        <v>1053</v>
      </c>
      <c r="D21" s="15"/>
    </row>
    <row r="22" spans="1:4" x14ac:dyDescent="0.25">
      <c r="A22" s="5" t="s">
        <v>83</v>
      </c>
      <c r="B22" s="5"/>
      <c r="C22" s="15">
        <v>-11825.856816273183</v>
      </c>
      <c r="D22" s="15"/>
    </row>
    <row r="23" spans="1:4" ht="22.5" x14ac:dyDescent="0.25">
      <c r="A23" s="5" t="s">
        <v>84</v>
      </c>
      <c r="B23" s="5"/>
      <c r="C23" s="15">
        <v>509</v>
      </c>
      <c r="D23" s="15">
        <v>847</v>
      </c>
    </row>
    <row r="24" spans="1:4" x14ac:dyDescent="0.25">
      <c r="A24" s="5" t="s">
        <v>85</v>
      </c>
      <c r="B24" s="5"/>
      <c r="C24" s="15">
        <v>5191</v>
      </c>
      <c r="D24" s="15"/>
    </row>
    <row r="25" spans="1:4" x14ac:dyDescent="0.25">
      <c r="A25" s="5" t="s">
        <v>86</v>
      </c>
      <c r="B25" s="5"/>
      <c r="C25" s="15">
        <v>4801</v>
      </c>
      <c r="D25" s="15"/>
    </row>
    <row r="26" spans="1:4" x14ac:dyDescent="0.25">
      <c r="A26" s="5" t="s">
        <v>87</v>
      </c>
      <c r="B26" s="5"/>
      <c r="C26" s="15">
        <v>-245</v>
      </c>
      <c r="D26" s="18"/>
    </row>
    <row r="27" spans="1:4" ht="33" x14ac:dyDescent="0.25">
      <c r="A27" s="8" t="s">
        <v>88</v>
      </c>
      <c r="B27" s="8"/>
      <c r="C27" s="16">
        <f>SUM(C15:C26)</f>
        <v>-17689.426943034261</v>
      </c>
      <c r="D27" s="16">
        <v>-39116</v>
      </c>
    </row>
    <row r="28" spans="1:4" x14ac:dyDescent="0.25">
      <c r="A28" s="5" t="s">
        <v>89</v>
      </c>
      <c r="B28" s="5"/>
      <c r="C28" s="17"/>
      <c r="D28" s="17"/>
    </row>
    <row r="29" spans="1:4" ht="22.5" x14ac:dyDescent="0.25">
      <c r="A29" s="8" t="s">
        <v>90</v>
      </c>
      <c r="B29" s="8"/>
      <c r="C29" s="16">
        <v>-17689.426943034261</v>
      </c>
      <c r="D29" s="16">
        <v>-39116</v>
      </c>
    </row>
    <row r="30" spans="1:4" ht="22.5" x14ac:dyDescent="0.25">
      <c r="A30" s="6" t="s">
        <v>91</v>
      </c>
      <c r="B30" s="6"/>
      <c r="C30" s="17"/>
      <c r="D30" s="15"/>
    </row>
    <row r="31" spans="1:4" ht="22.5" x14ac:dyDescent="0.25">
      <c r="A31" s="5" t="s">
        <v>92</v>
      </c>
      <c r="B31" s="5"/>
      <c r="C31" s="15">
        <v>-2523</v>
      </c>
      <c r="D31" s="15"/>
    </row>
    <row r="32" spans="1:4" ht="22.5" x14ac:dyDescent="0.25">
      <c r="A32" s="5" t="s">
        <v>93</v>
      </c>
      <c r="B32" s="5"/>
      <c r="C32" s="15"/>
      <c r="D32" s="15">
        <v>1</v>
      </c>
    </row>
    <row r="33" spans="1:5" ht="22.5" x14ac:dyDescent="0.25">
      <c r="A33" s="5" t="s">
        <v>94</v>
      </c>
      <c r="B33" s="5"/>
      <c r="C33" s="15">
        <v>-36</v>
      </c>
      <c r="D33" s="15"/>
    </row>
    <row r="34" spans="1:5" ht="22.5" x14ac:dyDescent="0.25">
      <c r="A34" s="5" t="s">
        <v>94</v>
      </c>
      <c r="B34" s="5"/>
      <c r="C34" s="15">
        <v>-205</v>
      </c>
      <c r="D34" s="19"/>
    </row>
    <row r="35" spans="1:5" ht="22.5" x14ac:dyDescent="0.25">
      <c r="A35" s="5" t="s">
        <v>95</v>
      </c>
      <c r="B35" s="5"/>
      <c r="C35" s="15">
        <v>14820</v>
      </c>
      <c r="D35" s="15"/>
    </row>
    <row r="36" spans="1:5" x14ac:dyDescent="0.25">
      <c r="A36" s="5" t="s">
        <v>96</v>
      </c>
      <c r="B36" s="5"/>
      <c r="C36" s="15">
        <v>0</v>
      </c>
      <c r="D36" s="15"/>
    </row>
    <row r="37" spans="1:5" x14ac:dyDescent="0.25">
      <c r="A37" s="5" t="s">
        <v>97</v>
      </c>
      <c r="B37" s="5"/>
      <c r="C37" s="15"/>
      <c r="D37" s="15">
        <v>4</v>
      </c>
    </row>
    <row r="38" spans="1:5" ht="22.5" x14ac:dyDescent="0.25">
      <c r="A38" s="5" t="s">
        <v>98</v>
      </c>
      <c r="B38" s="5"/>
      <c r="C38" s="15"/>
      <c r="D38" s="15">
        <v>11595</v>
      </c>
    </row>
    <row r="39" spans="1:5" ht="22.5" x14ac:dyDescent="0.25">
      <c r="A39" s="8" t="s">
        <v>99</v>
      </c>
      <c r="B39" s="8"/>
      <c r="C39" s="16">
        <f>SUM(C31:C35)</f>
        <v>12056</v>
      </c>
      <c r="D39" s="16">
        <v>11600</v>
      </c>
    </row>
    <row r="40" spans="1:5" ht="22.5" x14ac:dyDescent="0.25">
      <c r="A40" s="6" t="s">
        <v>100</v>
      </c>
      <c r="B40" s="6"/>
      <c r="C40" s="17"/>
      <c r="D40" s="15"/>
    </row>
    <row r="41" spans="1:5" ht="22.5" x14ac:dyDescent="0.25">
      <c r="A41" s="5" t="s">
        <v>101</v>
      </c>
      <c r="B41" s="5"/>
      <c r="C41" s="15">
        <v>-509</v>
      </c>
      <c r="D41" s="15"/>
    </row>
    <row r="42" spans="1:5" x14ac:dyDescent="0.25">
      <c r="A42" s="5" t="s">
        <v>102</v>
      </c>
      <c r="B42" s="5"/>
      <c r="C42" s="15">
        <v>-4490</v>
      </c>
      <c r="D42" s="15"/>
    </row>
    <row r="43" spans="1:5" x14ac:dyDescent="0.25">
      <c r="A43" s="5" t="s">
        <v>103</v>
      </c>
      <c r="B43" s="5"/>
      <c r="C43" s="15"/>
      <c r="D43" s="15">
        <v>40040</v>
      </c>
    </row>
    <row r="44" spans="1:5" ht="22.5" x14ac:dyDescent="0.25">
      <c r="A44" s="6" t="s">
        <v>104</v>
      </c>
      <c r="B44" s="6"/>
      <c r="C44" s="17">
        <f>C41+C42</f>
        <v>-4999</v>
      </c>
      <c r="D44" s="17">
        <v>40040</v>
      </c>
    </row>
    <row r="45" spans="1:5" ht="22.5" x14ac:dyDescent="0.25">
      <c r="A45" s="5" t="s">
        <v>105</v>
      </c>
      <c r="B45" s="5"/>
      <c r="C45" s="15">
        <v>-395</v>
      </c>
      <c r="D45" s="15">
        <v>-4</v>
      </c>
    </row>
    <row r="46" spans="1:5" ht="22.5" x14ac:dyDescent="0.25">
      <c r="A46" s="8" t="s">
        <v>106</v>
      </c>
      <c r="B46" s="8"/>
      <c r="C46" s="16">
        <f>C29+C39+C44+C45</f>
        <v>-11027.426943034261</v>
      </c>
      <c r="D46" s="16">
        <v>12520</v>
      </c>
      <c r="E46" s="86"/>
    </row>
    <row r="47" spans="1:5" ht="22.5" x14ac:dyDescent="0.25">
      <c r="A47" s="5" t="s">
        <v>107</v>
      </c>
      <c r="B47" s="5"/>
      <c r="C47" s="17">
        <v>21627</v>
      </c>
      <c r="D47" s="17">
        <v>5</v>
      </c>
    </row>
    <row r="48" spans="1:5" ht="22.5" x14ac:dyDescent="0.25">
      <c r="A48" s="8" t="s">
        <v>108</v>
      </c>
      <c r="B48" s="8"/>
      <c r="C48" s="16">
        <v>10600</v>
      </c>
      <c r="D48" s="20">
        <v>12525</v>
      </c>
    </row>
  </sheetData>
  <mergeCells count="2">
    <mergeCell ref="A2:D2"/>
    <mergeCell ref="A1:D1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317E41-5AFF-4BDB-B59F-DEF0C7126FF3}">
  <dimension ref="A1:P33"/>
  <sheetViews>
    <sheetView zoomScaleNormal="100" zoomScaleSheetLayoutView="82" workbookViewId="0">
      <selection activeCell="J33" sqref="J33"/>
    </sheetView>
  </sheetViews>
  <sheetFormatPr defaultColWidth="9.140625" defaultRowHeight="12.75" x14ac:dyDescent="0.2"/>
  <cols>
    <col min="1" max="1" width="32" style="2" customWidth="1"/>
    <col min="2" max="2" width="11.140625" style="2" customWidth="1"/>
    <col min="3" max="3" width="15.85546875" style="2" customWidth="1"/>
    <col min="4" max="4" width="12" style="2" customWidth="1"/>
    <col min="5" max="5" width="12.85546875" style="2" customWidth="1"/>
    <col min="6" max="6" width="10" style="2" customWidth="1"/>
    <col min="7" max="8" width="10.28515625" style="2" customWidth="1"/>
    <col min="9" max="9" width="16.140625" style="2" customWidth="1"/>
    <col min="10" max="10" width="10.5703125" style="2" customWidth="1"/>
    <col min="11" max="11" width="13.7109375" style="2" customWidth="1"/>
    <col min="12" max="12" width="31" style="2" bestFit="1" customWidth="1"/>
    <col min="13" max="13" width="9.140625" style="2"/>
    <col min="14" max="14" width="12.85546875" style="1" customWidth="1"/>
    <col min="15" max="15" width="9.140625" style="1"/>
    <col min="16" max="16384" width="9.140625" style="2"/>
  </cols>
  <sheetData>
    <row r="1" spans="1:16" ht="24" customHeight="1" x14ac:dyDescent="0.2">
      <c r="A1" s="106" t="s">
        <v>137</v>
      </c>
      <c r="B1" s="107"/>
      <c r="C1" s="107"/>
      <c r="D1" s="107"/>
      <c r="E1" s="107"/>
      <c r="F1" s="107"/>
      <c r="G1" s="107"/>
      <c r="H1" s="107"/>
      <c r="I1" s="107"/>
      <c r="J1" s="107"/>
    </row>
    <row r="2" spans="1:16" s="1" customFormat="1" ht="54" customHeight="1" x14ac:dyDescent="0.2">
      <c r="A2" s="106" t="s">
        <v>136</v>
      </c>
      <c r="B2" s="106"/>
      <c r="C2" s="106"/>
      <c r="D2" s="106"/>
      <c r="E2" s="106"/>
      <c r="F2" s="106"/>
      <c r="G2" s="106"/>
      <c r="H2" s="106"/>
      <c r="I2" s="106"/>
      <c r="J2" s="106"/>
      <c r="K2" s="2"/>
      <c r="L2" s="2"/>
      <c r="M2" s="2"/>
      <c r="P2" s="2"/>
    </row>
    <row r="3" spans="1:16" x14ac:dyDescent="0.2">
      <c r="E3" s="1"/>
    </row>
    <row r="4" spans="1:16" s="4" customFormat="1" ht="10.5" x14ac:dyDescent="0.15">
      <c r="A4" s="113"/>
      <c r="B4" s="104" t="s">
        <v>29</v>
      </c>
      <c r="C4" s="104" t="s">
        <v>112</v>
      </c>
      <c r="D4" s="104" t="s">
        <v>113</v>
      </c>
      <c r="E4" s="104" t="s">
        <v>14</v>
      </c>
      <c r="F4" s="21"/>
      <c r="G4" s="104" t="s">
        <v>114</v>
      </c>
      <c r="H4" s="108" t="s">
        <v>109</v>
      </c>
      <c r="I4" s="22"/>
      <c r="J4" s="104" t="s">
        <v>35</v>
      </c>
      <c r="O4" s="23"/>
      <c r="P4" s="23"/>
    </row>
    <row r="5" spans="1:16" s="4" customFormat="1" ht="32.25" thickBot="1" x14ac:dyDescent="0.2">
      <c r="A5" s="113"/>
      <c r="B5" s="105"/>
      <c r="C5" s="105"/>
      <c r="D5" s="105"/>
      <c r="E5" s="105"/>
      <c r="F5" s="24" t="s">
        <v>116</v>
      </c>
      <c r="G5" s="105"/>
      <c r="H5" s="109"/>
      <c r="I5" s="24" t="s">
        <v>130</v>
      </c>
      <c r="J5" s="105"/>
      <c r="O5" s="23"/>
      <c r="P5" s="23"/>
    </row>
    <row r="6" spans="1:16" s="4" customFormat="1" ht="11.25" thickBot="1" x14ac:dyDescent="0.2">
      <c r="A6" s="25" t="s">
        <v>118</v>
      </c>
      <c r="B6" s="26">
        <v>18</v>
      </c>
      <c r="C6" s="27" t="s">
        <v>65</v>
      </c>
      <c r="D6" s="28" t="s">
        <v>65</v>
      </c>
      <c r="E6" s="27" t="s">
        <v>65</v>
      </c>
      <c r="F6" s="27"/>
      <c r="G6" s="29" t="s">
        <v>65</v>
      </c>
      <c r="H6" s="26">
        <v>18</v>
      </c>
      <c r="I6" s="27" t="s">
        <v>65</v>
      </c>
      <c r="J6" s="26">
        <v>18</v>
      </c>
      <c r="O6" s="23"/>
      <c r="P6" s="23"/>
    </row>
    <row r="7" spans="1:16" s="4" customFormat="1" ht="10.5" x14ac:dyDescent="0.15">
      <c r="A7" s="30" t="s">
        <v>119</v>
      </c>
      <c r="B7" s="31" t="s">
        <v>65</v>
      </c>
      <c r="C7" s="32" t="s">
        <v>65</v>
      </c>
      <c r="D7" s="33" t="s">
        <v>65</v>
      </c>
      <c r="E7" s="32" t="s">
        <v>65</v>
      </c>
      <c r="F7" s="32"/>
      <c r="G7" s="34">
        <v>-1.9079999999999999</v>
      </c>
      <c r="H7" s="31">
        <v>-1.9079999999999999</v>
      </c>
      <c r="I7" s="32">
        <v>-5.0709999999999997</v>
      </c>
      <c r="J7" s="31">
        <v>-6.9790000000000001</v>
      </c>
      <c r="O7" s="23"/>
      <c r="P7" s="23"/>
    </row>
    <row r="8" spans="1:16" s="4" customFormat="1" ht="21.75" thickBot="1" x14ac:dyDescent="0.2">
      <c r="A8" s="30" t="s">
        <v>120</v>
      </c>
      <c r="B8" s="26" t="s">
        <v>65</v>
      </c>
      <c r="C8" s="27" t="s">
        <v>65</v>
      </c>
      <c r="D8" s="35">
        <v>-39</v>
      </c>
      <c r="E8" s="27">
        <v>-678</v>
      </c>
      <c r="F8" s="27"/>
      <c r="G8" s="27" t="s">
        <v>65</v>
      </c>
      <c r="H8" s="26">
        <v>-717</v>
      </c>
      <c r="I8" s="27">
        <v>-1.7490000000000001</v>
      </c>
      <c r="J8" s="26">
        <v>-2.4660000000000002</v>
      </c>
      <c r="O8" s="23"/>
      <c r="P8" s="23"/>
    </row>
    <row r="9" spans="1:16" s="4" customFormat="1" ht="26.25" customHeight="1" thickBot="1" x14ac:dyDescent="0.2">
      <c r="A9" s="25" t="s">
        <v>121</v>
      </c>
      <c r="B9" s="26" t="s">
        <v>65</v>
      </c>
      <c r="C9" s="27" t="s">
        <v>65</v>
      </c>
      <c r="D9" s="28">
        <v>-39</v>
      </c>
      <c r="E9" s="27">
        <v>-678</v>
      </c>
      <c r="F9" s="27"/>
      <c r="G9" s="27">
        <v>-1.9079999999999999</v>
      </c>
      <c r="H9" s="26">
        <v>-2.625</v>
      </c>
      <c r="I9" s="27">
        <v>-6.82</v>
      </c>
      <c r="J9" s="26">
        <v>-9.4450000000000003</v>
      </c>
      <c r="O9" s="23"/>
      <c r="P9" s="23"/>
    </row>
    <row r="10" spans="1:16" s="4" customFormat="1" ht="10.5" x14ac:dyDescent="0.15">
      <c r="A10" s="36" t="s">
        <v>103</v>
      </c>
      <c r="B10" s="31">
        <v>106.83499999999999</v>
      </c>
      <c r="C10" s="32" t="s">
        <v>65</v>
      </c>
      <c r="D10" s="33" t="s">
        <v>65</v>
      </c>
      <c r="E10" s="32" t="s">
        <v>65</v>
      </c>
      <c r="F10" s="32"/>
      <c r="G10" s="32" t="s">
        <v>65</v>
      </c>
      <c r="H10" s="31">
        <v>106.83499999999999</v>
      </c>
      <c r="I10" s="32" t="s">
        <v>65</v>
      </c>
      <c r="J10" s="31">
        <v>106.83499999999999</v>
      </c>
      <c r="O10" s="23"/>
      <c r="P10" s="23"/>
    </row>
    <row r="11" spans="1:16" s="4" customFormat="1" ht="21" x14ac:dyDescent="0.15">
      <c r="A11" s="36" t="s">
        <v>122</v>
      </c>
      <c r="B11" s="31" t="s">
        <v>65</v>
      </c>
      <c r="C11" s="32">
        <v>-3.4689999999999999</v>
      </c>
      <c r="D11" s="33" t="s">
        <v>65</v>
      </c>
      <c r="E11" s="32" t="s">
        <v>65</v>
      </c>
      <c r="F11" s="32"/>
      <c r="G11" s="32" t="s">
        <v>65</v>
      </c>
      <c r="H11" s="31">
        <v>-3.4689999999999999</v>
      </c>
      <c r="I11" s="32">
        <v>252.97200000000001</v>
      </c>
      <c r="J11" s="31">
        <v>249.50299999999999</v>
      </c>
      <c r="O11" s="23"/>
      <c r="P11" s="23"/>
    </row>
    <row r="12" spans="1:16" s="4" customFormat="1" ht="31.5" x14ac:dyDescent="0.15">
      <c r="A12" s="36" t="s">
        <v>123</v>
      </c>
      <c r="B12" s="31" t="s">
        <v>65</v>
      </c>
      <c r="C12" s="32" t="s">
        <v>65</v>
      </c>
      <c r="D12" s="33" t="s">
        <v>65</v>
      </c>
      <c r="E12" s="32" t="s">
        <v>65</v>
      </c>
      <c r="F12" s="32"/>
      <c r="G12" s="32" t="s">
        <v>65</v>
      </c>
      <c r="H12" s="31" t="s">
        <v>65</v>
      </c>
      <c r="I12" s="32">
        <v>815</v>
      </c>
      <c r="J12" s="31">
        <v>815</v>
      </c>
      <c r="O12" s="23"/>
      <c r="P12" s="23"/>
    </row>
    <row r="13" spans="1:16" s="4" customFormat="1" ht="10.5" x14ac:dyDescent="0.15">
      <c r="A13" s="36" t="s">
        <v>110</v>
      </c>
      <c r="B13" s="31" t="s">
        <v>65</v>
      </c>
      <c r="C13" s="32" t="s">
        <v>65</v>
      </c>
      <c r="D13" s="33" t="s">
        <v>65</v>
      </c>
      <c r="E13" s="32" t="s">
        <v>65</v>
      </c>
      <c r="F13" s="32"/>
      <c r="G13" s="32" t="s">
        <v>65</v>
      </c>
      <c r="H13" s="31" t="s">
        <v>65</v>
      </c>
      <c r="I13" s="32">
        <v>-806</v>
      </c>
      <c r="J13" s="31">
        <v>-806</v>
      </c>
      <c r="O13" s="23"/>
      <c r="P13" s="23"/>
    </row>
    <row r="14" spans="1:16" s="4" customFormat="1" ht="21.75" thickBot="1" x14ac:dyDescent="0.2">
      <c r="A14" s="36" t="s">
        <v>124</v>
      </c>
      <c r="B14" s="31" t="s">
        <v>65</v>
      </c>
      <c r="C14" s="32" t="s">
        <v>65</v>
      </c>
      <c r="D14" s="33" t="s">
        <v>65</v>
      </c>
      <c r="E14" s="32" t="s">
        <v>65</v>
      </c>
      <c r="F14" s="32"/>
      <c r="G14" s="32">
        <v>-11.644</v>
      </c>
      <c r="H14" s="31">
        <v>-11.644</v>
      </c>
      <c r="I14" s="32">
        <v>11.644</v>
      </c>
      <c r="J14" s="31" t="s">
        <v>65</v>
      </c>
      <c r="O14" s="23"/>
      <c r="P14" s="23"/>
    </row>
    <row r="15" spans="1:16" s="4" customFormat="1" ht="11.25" thickBot="1" x14ac:dyDescent="0.2">
      <c r="A15" s="37" t="s">
        <v>125</v>
      </c>
      <c r="B15" s="38">
        <v>106.85299999999999</v>
      </c>
      <c r="C15" s="39">
        <v>-3.4689999999999999</v>
      </c>
      <c r="D15" s="40">
        <v>-39</v>
      </c>
      <c r="E15" s="39">
        <v>-678</v>
      </c>
      <c r="F15" s="39"/>
      <c r="G15" s="39">
        <v>-13.552</v>
      </c>
      <c r="H15" s="38">
        <v>89.114999999999995</v>
      </c>
      <c r="I15" s="39">
        <v>257.80500000000001</v>
      </c>
      <c r="J15" s="87">
        <v>346.92</v>
      </c>
      <c r="O15" s="23"/>
      <c r="P15" s="23"/>
    </row>
    <row r="16" spans="1:16" s="4" customFormat="1" ht="11.25" thickTop="1" x14ac:dyDescent="0.15">
      <c r="A16" s="41" t="s">
        <v>111</v>
      </c>
      <c r="B16" s="9"/>
      <c r="C16" s="9"/>
      <c r="D16" s="9"/>
      <c r="E16" s="9"/>
      <c r="F16" s="9"/>
      <c r="G16" s="9"/>
      <c r="H16" s="9"/>
      <c r="I16" s="9"/>
      <c r="J16" s="9"/>
      <c r="O16" s="23"/>
      <c r="P16" s="23"/>
    </row>
    <row r="17" spans="1:16" s="4" customFormat="1" ht="10.5" x14ac:dyDescent="0.15">
      <c r="A17" s="42"/>
      <c r="O17" s="23"/>
      <c r="P17" s="23"/>
    </row>
    <row r="18" spans="1:16" s="4" customFormat="1" ht="10.5" x14ac:dyDescent="0.15">
      <c r="A18" s="42"/>
      <c r="O18" s="23"/>
      <c r="P18" s="23"/>
    </row>
    <row r="19" spans="1:16" s="4" customFormat="1" ht="10.5" x14ac:dyDescent="0.15">
      <c r="A19" s="42"/>
      <c r="O19" s="23"/>
      <c r="P19" s="23"/>
    </row>
    <row r="20" spans="1:16" s="4" customFormat="1" ht="21" x14ac:dyDescent="0.15">
      <c r="A20" s="110"/>
      <c r="B20" s="104" t="s">
        <v>29</v>
      </c>
      <c r="C20" s="104" t="s">
        <v>112</v>
      </c>
      <c r="D20" s="111" t="s">
        <v>113</v>
      </c>
      <c r="E20" s="104" t="s">
        <v>14</v>
      </c>
      <c r="F20" s="22"/>
      <c r="G20" s="104" t="s">
        <v>114</v>
      </c>
      <c r="H20" s="104" t="s">
        <v>109</v>
      </c>
      <c r="I20" s="22" t="s">
        <v>115</v>
      </c>
      <c r="J20" s="104" t="s">
        <v>35</v>
      </c>
      <c r="O20" s="23"/>
      <c r="P20" s="23"/>
    </row>
    <row r="21" spans="1:16" s="4" customFormat="1" ht="32.25" thickBot="1" x14ac:dyDescent="0.2">
      <c r="A21" s="110"/>
      <c r="B21" s="105"/>
      <c r="C21" s="105"/>
      <c r="D21" s="112"/>
      <c r="E21" s="105"/>
      <c r="F21" s="24" t="s">
        <v>116</v>
      </c>
      <c r="G21" s="105"/>
      <c r="H21" s="105"/>
      <c r="I21" s="24" t="s">
        <v>117</v>
      </c>
      <c r="J21" s="105"/>
      <c r="O21" s="23"/>
      <c r="P21" s="23"/>
    </row>
    <row r="22" spans="1:16" s="4" customFormat="1" ht="11.25" thickBot="1" x14ac:dyDescent="0.2">
      <c r="A22" s="25" t="s">
        <v>126</v>
      </c>
      <c r="B22" s="43">
        <v>107714</v>
      </c>
      <c r="C22" s="44">
        <v>-3576</v>
      </c>
      <c r="D22" s="45">
        <v>-14</v>
      </c>
      <c r="E22" s="44">
        <v>4992</v>
      </c>
      <c r="F22" s="44">
        <v>38</v>
      </c>
      <c r="G22" s="44">
        <v>-7790</v>
      </c>
      <c r="H22" s="43">
        <v>101364</v>
      </c>
      <c r="I22" s="44">
        <v>249751</v>
      </c>
      <c r="J22" s="43">
        <v>351115</v>
      </c>
      <c r="O22" s="23"/>
      <c r="P22" s="23"/>
    </row>
    <row r="23" spans="1:16" s="4" customFormat="1" ht="10.5" x14ac:dyDescent="0.15">
      <c r="A23" s="30" t="s">
        <v>119</v>
      </c>
      <c r="B23" s="31" t="s">
        <v>65</v>
      </c>
      <c r="C23" s="32" t="s">
        <v>65</v>
      </c>
      <c r="D23" s="33"/>
      <c r="E23" s="32"/>
      <c r="F23" s="32"/>
      <c r="G23" s="46">
        <v>-4354.9299999999994</v>
      </c>
      <c r="H23" s="47">
        <v>-4354.9299999999994</v>
      </c>
      <c r="I23" s="46">
        <v>-10662.07</v>
      </c>
      <c r="J23" s="47">
        <v>-15017</v>
      </c>
      <c r="O23" s="23"/>
      <c r="P23" s="23"/>
    </row>
    <row r="24" spans="1:16" s="4" customFormat="1" ht="21.75" thickBot="1" x14ac:dyDescent="0.2">
      <c r="A24" s="30" t="s">
        <v>120</v>
      </c>
      <c r="B24" s="26" t="s">
        <v>65</v>
      </c>
      <c r="C24" s="27" t="s">
        <v>65</v>
      </c>
      <c r="D24" s="45">
        <v>-152</v>
      </c>
      <c r="E24" s="44">
        <v>3221</v>
      </c>
      <c r="F24" s="27"/>
      <c r="G24" s="27"/>
      <c r="H24" s="43">
        <v>3069</v>
      </c>
      <c r="I24" s="44">
        <v>17515.666666666668</v>
      </c>
      <c r="J24" s="43">
        <v>20584.666666666668</v>
      </c>
      <c r="O24" s="23"/>
      <c r="P24" s="23"/>
    </row>
    <row r="25" spans="1:16" s="4" customFormat="1" ht="21" customHeight="1" thickBot="1" x14ac:dyDescent="0.2">
      <c r="A25" s="25" t="s">
        <v>121</v>
      </c>
      <c r="B25" s="26"/>
      <c r="C25" s="27"/>
      <c r="D25" s="45">
        <v>-152</v>
      </c>
      <c r="E25" s="45">
        <v>3221</v>
      </c>
      <c r="F25" s="45">
        <v>0</v>
      </c>
      <c r="G25" s="45">
        <v>-4354.9299999999994</v>
      </c>
      <c r="H25" s="45">
        <v>-1285.9299999999994</v>
      </c>
      <c r="I25" s="45">
        <v>6853.5966666666682</v>
      </c>
      <c r="J25" s="45">
        <v>5567.6666666666679</v>
      </c>
      <c r="O25" s="23"/>
      <c r="P25" s="23"/>
    </row>
    <row r="26" spans="1:16" s="4" customFormat="1" ht="10.5" x14ac:dyDescent="0.15">
      <c r="A26" s="36" t="s">
        <v>103</v>
      </c>
      <c r="B26" s="31"/>
      <c r="C26" s="32" t="s">
        <v>65</v>
      </c>
      <c r="D26" s="33" t="s">
        <v>65</v>
      </c>
      <c r="E26" s="32" t="s">
        <v>65</v>
      </c>
      <c r="F26" s="32"/>
      <c r="G26" s="32" t="s">
        <v>65</v>
      </c>
      <c r="H26" s="31"/>
      <c r="I26" s="32" t="s">
        <v>65</v>
      </c>
      <c r="J26" s="31"/>
      <c r="O26" s="23"/>
      <c r="P26" s="23"/>
    </row>
    <row r="27" spans="1:16" s="4" customFormat="1" ht="21" x14ac:dyDescent="0.15">
      <c r="A27" s="36" t="s">
        <v>122</v>
      </c>
      <c r="B27" s="31" t="s">
        <v>65</v>
      </c>
      <c r="C27" s="32"/>
      <c r="D27" s="33" t="s">
        <v>65</v>
      </c>
      <c r="E27" s="32" t="s">
        <v>65</v>
      </c>
      <c r="F27" s="32"/>
      <c r="G27" s="32" t="s">
        <v>65</v>
      </c>
      <c r="H27" s="31"/>
      <c r="I27" s="32"/>
      <c r="J27" s="31"/>
      <c r="O27" s="23"/>
      <c r="P27" s="23"/>
    </row>
    <row r="28" spans="1:16" s="4" customFormat="1" ht="31.5" x14ac:dyDescent="0.15">
      <c r="A28" s="36" t="s">
        <v>123</v>
      </c>
      <c r="B28" s="31" t="s">
        <v>65</v>
      </c>
      <c r="C28" s="32" t="s">
        <v>65</v>
      </c>
      <c r="D28" s="33" t="s">
        <v>65</v>
      </c>
      <c r="E28" s="32" t="s">
        <v>65</v>
      </c>
      <c r="F28" s="32"/>
      <c r="G28" s="32" t="s">
        <v>65</v>
      </c>
      <c r="H28" s="31" t="s">
        <v>65</v>
      </c>
      <c r="I28" s="32"/>
      <c r="J28" s="31"/>
      <c r="O28" s="23"/>
      <c r="P28" s="23"/>
    </row>
    <row r="29" spans="1:16" s="4" customFormat="1" ht="10.5" x14ac:dyDescent="0.15">
      <c r="A29" s="36" t="s">
        <v>110</v>
      </c>
      <c r="B29" s="31" t="s">
        <v>65</v>
      </c>
      <c r="C29" s="32" t="s">
        <v>65</v>
      </c>
      <c r="D29" s="33" t="s">
        <v>65</v>
      </c>
      <c r="E29" s="32" t="s">
        <v>65</v>
      </c>
      <c r="F29" s="32"/>
      <c r="G29" s="32" t="s">
        <v>65</v>
      </c>
      <c r="H29" s="31" t="s">
        <v>65</v>
      </c>
      <c r="I29" s="32"/>
      <c r="J29" s="31"/>
      <c r="O29" s="23"/>
      <c r="P29" s="23"/>
    </row>
    <row r="30" spans="1:16" s="4" customFormat="1" ht="21.75" thickBot="1" x14ac:dyDescent="0.2">
      <c r="A30" s="36" t="s">
        <v>124</v>
      </c>
      <c r="B30" s="31" t="s">
        <v>65</v>
      </c>
      <c r="C30" s="32" t="s">
        <v>65</v>
      </c>
      <c r="D30" s="33" t="s">
        <v>65</v>
      </c>
      <c r="E30" s="32" t="s">
        <v>65</v>
      </c>
      <c r="F30" s="32"/>
      <c r="G30" s="32"/>
      <c r="H30" s="31"/>
      <c r="I30" s="32"/>
      <c r="J30" s="31"/>
      <c r="O30" s="23"/>
      <c r="P30" s="23"/>
    </row>
    <row r="31" spans="1:16" s="4" customFormat="1" ht="11.25" thickBot="1" x14ac:dyDescent="0.2">
      <c r="A31" s="37" t="s">
        <v>127</v>
      </c>
      <c r="B31" s="48">
        <v>107714</v>
      </c>
      <c r="C31" s="48">
        <v>-3576</v>
      </c>
      <c r="D31" s="48">
        <v>-166</v>
      </c>
      <c r="E31" s="48">
        <v>8213</v>
      </c>
      <c r="F31" s="48">
        <v>38</v>
      </c>
      <c r="G31" s="48">
        <v>-12144.93</v>
      </c>
      <c r="H31" s="48">
        <v>100078.07</v>
      </c>
      <c r="I31" s="48">
        <v>256604.59666666668</v>
      </c>
      <c r="J31" s="48">
        <v>356682.66666666669</v>
      </c>
      <c r="O31" s="23"/>
      <c r="P31" s="23"/>
    </row>
    <row r="32" spans="1:16" s="49" customFormat="1" ht="15.75" thickTop="1" x14ac:dyDescent="0.25">
      <c r="A32" s="50" t="s">
        <v>111</v>
      </c>
      <c r="B32" s="3"/>
      <c r="C32" s="3"/>
      <c r="D32" s="3"/>
      <c r="E32" s="3"/>
      <c r="F32" s="3"/>
      <c r="G32" s="3"/>
      <c r="H32" s="3"/>
      <c r="I32" s="3"/>
      <c r="N32" s="51"/>
      <c r="O32" s="51"/>
    </row>
    <row r="33" spans="14:15" s="49" customFormat="1" x14ac:dyDescent="0.2">
      <c r="N33" s="51"/>
      <c r="O33" s="51"/>
    </row>
  </sheetData>
  <mergeCells count="18">
    <mergeCell ref="G20:G21"/>
    <mergeCell ref="H20:H21"/>
    <mergeCell ref="J20:J21"/>
    <mergeCell ref="A4:A5"/>
    <mergeCell ref="B4:B5"/>
    <mergeCell ref="C4:C5"/>
    <mergeCell ref="D4:D5"/>
    <mergeCell ref="A20:A21"/>
    <mergeCell ref="B20:B21"/>
    <mergeCell ref="C20:C21"/>
    <mergeCell ref="D20:D21"/>
    <mergeCell ref="E20:E21"/>
    <mergeCell ref="E4:E5"/>
    <mergeCell ref="G4:G5"/>
    <mergeCell ref="A2:J2"/>
    <mergeCell ref="A1:J1"/>
    <mergeCell ref="H4:H5"/>
    <mergeCell ref="J4:J5"/>
  </mergeCells>
  <pageMargins left="0.7" right="0.7" top="0.75" bottom="0.75" header="0.3" footer="0.3"/>
  <pageSetup paperSize="9" scale="64" orientation="landscape" r:id="rId1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Баланс</vt:lpstr>
      <vt:lpstr>ОПиУ</vt:lpstr>
      <vt:lpstr>ОДДС</vt:lpstr>
      <vt:lpstr>капитал</vt:lpstr>
      <vt:lpstr>капитал!Область_печати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Kolpachshikov</dc:creator>
  <cp:lastModifiedBy>Meruyert Sadenova</cp:lastModifiedBy>
  <dcterms:created xsi:type="dcterms:W3CDTF">2020-10-30T06:20:39Z</dcterms:created>
  <dcterms:modified xsi:type="dcterms:W3CDTF">2020-10-30T09:49:21Z</dcterms:modified>
</cp:coreProperties>
</file>