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  <externalReference r:id="rId8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sharedStrings.xml><?xml version="1.0" encoding="utf-8"?>
<sst xmlns="http://schemas.openxmlformats.org/spreadsheetml/2006/main" count="186" uniqueCount="149">
  <si>
    <t>в тысячах казахстанских тенге</t>
  </si>
  <si>
    <t>Прим.</t>
  </si>
  <si>
    <t>АКТИВЫ</t>
  </si>
  <si>
    <t>Основные средства</t>
  </si>
  <si>
    <t>ИТОГО АКТИВЫ</t>
  </si>
  <si>
    <t>Акционерный капитал(установленный)</t>
  </si>
  <si>
    <t>Акционерный капитал(корректировка на гиперинфляцию)</t>
  </si>
  <si>
    <t>Прочие резервы</t>
  </si>
  <si>
    <t>Долгосрочные обязательства</t>
  </si>
  <si>
    <t>Обязательство по возмещению исторических затрат</t>
  </si>
  <si>
    <t>Итого долгосрочные обязательства</t>
  </si>
  <si>
    <t>Краткосрочные обязательства</t>
  </si>
  <si>
    <t>Налоги к уплате</t>
  </si>
  <si>
    <t>Доходы</t>
  </si>
  <si>
    <t>Себестоимость реализации</t>
  </si>
  <si>
    <t>Прочие операционные доходы</t>
  </si>
  <si>
    <t>Расходы по реализации</t>
  </si>
  <si>
    <t>Общие и административные расходы</t>
  </si>
  <si>
    <t>Прочие операционные расходы</t>
  </si>
  <si>
    <t>Финансовые доходы</t>
  </si>
  <si>
    <t>Финансовые расходы</t>
  </si>
  <si>
    <t>Итого</t>
  </si>
  <si>
    <t>капитал</t>
  </si>
  <si>
    <t>Дивиденды объявленные</t>
  </si>
  <si>
    <t>Резервы под обязательства по ликвидации и восстановлению горнорудных активов</t>
  </si>
  <si>
    <t>Задолженность по вознаграждениям работникам</t>
  </si>
  <si>
    <t>Итого краткосрочные обязательства</t>
  </si>
  <si>
    <t>Акционерный капитал (корректировка на гиперинфляцию)</t>
  </si>
  <si>
    <t>В тысячах казахстанских тенге</t>
  </si>
  <si>
    <t>Движение денежных средств по операционной деятельности</t>
  </si>
  <si>
    <t>Расходы по вознаграждениям долевыми инструментами</t>
  </si>
  <si>
    <t>Движение денежных средств по операционной деятельности до изменений оборотного капитала</t>
  </si>
  <si>
    <t>Денежные средства, полученные от операционной деятельности</t>
  </si>
  <si>
    <t>Проценты полученные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</si>
  <si>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</si>
  <si>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</si>
  <si>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 xml:space="preserve">Депозиты размещенные 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</si>
  <si>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</si>
  <si>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</si>
  <si>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>Проценты уплаченные</t>
  </si>
  <si>
    <t xml:space="preserve">Дивиденды уплаченные </t>
  </si>
  <si>
    <t>Чистые денежные средства, использованные в</t>
  </si>
  <si>
    <t xml:space="preserve">финансовой деятельности 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</si>
  <si>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</si>
  <si>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</si>
  <si>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</si>
  <si>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>Продажа дочернего предприятия</t>
  </si>
  <si>
    <t>Балансовая стоимость одной простой акции,выраженная в казахстанских тенге</t>
  </si>
  <si>
    <t>Балансовая стоимость одной привилегированной акции,выраженная в казахстанских тенге</t>
  </si>
  <si>
    <t xml:space="preserve"> </t>
  </si>
  <si>
    <t>Кредиторская задолженность по основной деятельности и прочая кредиторская задолженность</t>
  </si>
  <si>
    <t>9</t>
  </si>
  <si>
    <t>ОБЯЗАТЕЛЬСТВА</t>
  </si>
  <si>
    <t>ИТОГО ОБЯЗАТЕЛЬСТВА</t>
  </si>
  <si>
    <t>Итого совокупный убыток за период</t>
  </si>
  <si>
    <t>итого</t>
  </si>
  <si>
    <t>Прочий совокупный доход</t>
  </si>
  <si>
    <t>Эмиссия акций</t>
  </si>
  <si>
    <t>Чистое увеличение (уменьшение) денежных средств и денежных эквивалентов</t>
  </si>
  <si>
    <t>Акционерный капитал (установленный законодательно)</t>
  </si>
  <si>
    <t>7</t>
  </si>
  <si>
    <t>6</t>
  </si>
  <si>
    <t>5</t>
  </si>
  <si>
    <t>4</t>
  </si>
  <si>
    <t>Займы выданные</t>
  </si>
  <si>
    <t>резервы</t>
  </si>
  <si>
    <t>Долгосрочные активы</t>
  </si>
  <si>
    <t>Прочие долгосрочные активы</t>
  </si>
  <si>
    <t>Итого долгосрочные активы</t>
  </si>
  <si>
    <t>Краткосрочные активы</t>
  </si>
  <si>
    <t>Итого краткосрочные активы</t>
  </si>
  <si>
    <t>Операционная прибыль/( убыток)</t>
  </si>
  <si>
    <t>Прочий совокупный убыток</t>
  </si>
  <si>
    <t>Итого совокупный прибыль(убыток) за период</t>
  </si>
  <si>
    <t>Итого совокупный прибыль(убыток) за период, причитающийся:</t>
  </si>
  <si>
    <t>Прибыль(убыток) на акцию, основной и разводненный (выраженный в казахстанских тенге на акцию)</t>
  </si>
  <si>
    <t>Прибыль(убыток) за период</t>
  </si>
  <si>
    <t>Прибыль(убыток) за период,причитающийся:</t>
  </si>
  <si>
    <t>Прибыль(убыток) до налогообложения</t>
  </si>
  <si>
    <t>Валовый прибыль(убыток)</t>
  </si>
  <si>
    <t>Дополнительно</t>
  </si>
  <si>
    <t xml:space="preserve">оплаченный </t>
  </si>
  <si>
    <t xml:space="preserve">Неконтролирующая </t>
  </si>
  <si>
    <t>доля</t>
  </si>
  <si>
    <t>Нераспределен-</t>
  </si>
  <si>
    <t>ная прибыль</t>
  </si>
  <si>
    <t>Отложенные налоговые обязательства</t>
  </si>
  <si>
    <t xml:space="preserve">Прибыль(Убыток) за период </t>
  </si>
  <si>
    <t>Эффект дисконтирования займа от материнской компании,за вычетом расхода по подоходному налогу</t>
  </si>
  <si>
    <t>Доход от выбытия основных средств,нетто</t>
  </si>
  <si>
    <t>Изменение товарно-материальных запасов</t>
  </si>
  <si>
    <t>Изменение дебиторской задолженности по основной деятельности и прочей дебиторской задолженности</t>
  </si>
  <si>
    <t>Изменение кредиторской задолженности по основной деятельности и прочей кредиторской задолженности</t>
  </si>
  <si>
    <t>Изменение налогов к уплате</t>
  </si>
  <si>
    <t>Изменение обязательства по возмещению исторических затрат</t>
  </si>
  <si>
    <t>Изменение задолженности по вознаграждениям работникам</t>
  </si>
  <si>
    <t>Приобретение основных средств</t>
  </si>
  <si>
    <t>Изменение прочих оборотных активов</t>
  </si>
  <si>
    <t>Подоходный налог уплаченный</t>
  </si>
  <si>
    <t>Актив по отсроченному подоходному налогу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</si>
  <si>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</si>
  <si>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</si>
  <si>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>Предоплаты по текущему подоходному налогу</t>
  </si>
  <si>
    <t>Прочие активы</t>
  </si>
  <si>
    <t xml:space="preserve">Денежные средства </t>
  </si>
  <si>
    <t>Нераспределенная прибыль /(накопленные убытки)</t>
  </si>
  <si>
    <t>СОБСТВЕННЫЙ КАПИТАЛ</t>
  </si>
  <si>
    <t>ИТОГО СОБСТВЕННЫЙ КАПИТАЛ</t>
  </si>
  <si>
    <t>Займы полученные от материнской компании</t>
  </si>
  <si>
    <t>ИТОГО  СОБСТВЕННЫЙ КАПИТАЛ И ОБЯЗАТЕЛЬСТВА</t>
  </si>
  <si>
    <t>Экономия/(расходы) по подоходному  налогу</t>
  </si>
  <si>
    <t>Акционерам Компании</t>
  </si>
  <si>
    <t>Активы,связанные со вскрышными работами</t>
  </si>
  <si>
    <t>Дополнительно оплаченный капитал</t>
  </si>
  <si>
    <t>Долгосрочный банковский займ</t>
  </si>
  <si>
    <t>Поправки:</t>
  </si>
  <si>
    <t>Износ и обесценение основных средств и нематериальных активов</t>
  </si>
  <si>
    <t>Процентные расходы</t>
  </si>
  <si>
    <t>Процентные доходы</t>
  </si>
  <si>
    <t xml:space="preserve">Вознаграждениям работникам </t>
  </si>
  <si>
    <t>Курсовые разницы по денежным средствам и денежным эквивалентам</t>
  </si>
  <si>
    <t>Нереализованные куросвые разницы</t>
  </si>
  <si>
    <t>Прочие выплаты</t>
  </si>
  <si>
    <t>За период,закончившийся                                  30 июня</t>
  </si>
  <si>
    <t xml:space="preserve">Выдача займов </t>
  </si>
  <si>
    <t>Авансы выданные за долгосрочные активы</t>
  </si>
  <si>
    <t xml:space="preserve">                  </t>
  </si>
  <si>
    <t>(начисление)/восстановление убытка от обесценения ОС</t>
  </si>
  <si>
    <t>Резервы по пересчету иностранной валюты</t>
  </si>
  <si>
    <t>Руководитель Абдраманов Д.К. _________________________</t>
  </si>
  <si>
    <t>Руководитель Абдраманов Д.К.  ________________</t>
  </si>
  <si>
    <t>Выпуск акции</t>
  </si>
  <si>
    <t>Пересчитанное сальдо на 31.10.2018г.</t>
  </si>
  <si>
    <t>Главный бухгалтер Муздыбаев С.Ж. _______________</t>
  </si>
  <si>
    <t>Остаток на  31.12. 2018 г.</t>
  </si>
  <si>
    <t>Остаток на  31.12.2018 г.</t>
  </si>
  <si>
    <t>Пересчитанное сальдо на 01.01.2019г.</t>
  </si>
  <si>
    <t>АО "МАРГАНЕЦ ЖАЙРЕМА"</t>
  </si>
  <si>
    <t xml:space="preserve">Промежуточный сокращенный отчет о финансовом положении (неаудированный) </t>
  </si>
  <si>
    <t>АО "МАРГАНЕЦ ЖАЙРЕМА "</t>
  </si>
  <si>
    <r>
      <t>Промежуточный сокращенный отчет о прибылях и убытках и прочем совокупном доходе (неаудированный)</t>
    </r>
  </si>
  <si>
    <t>Промежуточный сокращенный отчет об изменении в капитале (неаудированный)</t>
  </si>
  <si>
    <t>Промежуточный сокращенный отчет о движении денежных средств (неаудированный)</t>
  </si>
  <si>
    <t>3</t>
  </si>
  <si>
    <t>Остаток на 31.03.2018 года</t>
  </si>
  <si>
    <t>8</t>
  </si>
  <si>
    <t>30.06.2019</t>
  </si>
  <si>
    <t>Остаток на 30.06.2019 г.</t>
  </si>
  <si>
    <t>30.06.2018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</si>
</sst>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#,##0;\(#,##0\);&quot;-&quot;"/>
    <numFmt numFmtId="182" formatCode="#,##0.0"/>
    <numFmt numFmtId="183" formatCode="#,##0.000"/>
    <numFmt numFmtId="184" formatCode="0.000"/>
    <numFmt numFmtId="185" formatCode="0.000000"/>
    <numFmt numFmtId="186" formatCode="#,##0.000000"/>
    <numFmt numFmtId="187" formatCode="#,##0.0000"/>
    <numFmt numFmtId="188" formatCode="#,##0.00000"/>
    <numFmt numFmtId="189" formatCode="0.000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0.0"/>
    <numFmt numFmtId="194" formatCode="#,##0_ ;\-#,##0\ "/>
    <numFmt numFmtId="195" formatCode="_-* #,##0.000_р_._-;\-* #,##0.000_р_._-;_-* &quot;-&quot;???_р_._-;_-@_-"/>
    <numFmt numFmtId="196" formatCode="[$-FC19]d\ mmmm\ yyyy\ &quot;г.&quot;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000"/>
    <numFmt numFmtId="206" formatCode="#,##0.00000000"/>
  </numFmts>
  <fonts count="73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i/>
      <sz val="14"/>
      <name val="Times New Roman CYR"/>
      <family val="1"/>
    </font>
    <font>
      <i/>
      <sz val="14"/>
      <name val="Arial Cyr"/>
      <family val="2"/>
    </font>
    <font>
      <i/>
      <sz val="14"/>
      <name val="Arial"/>
      <family val="2"/>
    </font>
    <font>
      <i/>
      <sz val="14"/>
      <name val="Times New Roman Cyr"/>
      <family val="0"/>
    </font>
    <font>
      <b/>
      <sz val="12"/>
      <name val="Arial Cyr"/>
      <family val="0"/>
    </font>
    <font>
      <i/>
      <sz val="12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11"/>
      <name val="Arial Cyr"/>
      <family val="2"/>
    </font>
    <font>
      <sz val="12"/>
      <name val="Arial Cyr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9"/>
      <name val="Times New Roman"/>
      <family val="1"/>
    </font>
    <font>
      <b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 style="medium"/>
      <top/>
      <bottom style="medium"/>
    </border>
    <border>
      <left/>
      <right>
        <color indexed="63"/>
      </right>
      <top style="thin"/>
      <bottom style="thin"/>
    </border>
    <border>
      <left/>
      <right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>
        <color indexed="63"/>
      </bottom>
    </border>
    <border>
      <left/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0">
      <alignment horizontal="left"/>
      <protection/>
    </xf>
    <xf numFmtId="181" fontId="4" fillId="21" borderId="1">
      <alignment/>
      <protection/>
    </xf>
    <xf numFmtId="181" fontId="4" fillId="6" borderId="2">
      <alignment/>
      <protection locked="0"/>
    </xf>
    <xf numFmtId="181" fontId="4" fillId="22" borderId="2">
      <alignment/>
      <protection locked="0"/>
    </xf>
    <xf numFmtId="181" fontId="9" fillId="21" borderId="3">
      <alignment horizontal="right"/>
      <protection/>
    </xf>
    <xf numFmtId="181" fontId="9" fillId="21" borderId="4">
      <alignment horizontal="right"/>
      <protection/>
    </xf>
    <xf numFmtId="181" fontId="9" fillId="21" borderId="5">
      <alignment horizontal="right" wrapText="1"/>
      <protection/>
    </xf>
    <xf numFmtId="0" fontId="3" fillId="23" borderId="0">
      <alignment/>
      <protection/>
    </xf>
    <xf numFmtId="180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7" fillId="30" borderId="6" applyNumberFormat="0" applyAlignment="0" applyProtection="0"/>
    <xf numFmtId="0" fontId="58" fillId="31" borderId="7" applyNumberFormat="0" applyAlignment="0" applyProtection="0"/>
    <xf numFmtId="0" fontId="59" fillId="31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32" borderId="12" applyNumberFormat="0" applyAlignment="0" applyProtection="0"/>
    <xf numFmtId="0" fontId="65" fillId="0" borderId="0" applyNumberFormat="0" applyFill="0" applyBorder="0" applyAlignment="0" applyProtection="0"/>
    <xf numFmtId="0" fontId="66" fillId="33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7" fillId="34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9" fillId="0" borderId="14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1" fillId="36" borderId="0" applyNumberFormat="0" applyBorder="0" applyAlignment="0" applyProtection="0"/>
  </cellStyleXfs>
  <cellXfs count="339">
    <xf numFmtId="0" fontId="0" fillId="0" borderId="0" xfId="0" applyAlignment="1">
      <alignment/>
    </xf>
    <xf numFmtId="49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6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11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49" fontId="10" fillId="0" borderId="0" xfId="0" applyNumberFormat="1" applyFont="1" applyAlignment="1">
      <alignment wrapText="1"/>
    </xf>
    <xf numFmtId="0" fontId="14" fillId="0" borderId="0" xfId="46" applyFont="1">
      <alignment/>
      <protection/>
    </xf>
    <xf numFmtId="0" fontId="15" fillId="0" borderId="0" xfId="46" applyFont="1">
      <alignment/>
      <protection/>
    </xf>
    <xf numFmtId="0" fontId="7" fillId="38" borderId="0" xfId="0" applyFont="1" applyFill="1" applyAlignment="1">
      <alignment/>
    </xf>
    <xf numFmtId="4" fontId="7" fillId="39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9" fontId="17" fillId="0" borderId="15" xfId="0" applyNumberFormat="1" applyFont="1" applyFill="1" applyBorder="1" applyAlignment="1">
      <alignment/>
    </xf>
    <xf numFmtId="49" fontId="17" fillId="0" borderId="15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49" fontId="4" fillId="0" borderId="0" xfId="0" applyNumberFormat="1" applyFont="1" applyAlignment="1">
      <alignment horizontal="center" wrapText="1"/>
    </xf>
    <xf numFmtId="0" fontId="0" fillId="0" borderId="16" xfId="0" applyFont="1" applyFill="1" applyBorder="1" applyAlignment="1">
      <alignment horizontal="left" wrapText="1"/>
    </xf>
    <xf numFmtId="0" fontId="21" fillId="0" borderId="0" xfId="0" applyFont="1" applyFill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49" fontId="8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vertical="top" wrapText="1"/>
    </xf>
    <xf numFmtId="0" fontId="5" fillId="0" borderId="20" xfId="0" applyFont="1" applyFill="1" applyBorder="1" applyAlignment="1">
      <alignment wrapText="1"/>
    </xf>
    <xf numFmtId="49" fontId="4" fillId="0" borderId="0" xfId="0" applyNumberFormat="1" applyFont="1" applyAlignment="1">
      <alignment/>
    </xf>
    <xf numFmtId="49" fontId="17" fillId="0" borderId="21" xfId="0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 wrapText="1"/>
    </xf>
    <xf numFmtId="49" fontId="17" fillId="0" borderId="22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>
      <alignment horizontal="right"/>
    </xf>
    <xf numFmtId="0" fontId="5" fillId="37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26" fillId="37" borderId="0" xfId="0" applyFont="1" applyFill="1" applyAlignment="1">
      <alignment/>
    </xf>
    <xf numFmtId="0" fontId="3" fillId="37" borderId="0" xfId="0" applyFont="1" applyFill="1" applyAlignment="1">
      <alignment/>
    </xf>
    <xf numFmtId="2" fontId="17" fillId="0" borderId="23" xfId="0" applyNumberFormat="1" applyFont="1" applyFill="1" applyBorder="1" applyAlignment="1">
      <alignment horizontal="right"/>
    </xf>
    <xf numFmtId="2" fontId="17" fillId="0" borderId="24" xfId="0" applyNumberFormat="1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16" fillId="0" borderId="19" xfId="0" applyFont="1" applyFill="1" applyBorder="1" applyAlignment="1">
      <alignment wrapText="1"/>
    </xf>
    <xf numFmtId="49" fontId="24" fillId="0" borderId="18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0" fontId="6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wrapText="1"/>
    </xf>
    <xf numFmtId="3" fontId="8" fillId="0" borderId="26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92" fontId="17" fillId="0" borderId="23" xfId="84" applyNumberFormat="1" applyFont="1" applyFill="1" applyBorder="1" applyAlignment="1">
      <alignment horizontal="right"/>
    </xf>
    <xf numFmtId="192" fontId="17" fillId="0" borderId="24" xfId="84" applyNumberFormat="1" applyFont="1" applyFill="1" applyBorder="1" applyAlignment="1">
      <alignment horizontal="right"/>
    </xf>
    <xf numFmtId="192" fontId="17" fillId="0" borderId="28" xfId="84" applyNumberFormat="1" applyFont="1" applyFill="1" applyBorder="1" applyAlignment="1">
      <alignment horizontal="right"/>
    </xf>
    <xf numFmtId="192" fontId="17" fillId="0" borderId="29" xfId="84" applyNumberFormat="1" applyFont="1" applyFill="1" applyBorder="1" applyAlignment="1">
      <alignment horizontal="right"/>
    </xf>
    <xf numFmtId="192" fontId="4" fillId="0" borderId="0" xfId="0" applyNumberFormat="1" applyFont="1" applyAlignment="1">
      <alignment/>
    </xf>
    <xf numFmtId="179" fontId="4" fillId="0" borderId="0" xfId="84" applyFont="1" applyAlignment="1">
      <alignment/>
    </xf>
    <xf numFmtId="3" fontId="9" fillId="0" borderId="27" xfId="0" applyNumberFormat="1" applyFont="1" applyFill="1" applyBorder="1" applyAlignment="1">
      <alignment horizontal="right" wrapText="1"/>
    </xf>
    <xf numFmtId="3" fontId="8" fillId="0" borderId="17" xfId="0" applyNumberFormat="1" applyFont="1" applyFill="1" applyBorder="1" applyAlignment="1">
      <alignment horizontal="right"/>
    </xf>
    <xf numFmtId="3" fontId="16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horizontal="right"/>
    </xf>
    <xf numFmtId="3" fontId="16" fillId="0" borderId="18" xfId="0" applyNumberFormat="1" applyFont="1" applyFill="1" applyBorder="1" applyAlignment="1">
      <alignment/>
    </xf>
    <xf numFmtId="0" fontId="22" fillId="0" borderId="30" xfId="0" applyFont="1" applyFill="1" applyBorder="1" applyAlignment="1">
      <alignment/>
    </xf>
    <xf numFmtId="49" fontId="18" fillId="0" borderId="31" xfId="0" applyNumberFormat="1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49" fontId="18" fillId="0" borderId="15" xfId="0" applyNumberFormat="1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49" fontId="18" fillId="0" borderId="21" xfId="0" applyNumberFormat="1" applyFont="1" applyFill="1" applyBorder="1" applyAlignment="1">
      <alignment horizontal="center"/>
    </xf>
    <xf numFmtId="192" fontId="18" fillId="0" borderId="23" xfId="84" applyNumberFormat="1" applyFont="1" applyFill="1" applyBorder="1" applyAlignment="1">
      <alignment horizontal="right"/>
    </xf>
    <xf numFmtId="192" fontId="18" fillId="0" borderId="24" xfId="84" applyNumberFormat="1" applyFont="1" applyFill="1" applyBorder="1" applyAlignment="1">
      <alignment horizontal="right"/>
    </xf>
    <xf numFmtId="49" fontId="18" fillId="0" borderId="34" xfId="0" applyNumberFormat="1" applyFont="1" applyFill="1" applyBorder="1" applyAlignment="1">
      <alignment/>
    </xf>
    <xf numFmtId="49" fontId="18" fillId="0" borderId="35" xfId="0" applyNumberFormat="1" applyFont="1" applyFill="1" applyBorder="1" applyAlignment="1">
      <alignment horizontal="center"/>
    </xf>
    <xf numFmtId="192" fontId="18" fillId="0" borderId="36" xfId="84" applyNumberFormat="1" applyFont="1" applyFill="1" applyBorder="1" applyAlignment="1">
      <alignment horizontal="right"/>
    </xf>
    <xf numFmtId="192" fontId="18" fillId="0" borderId="37" xfId="84" applyNumberFormat="1" applyFont="1" applyFill="1" applyBorder="1" applyAlignment="1">
      <alignment horizontal="right"/>
    </xf>
    <xf numFmtId="49" fontId="18" fillId="0" borderId="38" xfId="0" applyNumberFormat="1" applyFont="1" applyFill="1" applyBorder="1" applyAlignment="1">
      <alignment/>
    </xf>
    <xf numFmtId="49" fontId="18" fillId="0" borderId="39" xfId="0" applyNumberFormat="1" applyFont="1" applyFill="1" applyBorder="1" applyAlignment="1">
      <alignment horizontal="center"/>
    </xf>
    <xf numFmtId="179" fontId="17" fillId="0" borderId="23" xfId="84" applyFont="1" applyFill="1" applyBorder="1" applyAlignment="1">
      <alignment horizontal="right"/>
    </xf>
    <xf numFmtId="49" fontId="18" fillId="0" borderId="40" xfId="0" applyNumberFormat="1" applyFont="1" applyFill="1" applyBorder="1" applyAlignment="1">
      <alignment horizontal="center"/>
    </xf>
    <xf numFmtId="192" fontId="18" fillId="0" borderId="41" xfId="84" applyNumberFormat="1" applyFont="1" applyFill="1" applyBorder="1" applyAlignment="1">
      <alignment horizontal="right"/>
    </xf>
    <xf numFmtId="3" fontId="11" fillId="0" borderId="0" xfId="46" applyNumberFormat="1" applyFont="1">
      <alignment/>
      <protection/>
    </xf>
    <xf numFmtId="3" fontId="4" fillId="0" borderId="18" xfId="0" applyNumberFormat="1" applyFont="1" applyFill="1" applyBorder="1" applyAlignment="1">
      <alignment wrapText="1"/>
    </xf>
    <xf numFmtId="0" fontId="4" fillId="0" borderId="42" xfId="46" applyFont="1" applyFill="1" applyBorder="1">
      <alignment/>
      <protection/>
    </xf>
    <xf numFmtId="3" fontId="4" fillId="0" borderId="43" xfId="46" applyNumberFormat="1" applyFont="1" applyFill="1" applyBorder="1" applyAlignment="1">
      <alignment horizontal="right"/>
      <protection/>
    </xf>
    <xf numFmtId="3" fontId="4" fillId="0" borderId="44" xfId="46" applyNumberFormat="1" applyFont="1" applyFill="1" applyBorder="1" applyAlignment="1">
      <alignment horizontal="right"/>
      <protection/>
    </xf>
    <xf numFmtId="0" fontId="4" fillId="0" borderId="31" xfId="46" applyFont="1" applyFill="1" applyBorder="1">
      <alignment/>
      <protection/>
    </xf>
    <xf numFmtId="3" fontId="4" fillId="0" borderId="45" xfId="46" applyNumberFormat="1" applyFont="1" applyFill="1" applyBorder="1" applyAlignment="1">
      <alignment horizontal="right"/>
      <protection/>
    </xf>
    <xf numFmtId="0" fontId="4" fillId="0" borderId="46" xfId="46" applyFont="1" applyFill="1" applyBorder="1">
      <alignment/>
      <protection/>
    </xf>
    <xf numFmtId="0" fontId="4" fillId="0" borderId="15" xfId="46" applyFont="1" applyFill="1" applyBorder="1">
      <alignment/>
      <protection/>
    </xf>
    <xf numFmtId="3" fontId="4" fillId="0" borderId="47" xfId="46" applyNumberFormat="1" applyFont="1" applyFill="1" applyBorder="1" applyAlignment="1">
      <alignment horizontal="right"/>
      <protection/>
    </xf>
    <xf numFmtId="0" fontId="9" fillId="0" borderId="48" xfId="46" applyFont="1" applyFill="1" applyBorder="1">
      <alignment/>
      <protection/>
    </xf>
    <xf numFmtId="3" fontId="9" fillId="0" borderId="49" xfId="0" applyNumberFormat="1" applyFont="1" applyFill="1" applyBorder="1" applyAlignment="1">
      <alignment horizontal="right" wrapText="1"/>
    </xf>
    <xf numFmtId="3" fontId="9" fillId="0" borderId="49" xfId="0" applyNumberFormat="1" applyFont="1" applyFill="1" applyBorder="1" applyAlignment="1">
      <alignment wrapText="1"/>
    </xf>
    <xf numFmtId="3" fontId="9" fillId="0" borderId="50" xfId="46" applyNumberFormat="1" applyFont="1" applyFill="1" applyBorder="1" applyAlignment="1">
      <alignment horizontal="right"/>
      <protection/>
    </xf>
    <xf numFmtId="0" fontId="4" fillId="0" borderId="51" xfId="46" applyFont="1" applyFill="1" applyBorder="1">
      <alignment/>
      <protection/>
    </xf>
    <xf numFmtId="3" fontId="4" fillId="0" borderId="18" xfId="46" applyNumberFormat="1" applyFont="1" applyFill="1" applyBorder="1" applyAlignment="1">
      <alignment horizontal="right"/>
      <protection/>
    </xf>
    <xf numFmtId="194" fontId="17" fillId="0" borderId="24" xfId="84" applyNumberFormat="1" applyFont="1" applyFill="1" applyBorder="1" applyAlignment="1">
      <alignment horizontal="right"/>
    </xf>
    <xf numFmtId="49" fontId="17" fillId="0" borderId="15" xfId="0" applyNumberFormat="1" applyFont="1" applyFill="1" applyBorder="1" applyAlignment="1">
      <alignment horizontal="left" wrapText="1"/>
    </xf>
    <xf numFmtId="49" fontId="17" fillId="0" borderId="52" xfId="0" applyNumberFormat="1" applyFont="1" applyFill="1" applyBorder="1" applyAlignment="1">
      <alignment horizontal="left" wrapText="1"/>
    </xf>
    <xf numFmtId="0" fontId="23" fillId="0" borderId="20" xfId="0" applyFont="1" applyFill="1" applyBorder="1" applyAlignment="1">
      <alignment vertical="top"/>
    </xf>
    <xf numFmtId="0" fontId="4" fillId="0" borderId="0" xfId="46" applyFont="1" applyFill="1" applyBorder="1">
      <alignment/>
      <protection/>
    </xf>
    <xf numFmtId="0" fontId="12" fillId="0" borderId="18" xfId="46" applyFont="1" applyFill="1" applyBorder="1">
      <alignment/>
      <protection/>
    </xf>
    <xf numFmtId="0" fontId="4" fillId="0" borderId="18" xfId="46" applyFont="1" applyFill="1" applyBorder="1" applyAlignment="1">
      <alignment horizontal="right"/>
      <protection/>
    </xf>
    <xf numFmtId="0" fontId="4" fillId="0" borderId="47" xfId="46" applyFont="1" applyFill="1" applyBorder="1" applyAlignment="1">
      <alignment horizontal="right"/>
      <protection/>
    </xf>
    <xf numFmtId="0" fontId="4" fillId="0" borderId="53" xfId="46" applyFont="1" applyFill="1" applyBorder="1" applyAlignment="1">
      <alignment horizontal="right"/>
      <protection/>
    </xf>
    <xf numFmtId="3" fontId="9" fillId="0" borderId="54" xfId="0" applyNumberFormat="1" applyFont="1" applyFill="1" applyBorder="1" applyAlignment="1">
      <alignment wrapText="1"/>
    </xf>
    <xf numFmtId="0" fontId="4" fillId="0" borderId="0" xfId="46" applyFont="1" applyFill="1" applyBorder="1" applyAlignment="1">
      <alignment horizontal="right"/>
      <protection/>
    </xf>
    <xf numFmtId="3" fontId="9" fillId="0" borderId="54" xfId="0" applyNumberFormat="1" applyFont="1" applyFill="1" applyBorder="1" applyAlignment="1">
      <alignment horizontal="right" wrapText="1"/>
    </xf>
    <xf numFmtId="3" fontId="4" fillId="0" borderId="0" xfId="46" applyNumberFormat="1" applyFont="1" applyFill="1" applyBorder="1" applyAlignment="1">
      <alignment horizontal="right"/>
      <protection/>
    </xf>
    <xf numFmtId="3" fontId="4" fillId="0" borderId="53" xfId="46" applyNumberFormat="1" applyFont="1" applyFill="1" applyBorder="1" applyAlignment="1">
      <alignment horizontal="right"/>
      <protection/>
    </xf>
    <xf numFmtId="0" fontId="13" fillId="0" borderId="18" xfId="46" applyFont="1" applyFill="1" applyBorder="1">
      <alignment/>
      <protection/>
    </xf>
    <xf numFmtId="0" fontId="4" fillId="0" borderId="46" xfId="46" applyFont="1" applyFill="1" applyBorder="1" applyAlignment="1">
      <alignment horizontal="left" wrapText="1"/>
      <protection/>
    </xf>
    <xf numFmtId="0" fontId="11" fillId="0" borderId="19" xfId="46" applyFont="1" applyFill="1" applyBorder="1">
      <alignment/>
      <protection/>
    </xf>
    <xf numFmtId="0" fontId="12" fillId="0" borderId="0" xfId="46" applyFont="1" applyFill="1" applyBorder="1">
      <alignment/>
      <protection/>
    </xf>
    <xf numFmtId="0" fontId="13" fillId="0" borderId="0" xfId="46" applyFont="1" applyFill="1" applyBorder="1">
      <alignment/>
      <protection/>
    </xf>
    <xf numFmtId="0" fontId="12" fillId="0" borderId="17" xfId="46" applyFont="1" applyFill="1" applyBorder="1">
      <alignment/>
      <protection/>
    </xf>
    <xf numFmtId="0" fontId="5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right"/>
    </xf>
    <xf numFmtId="0" fontId="4" fillId="0" borderId="55" xfId="46" applyFont="1" applyFill="1" applyBorder="1" applyAlignment="1">
      <alignment horizontal="right"/>
      <protection/>
    </xf>
    <xf numFmtId="0" fontId="9" fillId="0" borderId="38" xfId="46" applyFont="1" applyFill="1" applyBorder="1">
      <alignment/>
      <protection/>
    </xf>
    <xf numFmtId="3" fontId="9" fillId="0" borderId="50" xfId="0" applyNumberFormat="1" applyFont="1" applyFill="1" applyBorder="1" applyAlignment="1">
      <alignment wrapText="1"/>
    </xf>
    <xf numFmtId="3" fontId="4" fillId="0" borderId="55" xfId="46" applyNumberFormat="1" applyFont="1" applyFill="1" applyBorder="1" applyAlignment="1">
      <alignment horizontal="right"/>
      <protection/>
    </xf>
    <xf numFmtId="0" fontId="12" fillId="0" borderId="0" xfId="46" applyFont="1" applyAlignment="1">
      <alignment/>
      <protection/>
    </xf>
    <xf numFmtId="0" fontId="0" fillId="0" borderId="42" xfId="0" applyFont="1" applyFill="1" applyBorder="1" applyAlignment="1">
      <alignment horizontal="left" wrapText="1"/>
    </xf>
    <xf numFmtId="49" fontId="17" fillId="0" borderId="35" xfId="0" applyNumberFormat="1" applyFont="1" applyFill="1" applyBorder="1" applyAlignment="1">
      <alignment horizontal="center"/>
    </xf>
    <xf numFmtId="192" fontId="8" fillId="0" borderId="0" xfId="0" applyNumberFormat="1" applyFont="1" applyFill="1" applyAlignment="1">
      <alignment/>
    </xf>
    <xf numFmtId="3" fontId="4" fillId="0" borderId="44" xfId="0" applyNumberFormat="1" applyFont="1" applyFill="1" applyBorder="1" applyAlignment="1">
      <alignment wrapText="1"/>
    </xf>
    <xf numFmtId="192" fontId="4" fillId="0" borderId="44" xfId="84" applyNumberFormat="1" applyFont="1" applyFill="1" applyBorder="1" applyAlignment="1">
      <alignment horizontal="right"/>
    </xf>
    <xf numFmtId="192" fontId="4" fillId="0" borderId="45" xfId="84" applyNumberFormat="1" applyFont="1" applyFill="1" applyBorder="1" applyAlignment="1">
      <alignment horizontal="right"/>
    </xf>
    <xf numFmtId="192" fontId="4" fillId="0" borderId="56" xfId="84" applyNumberFormat="1" applyFont="1" applyFill="1" applyBorder="1" applyAlignment="1">
      <alignment horizontal="right"/>
    </xf>
    <xf numFmtId="3" fontId="4" fillId="0" borderId="56" xfId="46" applyNumberFormat="1" applyFont="1" applyFill="1" applyBorder="1" applyAlignment="1">
      <alignment horizontal="right"/>
      <protection/>
    </xf>
    <xf numFmtId="0" fontId="4" fillId="0" borderId="57" xfId="46" applyFont="1" applyFill="1" applyBorder="1">
      <alignment/>
      <protection/>
    </xf>
    <xf numFmtId="3" fontId="4" fillId="0" borderId="58" xfId="46" applyNumberFormat="1" applyFont="1" applyFill="1" applyBorder="1" applyAlignment="1">
      <alignment horizontal="right"/>
      <protection/>
    </xf>
    <xf numFmtId="3" fontId="9" fillId="0" borderId="30" xfId="0" applyNumberFormat="1" applyFont="1" applyFill="1" applyBorder="1" applyAlignment="1">
      <alignment wrapText="1"/>
    </xf>
    <xf numFmtId="0" fontId="4" fillId="0" borderId="59" xfId="46" applyFont="1" applyFill="1" applyBorder="1">
      <alignment/>
      <protection/>
    </xf>
    <xf numFmtId="0" fontId="4" fillId="0" borderId="60" xfId="46" applyFont="1" applyFill="1" applyBorder="1">
      <alignment/>
      <protection/>
    </xf>
    <xf numFmtId="0" fontId="4" fillId="0" borderId="61" xfId="46" applyFont="1" applyFill="1" applyBorder="1">
      <alignment/>
      <protection/>
    </xf>
    <xf numFmtId="0" fontId="4" fillId="0" borderId="62" xfId="46" applyFont="1" applyFill="1" applyBorder="1">
      <alignment/>
      <protection/>
    </xf>
    <xf numFmtId="0" fontId="12" fillId="0" borderId="19" xfId="46" applyFont="1" applyFill="1" applyBorder="1">
      <alignment/>
      <protection/>
    </xf>
    <xf numFmtId="3" fontId="9" fillId="0" borderId="30" xfId="0" applyNumberFormat="1" applyFont="1" applyFill="1" applyBorder="1" applyAlignment="1">
      <alignment horizontal="right" wrapText="1"/>
    </xf>
    <xf numFmtId="0" fontId="4" fillId="0" borderId="19" xfId="46" applyFont="1" applyFill="1" applyBorder="1" applyAlignment="1">
      <alignment horizontal="right"/>
      <protection/>
    </xf>
    <xf numFmtId="0" fontId="4" fillId="0" borderId="63" xfId="46" applyFont="1" applyFill="1" applyBorder="1" applyAlignment="1">
      <alignment horizontal="right"/>
      <protection/>
    </xf>
    <xf numFmtId="3" fontId="4" fillId="0" borderId="64" xfId="46" applyNumberFormat="1" applyFont="1" applyFill="1" applyBorder="1" applyAlignment="1">
      <alignment horizontal="right"/>
      <protection/>
    </xf>
    <xf numFmtId="0" fontId="4" fillId="0" borderId="45" xfId="46" applyFont="1" applyFill="1" applyBorder="1" applyAlignment="1">
      <alignment horizontal="right"/>
      <protection/>
    </xf>
    <xf numFmtId="0" fontId="4" fillId="0" borderId="44" xfId="46" applyFont="1" applyFill="1" applyBorder="1" applyAlignment="1">
      <alignment horizontal="right"/>
      <protection/>
    </xf>
    <xf numFmtId="0" fontId="4" fillId="0" borderId="43" xfId="46" applyFont="1" applyFill="1" applyBorder="1" applyAlignment="1">
      <alignment horizontal="right"/>
      <protection/>
    </xf>
    <xf numFmtId="0" fontId="25" fillId="0" borderId="18" xfId="0" applyFont="1" applyFill="1" applyBorder="1" applyAlignment="1">
      <alignment/>
    </xf>
    <xf numFmtId="0" fontId="4" fillId="0" borderId="65" xfId="46" applyFont="1" applyFill="1" applyBorder="1">
      <alignment/>
      <protection/>
    </xf>
    <xf numFmtId="0" fontId="13" fillId="0" borderId="19" xfId="46" applyFont="1" applyFill="1" applyBorder="1">
      <alignment/>
      <protection/>
    </xf>
    <xf numFmtId="3" fontId="4" fillId="0" borderId="19" xfId="46" applyNumberFormat="1" applyFont="1" applyFill="1" applyBorder="1" applyAlignment="1">
      <alignment horizontal="right"/>
      <protection/>
    </xf>
    <xf numFmtId="3" fontId="4" fillId="0" borderId="63" xfId="46" applyNumberFormat="1" applyFont="1" applyFill="1" applyBorder="1" applyAlignment="1">
      <alignment horizontal="right"/>
      <protection/>
    </xf>
    <xf numFmtId="3" fontId="4" fillId="0" borderId="66" xfId="46" applyNumberFormat="1" applyFont="1" applyFill="1" applyBorder="1" applyAlignment="1">
      <alignment horizontal="right"/>
      <protection/>
    </xf>
    <xf numFmtId="3" fontId="4" fillId="0" borderId="66" xfId="0" applyNumberFormat="1" applyFont="1" applyFill="1" applyBorder="1" applyAlignment="1">
      <alignment horizontal="right" wrapText="1"/>
    </xf>
    <xf numFmtId="3" fontId="4" fillId="0" borderId="67" xfId="46" applyNumberFormat="1" applyFont="1" applyFill="1" applyBorder="1" applyAlignment="1">
      <alignment horizontal="right"/>
      <protection/>
    </xf>
    <xf numFmtId="3" fontId="9" fillId="0" borderId="54" xfId="46" applyNumberFormat="1" applyFont="1" applyFill="1" applyBorder="1" applyAlignment="1">
      <alignment horizontal="right"/>
      <protection/>
    </xf>
    <xf numFmtId="0" fontId="9" fillId="0" borderId="68" xfId="46" applyFont="1" applyFill="1" applyBorder="1">
      <alignment/>
      <protection/>
    </xf>
    <xf numFmtId="3" fontId="9" fillId="0" borderId="69" xfId="0" applyNumberFormat="1" applyFont="1" applyFill="1" applyBorder="1" applyAlignment="1">
      <alignment wrapText="1"/>
    </xf>
    <xf numFmtId="3" fontId="9" fillId="0" borderId="70" xfId="0" applyNumberFormat="1" applyFont="1" applyFill="1" applyBorder="1" applyAlignment="1">
      <alignment horizontal="right" wrapText="1"/>
    </xf>
    <xf numFmtId="0" fontId="9" fillId="0" borderId="71" xfId="46" applyFont="1" applyFill="1" applyBorder="1">
      <alignment/>
      <protection/>
    </xf>
    <xf numFmtId="3" fontId="9" fillId="0" borderId="25" xfId="0" applyNumberFormat="1" applyFont="1" applyFill="1" applyBorder="1" applyAlignment="1">
      <alignment horizontal="right" wrapText="1"/>
    </xf>
    <xf numFmtId="3" fontId="9" fillId="0" borderId="27" xfId="0" applyNumberFormat="1" applyFont="1" applyFill="1" applyBorder="1" applyAlignment="1">
      <alignment wrapText="1"/>
    </xf>
    <xf numFmtId="3" fontId="9" fillId="0" borderId="72" xfId="0" applyNumberFormat="1" applyFont="1" applyFill="1" applyBorder="1" applyAlignment="1">
      <alignment wrapText="1"/>
    </xf>
    <xf numFmtId="3" fontId="9" fillId="0" borderId="25" xfId="0" applyNumberFormat="1" applyFont="1" applyFill="1" applyBorder="1" applyAlignment="1">
      <alignment wrapText="1"/>
    </xf>
    <xf numFmtId="3" fontId="9" fillId="0" borderId="72" xfId="0" applyNumberFormat="1" applyFont="1" applyFill="1" applyBorder="1" applyAlignment="1">
      <alignment horizontal="right" wrapText="1"/>
    </xf>
    <xf numFmtId="3" fontId="9" fillId="0" borderId="26" xfId="46" applyNumberFormat="1" applyFont="1" applyFill="1" applyBorder="1" applyAlignment="1">
      <alignment horizontal="right"/>
      <protection/>
    </xf>
    <xf numFmtId="3" fontId="9" fillId="0" borderId="73" xfId="0" applyNumberFormat="1" applyFont="1" applyFill="1" applyBorder="1" applyAlignment="1">
      <alignment wrapText="1"/>
    </xf>
    <xf numFmtId="3" fontId="9" fillId="0" borderId="74" xfId="46" applyNumberFormat="1" applyFont="1" applyFill="1" applyBorder="1" applyAlignment="1">
      <alignment horizontal="right"/>
      <protection/>
    </xf>
    <xf numFmtId="192" fontId="5" fillId="0" borderId="23" xfId="84" applyNumberFormat="1" applyFont="1" applyFill="1" applyBorder="1" applyAlignment="1">
      <alignment horizontal="right"/>
    </xf>
    <xf numFmtId="0" fontId="4" fillId="0" borderId="42" xfId="46" applyFont="1" applyFill="1" applyBorder="1" applyAlignment="1">
      <alignment horizontal="left" vertical="top" wrapText="1"/>
      <protection/>
    </xf>
    <xf numFmtId="49" fontId="18" fillId="0" borderId="46" xfId="0" applyNumberFormat="1" applyFont="1" applyFill="1" applyBorder="1" applyAlignment="1">
      <alignment horizontal="left" wrapText="1"/>
    </xf>
    <xf numFmtId="0" fontId="8" fillId="0" borderId="19" xfId="0" applyFont="1" applyFill="1" applyBorder="1" applyAlignment="1">
      <alignment wrapText="1"/>
    </xf>
    <xf numFmtId="3" fontId="8" fillId="0" borderId="18" xfId="0" applyNumberFormat="1" applyFont="1" applyFill="1" applyBorder="1" applyAlignment="1">
      <alignment/>
    </xf>
    <xf numFmtId="3" fontId="72" fillId="0" borderId="0" xfId="0" applyNumberFormat="1" applyFont="1" applyAlignment="1">
      <alignment/>
    </xf>
    <xf numFmtId="3" fontId="72" fillId="0" borderId="0" xfId="0" applyNumberFormat="1" applyFont="1" applyAlignment="1">
      <alignment horizontal="center" wrapText="1"/>
    </xf>
    <xf numFmtId="194" fontId="17" fillId="0" borderId="23" xfId="84" applyNumberFormat="1" applyFont="1" applyFill="1" applyBorder="1" applyAlignment="1">
      <alignment horizontal="center"/>
    </xf>
    <xf numFmtId="192" fontId="18" fillId="0" borderId="23" xfId="84" applyNumberFormat="1" applyFont="1" applyFill="1" applyBorder="1" applyAlignment="1">
      <alignment horizontal="center"/>
    </xf>
    <xf numFmtId="194" fontId="18" fillId="0" borderId="75" xfId="84" applyNumberFormat="1" applyFont="1" applyFill="1" applyBorder="1" applyAlignment="1">
      <alignment horizontal="center"/>
    </xf>
    <xf numFmtId="192" fontId="4" fillId="0" borderId="18" xfId="84" applyNumberFormat="1" applyFont="1" applyFill="1" applyBorder="1" applyAlignment="1">
      <alignment horizontal="right"/>
    </xf>
    <xf numFmtId="3" fontId="9" fillId="0" borderId="68" xfId="0" applyNumberFormat="1" applyFont="1" applyFill="1" applyBorder="1" applyAlignment="1">
      <alignment horizontal="right" wrapText="1"/>
    </xf>
    <xf numFmtId="0" fontId="27" fillId="37" borderId="0" xfId="0" applyFont="1" applyFill="1" applyAlignment="1">
      <alignment/>
    </xf>
    <xf numFmtId="0" fontId="4" fillId="0" borderId="18" xfId="0" applyFont="1" applyBorder="1" applyAlignment="1">
      <alignment wrapText="1"/>
    </xf>
    <xf numFmtId="49" fontId="4" fillId="0" borderId="18" xfId="0" applyNumberFormat="1" applyFont="1" applyBorder="1" applyAlignment="1">
      <alignment horizontal="center" wrapText="1"/>
    </xf>
    <xf numFmtId="192" fontId="4" fillId="0" borderId="0" xfId="84" applyNumberFormat="1" applyFont="1" applyBorder="1" applyAlignment="1">
      <alignment wrapText="1"/>
    </xf>
    <xf numFmtId="0" fontId="4" fillId="0" borderId="65" xfId="0" applyFont="1" applyBorder="1" applyAlignment="1">
      <alignment wrapText="1"/>
    </xf>
    <xf numFmtId="49" fontId="4" fillId="0" borderId="65" xfId="0" applyNumberFormat="1" applyFont="1" applyBorder="1" applyAlignment="1">
      <alignment horizontal="center" wrapText="1"/>
    </xf>
    <xf numFmtId="192" fontId="4" fillId="0" borderId="27" xfId="84" applyNumberFormat="1" applyFont="1" applyBorder="1" applyAlignment="1">
      <alignment wrapText="1"/>
    </xf>
    <xf numFmtId="0" fontId="4" fillId="0" borderId="25" xfId="0" applyFont="1" applyBorder="1" applyAlignment="1">
      <alignment wrapText="1"/>
    </xf>
    <xf numFmtId="49" fontId="4" fillId="0" borderId="27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3" fontId="4" fillId="0" borderId="0" xfId="0" applyNumberFormat="1" applyFont="1" applyAlignment="1">
      <alignment horizontal="center" wrapText="1"/>
    </xf>
    <xf numFmtId="49" fontId="22" fillId="0" borderId="0" xfId="0" applyNumberFormat="1" applyFont="1" applyBorder="1" applyAlignment="1">
      <alignment vertical="top"/>
    </xf>
    <xf numFmtId="2" fontId="18" fillId="0" borderId="76" xfId="0" applyNumberFormat="1" applyFont="1" applyFill="1" applyBorder="1" applyAlignment="1">
      <alignment horizontal="right"/>
    </xf>
    <xf numFmtId="2" fontId="18" fillId="0" borderId="77" xfId="0" applyNumberFormat="1" applyFont="1" applyFill="1" applyBorder="1" applyAlignment="1">
      <alignment horizontal="right"/>
    </xf>
    <xf numFmtId="2" fontId="18" fillId="0" borderId="23" xfId="0" applyNumberFormat="1" applyFont="1" applyFill="1" applyBorder="1" applyAlignment="1">
      <alignment horizontal="right"/>
    </xf>
    <xf numFmtId="2" fontId="18" fillId="0" borderId="24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17" fillId="0" borderId="39" xfId="0" applyFont="1" applyFill="1" applyBorder="1" applyAlignment="1">
      <alignment horizontal="center"/>
    </xf>
    <xf numFmtId="14" fontId="17" fillId="0" borderId="76" xfId="0" applyNumberFormat="1" applyFont="1" applyFill="1" applyBorder="1" applyAlignment="1">
      <alignment/>
    </xf>
    <xf numFmtId="14" fontId="17" fillId="0" borderId="77" xfId="0" applyNumberFormat="1" applyFont="1" applyFill="1" applyBorder="1" applyAlignment="1">
      <alignment/>
    </xf>
    <xf numFmtId="49" fontId="17" fillId="0" borderId="78" xfId="0" applyNumberFormat="1" applyFont="1" applyFill="1" applyBorder="1" applyAlignment="1">
      <alignment/>
    </xf>
    <xf numFmtId="49" fontId="17" fillId="0" borderId="21" xfId="0" applyNumberFormat="1" applyFont="1" applyFill="1" applyBorder="1" applyAlignment="1">
      <alignment/>
    </xf>
    <xf numFmtId="192" fontId="17" fillId="0" borderId="23" xfId="84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2" fontId="8" fillId="0" borderId="79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8" fillId="0" borderId="8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37" borderId="0" xfId="0" applyFont="1" applyFill="1" applyAlignment="1">
      <alignment/>
    </xf>
    <xf numFmtId="0" fontId="21" fillId="0" borderId="25" xfId="0" applyFont="1" applyFill="1" applyBorder="1" applyAlignment="1">
      <alignment vertical="top"/>
    </xf>
    <xf numFmtId="0" fontId="29" fillId="0" borderId="20" xfId="0" applyFont="1" applyFill="1" applyBorder="1" applyAlignment="1">
      <alignment horizontal="center"/>
    </xf>
    <xf numFmtId="49" fontId="28" fillId="0" borderId="49" xfId="0" applyNumberFormat="1" applyFont="1" applyFill="1" applyBorder="1" applyAlignment="1">
      <alignment horizontal="center" vertical="center" wrapText="1"/>
    </xf>
    <xf numFmtId="49" fontId="30" fillId="0" borderId="27" xfId="0" applyNumberFormat="1" applyFont="1" applyFill="1" applyBorder="1" applyAlignment="1">
      <alignment horizontal="center"/>
    </xf>
    <xf numFmtId="49" fontId="30" fillId="0" borderId="18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vertical="center" wrapText="1"/>
    </xf>
    <xf numFmtId="4" fontId="8" fillId="0" borderId="65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/>
    </xf>
    <xf numFmtId="183" fontId="8" fillId="0" borderId="0" xfId="0" applyNumberFormat="1" applyFont="1" applyFill="1" applyBorder="1" applyAlignment="1">
      <alignment/>
    </xf>
    <xf numFmtId="49" fontId="30" fillId="39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31" fillId="0" borderId="49" xfId="0" applyFont="1" applyBorder="1" applyAlignment="1">
      <alignment wrapText="1"/>
    </xf>
    <xf numFmtId="0" fontId="4" fillId="0" borderId="49" xfId="0" applyFont="1" applyBorder="1" applyAlignment="1">
      <alignment horizontal="center" wrapText="1"/>
    </xf>
    <xf numFmtId="0" fontId="4" fillId="0" borderId="49" xfId="0" applyFont="1" applyFill="1" applyBorder="1" applyAlignment="1">
      <alignment wrapText="1"/>
    </xf>
    <xf numFmtId="49" fontId="4" fillId="0" borderId="49" xfId="0" applyNumberFormat="1" applyFont="1" applyFill="1" applyBorder="1" applyAlignment="1">
      <alignment horizontal="center" wrapText="1"/>
    </xf>
    <xf numFmtId="4" fontId="4" fillId="0" borderId="54" xfId="0" applyNumberFormat="1" applyFont="1" applyFill="1" applyBorder="1" applyAlignment="1">
      <alignment horizontal="right" wrapText="1"/>
    </xf>
    <xf numFmtId="192" fontId="4" fillId="0" borderId="49" xfId="84" applyNumberFormat="1" applyFont="1" applyBorder="1" applyAlignment="1">
      <alignment wrapText="1"/>
    </xf>
    <xf numFmtId="0" fontId="4" fillId="0" borderId="49" xfId="0" applyFont="1" applyBorder="1" applyAlignment="1">
      <alignment wrapText="1"/>
    </xf>
    <xf numFmtId="49" fontId="4" fillId="0" borderId="49" xfId="0" applyNumberFormat="1" applyFont="1" applyBorder="1" applyAlignment="1">
      <alignment horizontal="center" wrapText="1"/>
    </xf>
    <xf numFmtId="0" fontId="4" fillId="0" borderId="27" xfId="0" applyFont="1" applyFill="1" applyBorder="1" applyAlignment="1">
      <alignment wrapText="1"/>
    </xf>
    <xf numFmtId="49" fontId="4" fillId="0" borderId="25" xfId="0" applyNumberFormat="1" applyFont="1" applyFill="1" applyBorder="1" applyAlignment="1">
      <alignment horizontal="center" wrapText="1"/>
    </xf>
    <xf numFmtId="0" fontId="4" fillId="0" borderId="65" xfId="0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center" wrapText="1"/>
    </xf>
    <xf numFmtId="192" fontId="4" fillId="0" borderId="65" xfId="84" applyNumberFormat="1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37" borderId="0" xfId="0" applyFont="1" applyFill="1" applyAlignment="1">
      <alignment/>
    </xf>
    <xf numFmtId="0" fontId="22" fillId="0" borderId="81" xfId="46" applyFont="1" applyBorder="1" applyAlignment="1">
      <alignment/>
      <protection/>
    </xf>
    <xf numFmtId="0" fontId="22" fillId="0" borderId="0" xfId="46" applyFont="1" applyBorder="1" applyAlignment="1">
      <alignment/>
      <protection/>
    </xf>
    <xf numFmtId="0" fontId="4" fillId="0" borderId="27" xfId="46" applyFont="1" applyFill="1" applyBorder="1">
      <alignment/>
      <protection/>
    </xf>
    <xf numFmtId="49" fontId="4" fillId="0" borderId="27" xfId="0" applyNumberFormat="1" applyFont="1" applyFill="1" applyBorder="1" applyAlignment="1">
      <alignment wrapText="1"/>
    </xf>
    <xf numFmtId="49" fontId="4" fillId="0" borderId="25" xfId="0" applyNumberFormat="1" applyFont="1" applyFill="1" applyBorder="1" applyAlignment="1">
      <alignment wrapText="1"/>
    </xf>
    <xf numFmtId="0" fontId="4" fillId="0" borderId="27" xfId="46" applyFont="1" applyFill="1" applyBorder="1" applyAlignment="1">
      <alignment horizontal="center" wrapText="1"/>
      <protection/>
    </xf>
    <xf numFmtId="0" fontId="4" fillId="0" borderId="26" xfId="46" applyFont="1" applyFill="1" applyBorder="1" applyAlignment="1">
      <alignment horizontal="center" wrapText="1"/>
      <protection/>
    </xf>
    <xf numFmtId="0" fontId="4" fillId="0" borderId="25" xfId="46" applyFont="1" applyFill="1" applyBorder="1" applyAlignment="1">
      <alignment horizontal="center" wrapText="1"/>
      <protection/>
    </xf>
    <xf numFmtId="0" fontId="4" fillId="0" borderId="27" xfId="46" applyFont="1" applyFill="1" applyBorder="1" applyAlignment="1">
      <alignment horizontal="center"/>
      <protection/>
    </xf>
    <xf numFmtId="0" fontId="4" fillId="0" borderId="18" xfId="46" applyFont="1" applyFill="1" applyBorder="1">
      <alignment/>
      <protection/>
    </xf>
    <xf numFmtId="49" fontId="4" fillId="0" borderId="18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8" xfId="46" applyFont="1" applyFill="1" applyBorder="1" applyAlignment="1">
      <alignment horizontal="center" wrapText="1"/>
      <protection/>
    </xf>
    <xf numFmtId="0" fontId="4" fillId="0" borderId="17" xfId="46" applyFont="1" applyFill="1" applyBorder="1" applyAlignment="1">
      <alignment horizontal="center" wrapText="1"/>
      <protection/>
    </xf>
    <xf numFmtId="0" fontId="4" fillId="0" borderId="19" xfId="46" applyFont="1" applyFill="1" applyBorder="1" applyAlignment="1">
      <alignment horizontal="center" wrapText="1"/>
      <protection/>
    </xf>
    <xf numFmtId="0" fontId="4" fillId="0" borderId="18" xfId="46" applyFont="1" applyFill="1" applyBorder="1" applyAlignment="1">
      <alignment horizontal="center"/>
      <protection/>
    </xf>
    <xf numFmtId="49" fontId="4" fillId="0" borderId="65" xfId="0" applyNumberFormat="1" applyFont="1" applyFill="1" applyBorder="1" applyAlignment="1">
      <alignment wrapText="1"/>
    </xf>
    <xf numFmtId="0" fontId="4" fillId="0" borderId="65" xfId="46" applyFont="1" applyFill="1" applyBorder="1" applyAlignment="1">
      <alignment horizontal="center" wrapText="1"/>
      <protection/>
    </xf>
    <xf numFmtId="3" fontId="4" fillId="0" borderId="82" xfId="46" applyNumberFormat="1" applyFont="1" applyFill="1" applyBorder="1" applyAlignment="1">
      <alignment horizontal="right"/>
      <protection/>
    </xf>
    <xf numFmtId="3" fontId="4" fillId="0" borderId="83" xfId="46" applyNumberFormat="1" applyFont="1" applyFill="1" applyBorder="1" applyAlignment="1">
      <alignment horizontal="right"/>
      <protection/>
    </xf>
    <xf numFmtId="3" fontId="4" fillId="0" borderId="64" xfId="46" applyNumberFormat="1" applyFont="1" applyFill="1" applyBorder="1">
      <alignment/>
      <protection/>
    </xf>
    <xf numFmtId="0" fontId="4" fillId="0" borderId="64" xfId="46" applyFont="1" applyFill="1" applyBorder="1">
      <alignment/>
      <protection/>
    </xf>
    <xf numFmtId="192" fontId="4" fillId="0" borderId="43" xfId="84" applyNumberFormat="1" applyFont="1" applyFill="1" applyBorder="1" applyAlignment="1">
      <alignment horizontal="right"/>
    </xf>
    <xf numFmtId="3" fontId="4" fillId="0" borderId="84" xfId="46" applyNumberFormat="1" applyFont="1" applyFill="1" applyBorder="1" applyAlignment="1">
      <alignment horizontal="right"/>
      <protection/>
    </xf>
    <xf numFmtId="3" fontId="4" fillId="0" borderId="61" xfId="0" applyNumberFormat="1" applyFont="1" applyFill="1" applyBorder="1" applyAlignment="1">
      <alignment wrapText="1"/>
    </xf>
    <xf numFmtId="3" fontId="4" fillId="0" borderId="85" xfId="46" applyNumberFormat="1" applyFont="1" applyFill="1" applyBorder="1" applyAlignment="1">
      <alignment horizontal="right"/>
      <protection/>
    </xf>
    <xf numFmtId="3" fontId="4" fillId="0" borderId="86" xfId="46" applyNumberFormat="1" applyFont="1" applyFill="1" applyBorder="1" applyAlignment="1">
      <alignment horizontal="right"/>
      <protection/>
    </xf>
    <xf numFmtId="3" fontId="4" fillId="0" borderId="87" xfId="46" applyNumberFormat="1" applyFont="1" applyFill="1" applyBorder="1" applyAlignment="1">
      <alignment horizontal="right"/>
      <protection/>
    </xf>
    <xf numFmtId="3" fontId="4" fillId="0" borderId="88" xfId="46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wrapText="1"/>
    </xf>
    <xf numFmtId="0" fontId="13" fillId="0" borderId="0" xfId="46" applyFont="1" applyBorder="1">
      <alignment/>
      <protection/>
    </xf>
    <xf numFmtId="3" fontId="13" fillId="0" borderId="0" xfId="46" applyNumberFormat="1" applyFont="1" applyBorder="1" applyAlignment="1">
      <alignment horizontal="center"/>
      <protection/>
    </xf>
    <xf numFmtId="0" fontId="16" fillId="0" borderId="0" xfId="0" applyFont="1" applyAlignment="1">
      <alignment/>
    </xf>
    <xf numFmtId="49" fontId="16" fillId="0" borderId="18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0" fontId="4" fillId="0" borderId="60" xfId="46" applyFont="1" applyFill="1" applyBorder="1" applyAlignment="1">
      <alignment horizontal="right"/>
      <protection/>
    </xf>
    <xf numFmtId="3" fontId="4" fillId="0" borderId="89" xfId="46" applyNumberFormat="1" applyFont="1" applyFill="1" applyBorder="1" applyAlignment="1">
      <alignment horizontal="right"/>
      <protection/>
    </xf>
    <xf numFmtId="0" fontId="4" fillId="0" borderId="59" xfId="46" applyFont="1" applyFill="1" applyBorder="1" applyAlignment="1">
      <alignment horizontal="right"/>
      <protection/>
    </xf>
    <xf numFmtId="0" fontId="4" fillId="0" borderId="64" xfId="46" applyFont="1" applyFill="1" applyBorder="1" applyAlignment="1">
      <alignment horizontal="right"/>
      <protection/>
    </xf>
    <xf numFmtId="0" fontId="4" fillId="0" borderId="90" xfId="46" applyFont="1" applyFill="1" applyBorder="1" applyAlignment="1">
      <alignment horizontal="right"/>
      <protection/>
    </xf>
    <xf numFmtId="0" fontId="4" fillId="0" borderId="62" xfId="46" applyFont="1" applyFill="1" applyBorder="1" applyAlignment="1">
      <alignment horizontal="right"/>
      <protection/>
    </xf>
    <xf numFmtId="3" fontId="4" fillId="0" borderId="91" xfId="46" applyNumberFormat="1" applyFont="1" applyFill="1" applyBorder="1" applyAlignment="1">
      <alignment horizontal="right"/>
      <protection/>
    </xf>
    <xf numFmtId="3" fontId="4" fillId="0" borderId="66" xfId="0" applyNumberFormat="1" applyFont="1" applyFill="1" applyBorder="1" applyAlignment="1">
      <alignment wrapText="1"/>
    </xf>
    <xf numFmtId="0" fontId="4" fillId="0" borderId="92" xfId="46" applyFont="1" applyFill="1" applyBorder="1" applyAlignment="1">
      <alignment horizontal="right"/>
      <protection/>
    </xf>
    <xf numFmtId="3" fontId="4" fillId="0" borderId="65" xfId="0" applyNumberFormat="1" applyFont="1" applyFill="1" applyBorder="1" applyAlignment="1">
      <alignment horizontal="right" wrapText="1"/>
    </xf>
    <xf numFmtId="49" fontId="30" fillId="0" borderId="65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14" fontId="4" fillId="0" borderId="54" xfId="0" applyNumberFormat="1" applyFont="1" applyBorder="1" applyAlignment="1">
      <alignment horizontal="center" vertical="top" wrapText="1"/>
    </xf>
    <xf numFmtId="192" fontId="4" fillId="0" borderId="0" xfId="84" applyNumberFormat="1" applyFont="1" applyBorder="1" applyAlignment="1">
      <alignment horizontal="center" wrapText="1"/>
    </xf>
    <xf numFmtId="192" fontId="4" fillId="0" borderId="54" xfId="84" applyNumberFormat="1" applyFont="1" applyFill="1" applyBorder="1" applyAlignment="1">
      <alignment wrapText="1"/>
    </xf>
    <xf numFmtId="192" fontId="4" fillId="0" borderId="0" xfId="84" applyNumberFormat="1" applyFont="1" applyBorder="1" applyAlignment="1">
      <alignment horizontal="left" wrapText="1"/>
    </xf>
    <xf numFmtId="192" fontId="4" fillId="0" borderId="30" xfId="84" applyNumberFormat="1" applyFont="1" applyBorder="1" applyAlignment="1">
      <alignment wrapText="1"/>
    </xf>
    <xf numFmtId="1" fontId="4" fillId="0" borderId="81" xfId="0" applyNumberFormat="1" applyFont="1" applyBorder="1" applyAlignment="1">
      <alignment wrapText="1"/>
    </xf>
    <xf numFmtId="192" fontId="4" fillId="0" borderId="54" xfId="84" applyNumberFormat="1" applyFont="1" applyFill="1" applyBorder="1" applyAlignment="1">
      <alignment horizontal="right" wrapText="1"/>
    </xf>
    <xf numFmtId="1" fontId="4" fillId="0" borderId="0" xfId="0" applyNumberFormat="1" applyFont="1" applyBorder="1" applyAlignment="1">
      <alignment wrapText="1"/>
    </xf>
    <xf numFmtId="192" fontId="4" fillId="0" borderId="0" xfId="84" applyNumberFormat="1" applyFont="1" applyBorder="1" applyAlignment="1">
      <alignment horizontal="right" wrapText="1"/>
    </xf>
    <xf numFmtId="192" fontId="4" fillId="0" borderId="0" xfId="84" applyNumberFormat="1" applyFont="1" applyBorder="1" applyAlignment="1">
      <alignment horizontal="right" vertical="center" wrapText="1"/>
    </xf>
    <xf numFmtId="192" fontId="4" fillId="0" borderId="25" xfId="84" applyNumberFormat="1" applyFont="1" applyFill="1" applyBorder="1" applyAlignment="1">
      <alignment horizontal="right" wrapText="1"/>
    </xf>
    <xf numFmtId="192" fontId="4" fillId="0" borderId="20" xfId="84" applyNumberFormat="1" applyFont="1" applyFill="1" applyBorder="1" applyAlignment="1">
      <alignment horizontal="right" wrapText="1"/>
    </xf>
    <xf numFmtId="192" fontId="4" fillId="0" borderId="72" xfId="84" applyNumberFormat="1" applyFont="1" applyBorder="1" applyAlignment="1">
      <alignment wrapText="1"/>
    </xf>
    <xf numFmtId="192" fontId="4" fillId="0" borderId="54" xfId="84" applyNumberFormat="1" applyFont="1" applyBorder="1" applyAlignment="1">
      <alignment horizontal="right" wrapText="1"/>
    </xf>
    <xf numFmtId="192" fontId="4" fillId="0" borderId="81" xfId="84" applyNumberFormat="1" applyFont="1" applyBorder="1" applyAlignment="1">
      <alignment horizontal="right" wrapText="1"/>
    </xf>
    <xf numFmtId="0" fontId="3" fillId="0" borderId="0" xfId="46" applyFont="1" applyBorder="1">
      <alignment/>
      <protection/>
    </xf>
    <xf numFmtId="0" fontId="3" fillId="37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192" fontId="56" fillId="0" borderId="0" xfId="84" applyNumberFormat="1" applyFont="1" applyBorder="1" applyAlignment="1">
      <alignment wrapText="1"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4" fontId="4" fillId="0" borderId="49" xfId="0" applyNumberFormat="1" applyFont="1" applyBorder="1" applyAlignment="1">
      <alignment horizontal="center" vertical="top" wrapText="1"/>
    </xf>
    <xf numFmtId="1" fontId="4" fillId="0" borderId="49" xfId="0" applyNumberFormat="1" applyFont="1" applyFill="1" applyBorder="1" applyAlignment="1">
      <alignment horizontal="right" wrapText="1"/>
    </xf>
    <xf numFmtId="192" fontId="4" fillId="0" borderId="18" xfId="84" applyNumberFormat="1" applyFont="1" applyBorder="1" applyAlignment="1">
      <alignment wrapText="1"/>
    </xf>
    <xf numFmtId="192" fontId="4" fillId="0" borderId="49" xfId="84" applyNumberFormat="1" applyFont="1" applyBorder="1" applyAlignment="1">
      <alignment horizontal="right" wrapText="1"/>
    </xf>
    <xf numFmtId="0" fontId="27" fillId="0" borderId="0" xfId="0" applyFont="1" applyAlignment="1">
      <alignment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3" fontId="4" fillId="0" borderId="92" xfId="0" applyNumberFormat="1" applyFont="1" applyFill="1" applyBorder="1" applyAlignment="1">
      <alignment wrapText="1"/>
    </xf>
    <xf numFmtId="192" fontId="8" fillId="0" borderId="0" xfId="0" applyNumberFormat="1" applyFont="1" applyAlignment="1">
      <alignment/>
    </xf>
    <xf numFmtId="4" fontId="36" fillId="0" borderId="93" xfId="0" applyNumberFormat="1" applyFont="1" applyFill="1" applyBorder="1" applyAlignment="1">
      <alignment horizontal="center" vertical="center"/>
    </xf>
    <xf numFmtId="14" fontId="28" fillId="0" borderId="30" xfId="0" applyNumberFormat="1" applyFont="1" applyFill="1" applyBorder="1" applyAlignment="1">
      <alignment horizontal="center" vertical="top" wrapText="1"/>
    </xf>
    <xf numFmtId="14" fontId="28" fillId="0" borderId="50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65" xfId="0" applyNumberFormat="1" applyFont="1" applyFill="1" applyBorder="1" applyAlignment="1">
      <alignment horizontal="center" vertical="top" wrapText="1"/>
    </xf>
    <xf numFmtId="49" fontId="4" fillId="0" borderId="72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4" fillId="0" borderId="27" xfId="46" applyFont="1" applyFill="1" applyBorder="1" applyAlignment="1">
      <alignment horizontal="center" vertical="top" wrapText="1"/>
      <protection/>
    </xf>
    <xf numFmtId="0" fontId="4" fillId="0" borderId="18" xfId="46" applyFont="1" applyFill="1" applyBorder="1" applyAlignment="1">
      <alignment horizontal="center" vertical="top" wrapText="1"/>
      <protection/>
    </xf>
    <xf numFmtId="0" fontId="4" fillId="0" borderId="65" xfId="46" applyFont="1" applyFill="1" applyBorder="1" applyAlignment="1">
      <alignment horizontal="center" vertical="top" wrapText="1"/>
      <protection/>
    </xf>
    <xf numFmtId="0" fontId="4" fillId="0" borderId="19" xfId="46" applyFont="1" applyFill="1" applyBorder="1" applyAlignment="1">
      <alignment horizontal="center" wrapText="1"/>
      <protection/>
    </xf>
    <xf numFmtId="206" fontId="4" fillId="0" borderId="0" xfId="0" applyNumberFormat="1" applyFont="1" applyAlignment="1">
      <alignment/>
    </xf>
  </cellXfs>
  <cellStyles count="75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3 2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54;-01_&#1041;&#1040;&#1051;&#1040;&#1053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А январь"/>
      <sheetName val="П январь"/>
      <sheetName val="А февраль"/>
      <sheetName val="П февраль"/>
      <sheetName val="А март"/>
      <sheetName val="П март"/>
      <sheetName val="А апрель"/>
      <sheetName val="П апрель"/>
      <sheetName val="А май"/>
      <sheetName val="П май"/>
      <sheetName val="А июнь"/>
      <sheetName val="П июнь"/>
      <sheetName val="А июль"/>
      <sheetName val="П июль"/>
      <sheetName val="А август"/>
      <sheetName val="П август"/>
      <sheetName val="А сентябрь"/>
      <sheetName val="П сентябрь"/>
      <sheetName val="А октябрь"/>
      <sheetName val="П октябрь"/>
      <sheetName val="А ноябрь"/>
      <sheetName val="П ноябрь"/>
      <sheetName val="А декабрь"/>
      <sheetName val="П декабрь"/>
      <sheetName val="А декабрь 14"/>
      <sheetName val="П декабрь 14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74" zoomScaleNormal="74" zoomScalePageLayoutView="0" workbookViewId="0" topLeftCell="A7">
      <selection activeCell="C19" sqref="C19"/>
    </sheetView>
  </sheetViews>
  <sheetFormatPr defaultColWidth="11.375" defaultRowHeight="12.75"/>
  <cols>
    <col min="1" max="1" width="63.375" style="15" customWidth="1"/>
    <col min="2" max="2" width="9.375" style="15" customWidth="1"/>
    <col min="3" max="4" width="30.125" style="15" customWidth="1"/>
    <col min="5" max="5" width="11.375" style="14" customWidth="1"/>
    <col min="6" max="6" width="12.375" style="14" bestFit="1" customWidth="1"/>
    <col min="7" max="16384" width="11.375" style="14" customWidth="1"/>
  </cols>
  <sheetData>
    <row r="1" ht="18">
      <c r="A1" s="320" t="s">
        <v>137</v>
      </c>
    </row>
    <row r="2" spans="1:4" ht="18.75">
      <c r="A2" s="321" t="s">
        <v>138</v>
      </c>
      <c r="B2" s="200"/>
      <c r="C2" s="23"/>
      <c r="D2" s="23"/>
    </row>
    <row r="3" spans="1:4" ht="21.75" customHeight="1" thickBot="1">
      <c r="A3" s="317"/>
      <c r="B3" s="195"/>
      <c r="C3" s="195"/>
      <c r="D3" s="195"/>
    </row>
    <row r="4" spans="1:4" ht="19.5" thickBot="1">
      <c r="A4" s="65" t="s">
        <v>0</v>
      </c>
      <c r="B4" s="201" t="s">
        <v>1</v>
      </c>
      <c r="C4" s="202">
        <v>43646</v>
      </c>
      <c r="D4" s="203">
        <v>43465</v>
      </c>
    </row>
    <row r="5" spans="1:4" ht="18">
      <c r="A5" s="66" t="s">
        <v>2</v>
      </c>
      <c r="B5" s="204"/>
      <c r="C5" s="67"/>
      <c r="D5" s="68"/>
    </row>
    <row r="6" spans="1:4" ht="18">
      <c r="A6" s="16" t="s">
        <v>66</v>
      </c>
      <c r="B6" s="205"/>
      <c r="C6" s="70"/>
      <c r="D6" s="71"/>
    </row>
    <row r="7" spans="1:4" ht="18">
      <c r="A7" s="16" t="s">
        <v>3</v>
      </c>
      <c r="B7" s="31" t="s">
        <v>143</v>
      </c>
      <c r="C7" s="54"/>
      <c r="D7" s="55"/>
    </row>
    <row r="8" spans="1:4" ht="18">
      <c r="A8" s="16" t="s">
        <v>125</v>
      </c>
      <c r="B8" s="31"/>
      <c r="C8" s="54"/>
      <c r="D8" s="55"/>
    </row>
    <row r="9" spans="1:4" ht="18">
      <c r="A9" s="16" t="s">
        <v>99</v>
      </c>
      <c r="B9" s="31"/>
      <c r="C9" s="54" t="s">
        <v>126</v>
      </c>
      <c r="D9" s="55"/>
    </row>
    <row r="10" spans="1:4" ht="18">
      <c r="A10" s="16" t="s">
        <v>67</v>
      </c>
      <c r="B10" s="31"/>
      <c r="C10" s="171"/>
      <c r="D10" s="55"/>
    </row>
    <row r="11" spans="1:4" ht="18">
      <c r="A11" s="16" t="s">
        <v>112</v>
      </c>
      <c r="B11" s="31"/>
      <c r="C11" s="171"/>
      <c r="D11" s="55"/>
    </row>
    <row r="12" spans="1:4" s="277" customFormat="1" ht="18">
      <c r="A12" s="69" t="s">
        <v>68</v>
      </c>
      <c r="B12" s="72"/>
      <c r="C12" s="73">
        <f>SUM(C7:C10)</f>
        <v>0</v>
      </c>
      <c r="D12" s="74">
        <f>SUM(D7:D11)</f>
        <v>0</v>
      </c>
    </row>
    <row r="13" spans="1:4" ht="18">
      <c r="A13" s="16" t="s">
        <v>69</v>
      </c>
      <c r="B13" s="31"/>
      <c r="C13" s="54"/>
      <c r="D13" s="55"/>
    </row>
    <row r="14" spans="1:4" ht="18">
      <c r="A14" s="16" t="s">
        <v>100</v>
      </c>
      <c r="B14" s="31" t="s">
        <v>63</v>
      </c>
      <c r="C14" s="54"/>
      <c r="D14" s="55"/>
    </row>
    <row r="15" spans="1:6" ht="36" customHeight="1">
      <c r="A15" s="17" t="s">
        <v>101</v>
      </c>
      <c r="B15" s="32" t="s">
        <v>62</v>
      </c>
      <c r="C15" s="54">
        <v>607.8749999999999</v>
      </c>
      <c r="D15" s="55">
        <v>1232.877</v>
      </c>
      <c r="F15" s="325"/>
    </row>
    <row r="16" spans="1:4" ht="24.75" customHeight="1">
      <c r="A16" s="17" t="s">
        <v>64</v>
      </c>
      <c r="B16" s="32"/>
      <c r="C16" s="54">
        <v>0</v>
      </c>
      <c r="D16" s="55"/>
    </row>
    <row r="17" spans="1:4" ht="18">
      <c r="A17" s="16" t="s">
        <v>102</v>
      </c>
      <c r="B17" s="31"/>
      <c r="C17" s="54">
        <v>0</v>
      </c>
      <c r="D17" s="55"/>
    </row>
    <row r="18" spans="1:4" ht="18">
      <c r="A18" s="16" t="s">
        <v>103</v>
      </c>
      <c r="B18" s="31"/>
      <c r="C18" s="54"/>
      <c r="D18" s="55"/>
    </row>
    <row r="19" spans="1:4" ht="18">
      <c r="A19" s="16" t="s">
        <v>104</v>
      </c>
      <c r="B19" s="31" t="s">
        <v>61</v>
      </c>
      <c r="C19" s="54">
        <v>98938.59795</v>
      </c>
      <c r="D19" s="55">
        <v>112944.154</v>
      </c>
    </row>
    <row r="20" spans="1:4" s="277" customFormat="1" ht="18">
      <c r="A20" s="69" t="s">
        <v>70</v>
      </c>
      <c r="B20" s="72"/>
      <c r="C20" s="73">
        <f>SUM(C14:C19)</f>
        <v>99546.47295</v>
      </c>
      <c r="D20" s="74">
        <f>SUM(D14:D19)</f>
        <v>114177.03099999999</v>
      </c>
    </row>
    <row r="21" spans="1:4" s="277" customFormat="1" ht="18.75" thickBot="1">
      <c r="A21" s="75" t="s">
        <v>4</v>
      </c>
      <c r="B21" s="76"/>
      <c r="C21" s="77">
        <f>C12+C20</f>
        <v>99546.47295</v>
      </c>
      <c r="D21" s="78">
        <f>D12+D20</f>
        <v>114177.03099999999</v>
      </c>
    </row>
    <row r="22" spans="1:4" s="277" customFormat="1" ht="18.75" thickBot="1">
      <c r="A22" s="79" t="s">
        <v>106</v>
      </c>
      <c r="B22" s="80"/>
      <c r="C22" s="196"/>
      <c r="D22" s="197"/>
    </row>
    <row r="23" spans="1:4" ht="33.75" customHeight="1">
      <c r="A23" s="102" t="s">
        <v>59</v>
      </c>
      <c r="B23" s="33" t="s">
        <v>145</v>
      </c>
      <c r="C23" s="56">
        <v>120250</v>
      </c>
      <c r="D23" s="57">
        <v>120250</v>
      </c>
    </row>
    <row r="24" spans="1:4" ht="36">
      <c r="A24" s="101" t="s">
        <v>27</v>
      </c>
      <c r="B24" s="31"/>
      <c r="C24" s="54"/>
      <c r="D24" s="55"/>
    </row>
    <row r="25" spans="1:4" ht="18">
      <c r="A25" s="101" t="s">
        <v>113</v>
      </c>
      <c r="B25" s="31"/>
      <c r="C25" s="54"/>
      <c r="D25" s="55"/>
    </row>
    <row r="26" spans="1:4" ht="18">
      <c r="A26" s="16" t="s">
        <v>7</v>
      </c>
      <c r="B26" s="31"/>
      <c r="C26" s="54"/>
      <c r="D26" s="55"/>
    </row>
    <row r="27" spans="1:4" ht="36">
      <c r="A27" s="101" t="s">
        <v>105</v>
      </c>
      <c r="B27" s="31"/>
      <c r="C27" s="54">
        <v>-21032.9653</v>
      </c>
      <c r="D27" s="55">
        <v>-6092.969</v>
      </c>
    </row>
    <row r="28" spans="1:4" s="277" customFormat="1" ht="18">
      <c r="A28" s="69" t="s">
        <v>107</v>
      </c>
      <c r="B28" s="72"/>
      <c r="C28" s="73">
        <f>SUM(C23:C27)</f>
        <v>99217.0347</v>
      </c>
      <c r="D28" s="74">
        <f>SUM(D23:D27)</f>
        <v>114157.031</v>
      </c>
    </row>
    <row r="29" spans="1:4" s="277" customFormat="1" ht="18">
      <c r="A29" s="69" t="s">
        <v>52</v>
      </c>
      <c r="B29" s="72"/>
      <c r="C29" s="198"/>
      <c r="D29" s="199"/>
    </row>
    <row r="30" spans="1:4" ht="18">
      <c r="A30" s="16" t="s">
        <v>8</v>
      </c>
      <c r="B30" s="31"/>
      <c r="C30" s="81"/>
      <c r="D30" s="43"/>
    </row>
    <row r="31" spans="1:4" ht="18">
      <c r="A31" s="16" t="s">
        <v>114</v>
      </c>
      <c r="B31" s="31"/>
      <c r="C31" s="54"/>
      <c r="D31" s="100"/>
    </row>
    <row r="32" spans="1:4" ht="36">
      <c r="A32" s="17" t="s">
        <v>24</v>
      </c>
      <c r="B32" s="32"/>
      <c r="C32" s="54"/>
      <c r="D32" s="100"/>
    </row>
    <row r="33" spans="1:4" ht="36">
      <c r="A33" s="17" t="s">
        <v>9</v>
      </c>
      <c r="B33" s="32"/>
      <c r="C33" s="54"/>
      <c r="D33" s="100"/>
    </row>
    <row r="34" spans="1:4" ht="36">
      <c r="A34" s="101" t="s">
        <v>25</v>
      </c>
      <c r="B34" s="31"/>
      <c r="C34" s="54"/>
      <c r="D34" s="100"/>
    </row>
    <row r="35" spans="1:4" ht="18">
      <c r="A35" s="101" t="s">
        <v>86</v>
      </c>
      <c r="B35" s="31"/>
      <c r="C35" s="54"/>
      <c r="D35" s="100">
        <v>0</v>
      </c>
    </row>
    <row r="36" spans="1:4" ht="18">
      <c r="A36" s="16" t="s">
        <v>10</v>
      </c>
      <c r="B36" s="31"/>
      <c r="C36" s="54">
        <f>SUM(C31:C35)</f>
        <v>0</v>
      </c>
      <c r="D36" s="55">
        <f>SUM(D31:D35)</f>
        <v>0</v>
      </c>
    </row>
    <row r="37" spans="1:4" ht="18">
      <c r="A37" s="16" t="s">
        <v>11</v>
      </c>
      <c r="B37" s="31"/>
      <c r="C37" s="42"/>
      <c r="D37" s="43"/>
    </row>
    <row r="38" spans="1:4" ht="18">
      <c r="A38" s="16" t="s">
        <v>108</v>
      </c>
      <c r="B38" s="31"/>
      <c r="C38" s="54">
        <v>0</v>
      </c>
      <c r="D38" s="100">
        <v>0</v>
      </c>
    </row>
    <row r="39" spans="1:4" ht="54">
      <c r="A39" s="17" t="s">
        <v>50</v>
      </c>
      <c r="B39" s="32"/>
      <c r="C39" s="178"/>
      <c r="D39" s="100">
        <v>20</v>
      </c>
    </row>
    <row r="40" spans="1:4" ht="36">
      <c r="A40" s="101" t="s">
        <v>9</v>
      </c>
      <c r="B40" s="31"/>
      <c r="C40" s="178"/>
      <c r="D40" s="100"/>
    </row>
    <row r="41" spans="1:4" ht="36">
      <c r="A41" s="101" t="s">
        <v>25</v>
      </c>
      <c r="B41" s="31"/>
      <c r="C41" s="178"/>
      <c r="D41" s="100"/>
    </row>
    <row r="42" spans="1:4" ht="18">
      <c r="A42" s="16" t="s">
        <v>12</v>
      </c>
      <c r="B42" s="31" t="s">
        <v>60</v>
      </c>
      <c r="C42" s="178">
        <v>329.438</v>
      </c>
      <c r="D42" s="100"/>
    </row>
    <row r="43" spans="1:4" ht="18">
      <c r="A43" s="16" t="s">
        <v>26</v>
      </c>
      <c r="B43" s="31"/>
      <c r="C43" s="206">
        <f>SUM(C38:C42)</f>
        <v>329.438</v>
      </c>
      <c r="D43" s="55">
        <f>SUM(D38:D42)</f>
        <v>20</v>
      </c>
    </row>
    <row r="44" spans="1:4" s="277" customFormat="1" ht="18">
      <c r="A44" s="69" t="s">
        <v>53</v>
      </c>
      <c r="B44" s="72"/>
      <c r="C44" s="179">
        <f>C36+C43</f>
        <v>329.438</v>
      </c>
      <c r="D44" s="74">
        <f>D36+D43</f>
        <v>20</v>
      </c>
    </row>
    <row r="45" spans="1:4" s="277" customFormat="1" ht="36">
      <c r="A45" s="173" t="s">
        <v>109</v>
      </c>
      <c r="B45" s="82"/>
      <c r="C45" s="180">
        <f>C28+C36+C43</f>
        <v>99546.4727</v>
      </c>
      <c r="D45" s="83">
        <f>D28+D36+D43</f>
        <v>114177.031</v>
      </c>
    </row>
    <row r="46" spans="1:4" ht="28.5" customHeight="1">
      <c r="A46" s="127" t="s">
        <v>47</v>
      </c>
      <c r="B46" s="31" t="s">
        <v>145</v>
      </c>
      <c r="C46" s="207">
        <v>8278.292948024948</v>
      </c>
      <c r="D46" s="208">
        <v>9494.971392931393</v>
      </c>
    </row>
    <row r="47" spans="1:4" ht="27" thickBot="1">
      <c r="A47" s="22" t="s">
        <v>48</v>
      </c>
      <c r="B47" s="128"/>
      <c r="C47" s="209"/>
      <c r="D47" s="210"/>
    </row>
    <row r="48" spans="3:4" ht="18">
      <c r="C48" s="129">
        <f>C45-C21</f>
        <v>-0.0002499999973224476</v>
      </c>
      <c r="D48" s="129">
        <f>D45-D21</f>
        <v>0</v>
      </c>
    </row>
    <row r="49" spans="1:2" ht="36" customHeight="1">
      <c r="A49" s="53" t="s">
        <v>130</v>
      </c>
      <c r="B49" s="212"/>
    </row>
    <row r="50" spans="1:2" ht="18">
      <c r="A50" s="3"/>
      <c r="B50" s="212"/>
    </row>
    <row r="51" spans="1:2" ht="37.5" customHeight="1">
      <c r="A51" s="53" t="s">
        <v>133</v>
      </c>
      <c r="B51" s="212"/>
    </row>
  </sheetData>
  <sheetProtection selectLockedCells="1" selectUnlockedCells="1"/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74" zoomScaleNormal="74" zoomScalePageLayoutView="0" workbookViewId="0" topLeftCell="A1">
      <selection activeCell="D5" sqref="D5"/>
    </sheetView>
  </sheetViews>
  <sheetFormatPr defaultColWidth="92.75390625" defaultRowHeight="12.75" outlineLevelCol="1"/>
  <cols>
    <col min="1" max="1" width="61.625" style="4" customWidth="1" outlineLevel="1"/>
    <col min="2" max="2" width="8.375" style="4" bestFit="1" customWidth="1"/>
    <col min="3" max="3" width="18.625" style="4" customWidth="1"/>
    <col min="4" max="4" width="18.75390625" style="4" customWidth="1"/>
    <col min="5" max="16384" width="92.75390625" style="4" customWidth="1"/>
  </cols>
  <sheetData>
    <row r="1" spans="1:4" ht="18.75">
      <c r="A1" s="318" t="s">
        <v>139</v>
      </c>
      <c r="B1" s="36"/>
      <c r="C1" s="36"/>
      <c r="D1" s="36"/>
    </row>
    <row r="2" spans="1:4" ht="57" customHeight="1" thickBot="1">
      <c r="A2" s="322" t="s">
        <v>140</v>
      </c>
      <c r="B2" s="291"/>
      <c r="C2" s="291"/>
      <c r="D2" s="291"/>
    </row>
    <row r="3" spans="1:4" ht="19.5" thickBot="1">
      <c r="A3" s="213"/>
      <c r="B3" s="44"/>
      <c r="C3" s="327" t="s">
        <v>123</v>
      </c>
      <c r="D3" s="328"/>
    </row>
    <row r="4" spans="1:4" ht="19.5" thickBot="1">
      <c r="A4" s="103" t="s">
        <v>0</v>
      </c>
      <c r="B4" s="214" t="s">
        <v>1</v>
      </c>
      <c r="C4" s="215" t="s">
        <v>146</v>
      </c>
      <c r="D4" s="215" t="s">
        <v>148</v>
      </c>
    </row>
    <row r="5" spans="1:4" ht="18.75">
      <c r="A5" s="50" t="s">
        <v>13</v>
      </c>
      <c r="B5" s="216"/>
      <c r="C5" s="51">
        <v>0</v>
      </c>
      <c r="D5" s="52">
        <v>0</v>
      </c>
    </row>
    <row r="6" spans="1:4" ht="18.75">
      <c r="A6" s="26" t="s">
        <v>14</v>
      </c>
      <c r="B6" s="217"/>
      <c r="C6" s="61">
        <v>0</v>
      </c>
      <c r="D6" s="63">
        <v>0</v>
      </c>
    </row>
    <row r="7" spans="1:4" ht="18.75">
      <c r="A7" s="45" t="s">
        <v>79</v>
      </c>
      <c r="B7" s="46"/>
      <c r="C7" s="62">
        <f>C5-C6</f>
        <v>0</v>
      </c>
      <c r="D7" s="64">
        <f>D5-D6</f>
        <v>0</v>
      </c>
    </row>
    <row r="8" spans="1:4" ht="36.75">
      <c r="A8" s="174" t="s">
        <v>127</v>
      </c>
      <c r="B8" s="217"/>
      <c r="C8" s="218"/>
      <c r="D8" s="175"/>
    </row>
    <row r="9" spans="1:4" ht="18.75">
      <c r="A9" s="26" t="s">
        <v>15</v>
      </c>
      <c r="B9" s="217"/>
      <c r="C9" s="24">
        <v>0</v>
      </c>
      <c r="D9" s="25">
        <v>0</v>
      </c>
    </row>
    <row r="10" spans="1:4" ht="18.75">
      <c r="A10" s="26" t="s">
        <v>16</v>
      </c>
      <c r="B10" s="217"/>
      <c r="C10" s="24">
        <v>0</v>
      </c>
      <c r="D10" s="25">
        <v>0</v>
      </c>
    </row>
    <row r="11" spans="1:4" ht="18.75">
      <c r="A11" s="26" t="s">
        <v>17</v>
      </c>
      <c r="B11" s="217" t="s">
        <v>51</v>
      </c>
      <c r="C11" s="24">
        <v>14939.9653</v>
      </c>
      <c r="D11" s="25">
        <v>0</v>
      </c>
    </row>
    <row r="12" spans="1:4" ht="18.75">
      <c r="A12" s="26" t="s">
        <v>18</v>
      </c>
      <c r="B12" s="217"/>
      <c r="C12" s="24"/>
      <c r="D12" s="25"/>
    </row>
    <row r="13" spans="1:4" ht="18.75">
      <c r="A13" s="45" t="s">
        <v>71</v>
      </c>
      <c r="B13" s="46"/>
      <c r="C13" s="62">
        <f>C7+C9-C10-C11-C12</f>
        <v>-14939.9653</v>
      </c>
      <c r="D13" s="62">
        <f>D7+D9-D10-D11-D12</f>
        <v>0</v>
      </c>
    </row>
    <row r="14" spans="1:4" ht="18.75">
      <c r="A14" s="26" t="s">
        <v>19</v>
      </c>
      <c r="B14" s="217"/>
      <c r="C14" s="24">
        <v>0</v>
      </c>
      <c r="D14" s="25">
        <v>0</v>
      </c>
    </row>
    <row r="15" spans="1:4" ht="18.75">
      <c r="A15" s="26" t="s">
        <v>20</v>
      </c>
      <c r="B15" s="217"/>
      <c r="C15" s="24">
        <v>0</v>
      </c>
      <c r="D15" s="25">
        <v>0</v>
      </c>
    </row>
    <row r="16" spans="1:4" ht="18.75">
      <c r="A16" s="45" t="s">
        <v>78</v>
      </c>
      <c r="B16" s="46"/>
      <c r="C16" s="62">
        <f>C13+C14-C15</f>
        <v>-14939.9653</v>
      </c>
      <c r="D16" s="62">
        <f>D13+D14-D15</f>
        <v>0</v>
      </c>
    </row>
    <row r="17" spans="1:4" ht="18.75">
      <c r="A17" s="26" t="s">
        <v>110</v>
      </c>
      <c r="B17" s="217"/>
      <c r="C17" s="24">
        <v>0</v>
      </c>
      <c r="D17" s="25">
        <v>0</v>
      </c>
    </row>
    <row r="18" spans="1:4" ht="18.75">
      <c r="A18" s="47" t="s">
        <v>76</v>
      </c>
      <c r="B18" s="278"/>
      <c r="C18" s="62">
        <f>C16-C17</f>
        <v>-14939.9653</v>
      </c>
      <c r="D18" s="62">
        <f>D16-D17</f>
        <v>0</v>
      </c>
    </row>
    <row r="19" spans="1:4" ht="18.75">
      <c r="A19" s="28" t="s">
        <v>72</v>
      </c>
      <c r="B19" s="27"/>
      <c r="C19" s="34"/>
      <c r="D19" s="35"/>
    </row>
    <row r="20" spans="1:4" ht="36.75">
      <c r="A20" s="49" t="s">
        <v>73</v>
      </c>
      <c r="B20" s="279"/>
      <c r="C20" s="62">
        <f>C18</f>
        <v>-14939.9653</v>
      </c>
      <c r="D20" s="64">
        <f>D18</f>
        <v>0</v>
      </c>
    </row>
    <row r="21" spans="1:4" ht="18.75">
      <c r="A21" s="221" t="s">
        <v>77</v>
      </c>
      <c r="B21" s="27"/>
      <c r="C21" s="218"/>
      <c r="D21" s="175"/>
    </row>
    <row r="22" spans="1:4" ht="18.75">
      <c r="A22" s="48" t="s">
        <v>111</v>
      </c>
      <c r="B22" s="279"/>
      <c r="C22" s="62">
        <f>C18</f>
        <v>-14939.9653</v>
      </c>
      <c r="D22" s="64">
        <f>D18</f>
        <v>0</v>
      </c>
    </row>
    <row r="23" spans="1:4" ht="18.75">
      <c r="A23" s="219" t="s">
        <v>76</v>
      </c>
      <c r="B23" s="27"/>
      <c r="C23" s="218"/>
      <c r="D23" s="175"/>
    </row>
    <row r="24" spans="1:4" ht="36.75">
      <c r="A24" s="220" t="s">
        <v>74</v>
      </c>
      <c r="B24" s="27"/>
      <c r="C24" s="218"/>
      <c r="D24" s="175"/>
    </row>
    <row r="25" spans="1:4" ht="18.75">
      <c r="A25" s="48" t="s">
        <v>111</v>
      </c>
      <c r="B25" s="279"/>
      <c r="C25" s="62">
        <f>C22</f>
        <v>-14939.9653</v>
      </c>
      <c r="D25" s="64">
        <f>D22</f>
        <v>0</v>
      </c>
    </row>
    <row r="26" spans="1:4" ht="18.75">
      <c r="A26" s="220" t="s">
        <v>73</v>
      </c>
      <c r="B26" s="27"/>
      <c r="C26" s="218"/>
      <c r="D26" s="175"/>
    </row>
    <row r="27" spans="1:4" ht="55.5" thickBot="1">
      <c r="A27" s="29" t="s">
        <v>75</v>
      </c>
      <c r="B27" s="290" t="s">
        <v>145</v>
      </c>
      <c r="C27" s="326">
        <v>-1242.408756756757</v>
      </c>
      <c r="D27" s="222"/>
    </row>
    <row r="28" spans="1:4" ht="18.75">
      <c r="A28" s="120"/>
      <c r="B28" s="223"/>
      <c r="C28" s="121"/>
      <c r="D28" s="224"/>
    </row>
    <row r="29" spans="1:4" ht="18.75">
      <c r="A29" s="12"/>
      <c r="B29" s="225"/>
      <c r="C29" s="225"/>
      <c r="D29" s="13"/>
    </row>
    <row r="30" spans="1:4" ht="18.75">
      <c r="A30" s="53" t="s">
        <v>129</v>
      </c>
      <c r="B30" s="5"/>
      <c r="C30" s="5"/>
      <c r="D30" s="5"/>
    </row>
    <row r="31" spans="1:4" ht="18.75">
      <c r="A31" s="211"/>
      <c r="B31" s="5"/>
      <c r="C31" s="5"/>
      <c r="D31" s="5"/>
    </row>
    <row r="32" spans="1:4" ht="18.75">
      <c r="A32" s="212"/>
      <c r="B32" s="1"/>
      <c r="C32" s="1"/>
      <c r="D32" s="2"/>
    </row>
    <row r="33" spans="1:4" ht="18.75">
      <c r="A33" s="53" t="s">
        <v>133</v>
      </c>
      <c r="B33" s="1"/>
      <c r="C33" s="1"/>
      <c r="D33" s="2"/>
    </row>
  </sheetData>
  <sheetProtection selectLockedCells="1" selectUnlockedCells="1"/>
  <mergeCells count="1">
    <mergeCell ref="C3:D3"/>
  </mergeCells>
  <printOptions/>
  <pageMargins left="0.7480314960629921" right="0.7480314960629921" top="0.4330708661417323" bottom="0.551181102362204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73.25390625" style="18" customWidth="1"/>
    <col min="2" max="2" width="10.625" style="18" customWidth="1"/>
    <col min="3" max="3" width="14.25390625" style="19" customWidth="1"/>
    <col min="4" max="4" width="12.25390625" style="312" customWidth="1"/>
    <col min="5" max="5" width="11.875" style="18" bestFit="1" customWidth="1"/>
    <col min="6" max="6" width="9.125" style="18" customWidth="1"/>
    <col min="7" max="7" width="11.875" style="18" bestFit="1" customWidth="1"/>
    <col min="8" max="16384" width="9.125" style="18" customWidth="1"/>
  </cols>
  <sheetData>
    <row r="1" spans="1:6" s="39" customFormat="1" ht="15.75">
      <c r="A1" s="318" t="s">
        <v>137</v>
      </c>
      <c r="B1" s="38"/>
      <c r="C1" s="226"/>
      <c r="D1" s="307"/>
      <c r="E1" s="38"/>
      <c r="F1" s="37"/>
    </row>
    <row r="2" spans="1:6" s="39" customFormat="1" ht="19.5" customHeight="1" thickBot="1">
      <c r="A2" s="323" t="s">
        <v>142</v>
      </c>
      <c r="B2" s="41"/>
      <c r="C2" s="183"/>
      <c r="D2" s="308"/>
      <c r="E2" s="41"/>
      <c r="F2" s="40"/>
    </row>
    <row r="3" spans="1:6" ht="13.5" thickBot="1">
      <c r="A3" s="227" t="s">
        <v>28</v>
      </c>
      <c r="B3" s="228" t="s">
        <v>1</v>
      </c>
      <c r="C3" s="292">
        <v>43646</v>
      </c>
      <c r="D3" s="313">
        <v>43281</v>
      </c>
      <c r="F3" s="18" t="s">
        <v>49</v>
      </c>
    </row>
    <row r="4" spans="1:4" ht="13.5" thickBot="1">
      <c r="A4" s="229" t="s">
        <v>29</v>
      </c>
      <c r="B4" s="230"/>
      <c r="C4" s="231"/>
      <c r="D4" s="314"/>
    </row>
    <row r="5" spans="1:4" ht="12.75">
      <c r="A5" s="184" t="s">
        <v>78</v>
      </c>
      <c r="B5" s="185"/>
      <c r="C5" s="186">
        <v>-14939.9653</v>
      </c>
      <c r="D5" s="189"/>
    </row>
    <row r="6" spans="1:4" ht="12.75">
      <c r="A6" s="184" t="s">
        <v>115</v>
      </c>
      <c r="B6" s="185"/>
      <c r="C6" s="186"/>
      <c r="D6" s="315"/>
    </row>
    <row r="7" spans="1:4" ht="12.75">
      <c r="A7" s="184" t="s">
        <v>116</v>
      </c>
      <c r="B7" s="185"/>
      <c r="C7" s="293"/>
      <c r="D7" s="315"/>
    </row>
    <row r="8" spans="1:4" ht="12.75">
      <c r="A8" s="184" t="s">
        <v>117</v>
      </c>
      <c r="B8" s="185"/>
      <c r="C8" s="186"/>
      <c r="D8" s="315"/>
    </row>
    <row r="9" spans="1:4" ht="12.75">
      <c r="A9" s="184" t="s">
        <v>118</v>
      </c>
      <c r="B9" s="185"/>
      <c r="C9" s="186"/>
      <c r="D9" s="315"/>
    </row>
    <row r="10" spans="1:4" ht="12.75">
      <c r="A10" s="184" t="s">
        <v>119</v>
      </c>
      <c r="B10" s="185"/>
      <c r="C10" s="186"/>
      <c r="D10" s="315"/>
    </row>
    <row r="11" spans="1:4" ht="25.5">
      <c r="A11" s="184" t="s">
        <v>24</v>
      </c>
      <c r="B11" s="185"/>
      <c r="C11" s="186"/>
      <c r="D11" s="315"/>
    </row>
    <row r="12" spans="1:4" ht="12.75">
      <c r="A12" s="184" t="s">
        <v>89</v>
      </c>
      <c r="B12" s="185"/>
      <c r="C12" s="186"/>
      <c r="D12" s="315"/>
    </row>
    <row r="13" spans="1:4" ht="24" customHeight="1">
      <c r="A13" s="184" t="s">
        <v>120</v>
      </c>
      <c r="B13" s="185"/>
      <c r="C13" s="186"/>
      <c r="D13" s="315"/>
    </row>
    <row r="14" spans="1:4" ht="13.5" thickBot="1">
      <c r="A14" s="184" t="s">
        <v>121</v>
      </c>
      <c r="B14" s="185"/>
      <c r="C14" s="186"/>
      <c r="D14" s="239"/>
    </row>
    <row r="15" spans="1:4" ht="26.25" thickBot="1">
      <c r="A15" s="229" t="s">
        <v>31</v>
      </c>
      <c r="B15" s="230"/>
      <c r="C15" s="294">
        <f>SUM(C5:C14)</f>
        <v>-14939.9653</v>
      </c>
      <c r="D15" s="232">
        <f>SUM(D5:D14)</f>
        <v>0</v>
      </c>
    </row>
    <row r="16" spans="1:4" ht="12.75">
      <c r="A16" s="184" t="s">
        <v>90</v>
      </c>
      <c r="B16" s="185"/>
      <c r="C16" s="186"/>
      <c r="D16" s="189"/>
    </row>
    <row r="17" spans="1:4" ht="25.5">
      <c r="A17" s="184" t="s">
        <v>91</v>
      </c>
      <c r="B17" s="185"/>
      <c r="C17" s="295">
        <v>604.971249999996</v>
      </c>
      <c r="D17" s="315"/>
    </row>
    <row r="18" spans="1:4" ht="12.75">
      <c r="A18" s="184" t="s">
        <v>97</v>
      </c>
      <c r="B18" s="185"/>
      <c r="C18" s="186"/>
      <c r="D18" s="315"/>
    </row>
    <row r="19" spans="1:4" ht="26.25" customHeight="1">
      <c r="A19" s="184" t="s">
        <v>92</v>
      </c>
      <c r="B19" s="185"/>
      <c r="C19" s="186"/>
      <c r="D19" s="315"/>
    </row>
    <row r="20" spans="1:4" ht="12.75">
      <c r="A20" s="184" t="s">
        <v>93</v>
      </c>
      <c r="B20" s="185"/>
      <c r="C20" s="186">
        <v>329.438</v>
      </c>
      <c r="D20" s="315"/>
    </row>
    <row r="21" spans="1:4" ht="12.75">
      <c r="A21" s="184" t="s">
        <v>94</v>
      </c>
      <c r="B21" s="185"/>
      <c r="C21" s="186">
        <v>0</v>
      </c>
      <c r="D21" s="315">
        <v>0</v>
      </c>
    </row>
    <row r="22" spans="1:4" ht="13.5" thickBot="1">
      <c r="A22" s="184" t="s">
        <v>95</v>
      </c>
      <c r="B22" s="185"/>
      <c r="C22" s="186">
        <v>0</v>
      </c>
      <c r="D22" s="239">
        <v>0</v>
      </c>
    </row>
    <row r="23" spans="1:4" ht="19.5" customHeight="1" thickBot="1">
      <c r="A23" s="233" t="s">
        <v>32</v>
      </c>
      <c r="B23" s="234"/>
      <c r="C23" s="296">
        <f>SUM(C15:C22)</f>
        <v>-14005.556050000005</v>
      </c>
      <c r="D23" s="232">
        <f>SUM(D15:D22)</f>
        <v>0</v>
      </c>
    </row>
    <row r="24" spans="1:4" ht="12.75">
      <c r="A24" s="184" t="s">
        <v>98</v>
      </c>
      <c r="B24" s="185"/>
      <c r="C24" s="186"/>
      <c r="D24" s="189"/>
    </row>
    <row r="25" spans="1:4" ht="13.5" thickBot="1">
      <c r="A25" s="187" t="s">
        <v>33</v>
      </c>
      <c r="B25" s="188"/>
      <c r="C25" s="297"/>
      <c r="D25" s="239">
        <v>0</v>
      </c>
    </row>
    <row r="26" spans="1:4" ht="21" customHeight="1" thickBot="1">
      <c r="A26" s="229" t="s">
        <v>34</v>
      </c>
      <c r="B26" s="230"/>
      <c r="C26" s="298">
        <f>SUM(C23:C25)</f>
        <v>-14005.556050000005</v>
      </c>
      <c r="D26" s="232">
        <f>SUM(D23:D25)</f>
        <v>0</v>
      </c>
    </row>
    <row r="27" spans="1:4" ht="12.75">
      <c r="A27" s="184" t="s">
        <v>35</v>
      </c>
      <c r="B27" s="185"/>
      <c r="C27" s="299"/>
      <c r="D27" s="189"/>
    </row>
    <row r="28" spans="1:4" ht="12.75">
      <c r="A28" s="184" t="s">
        <v>33</v>
      </c>
      <c r="B28" s="185"/>
      <c r="C28" s="186">
        <v>0</v>
      </c>
      <c r="D28" s="315">
        <v>0</v>
      </c>
    </row>
    <row r="29" spans="1:7" ht="12.75">
      <c r="A29" s="184" t="s">
        <v>96</v>
      </c>
      <c r="B29" s="185"/>
      <c r="C29" s="186"/>
      <c r="D29" s="315"/>
      <c r="G29" s="58"/>
    </row>
    <row r="30" spans="1:4" ht="12.75">
      <c r="A30" s="184" t="s">
        <v>36</v>
      </c>
      <c r="B30" s="185"/>
      <c r="C30" s="186"/>
      <c r="D30" s="315"/>
    </row>
    <row r="31" spans="1:4" ht="13.5" thickBot="1">
      <c r="A31" s="184" t="s">
        <v>122</v>
      </c>
      <c r="B31" s="185"/>
      <c r="C31" s="186"/>
      <c r="D31" s="239"/>
    </row>
    <row r="32" spans="1:4" ht="13.5" thickBot="1">
      <c r="A32" s="229" t="s">
        <v>37</v>
      </c>
      <c r="B32" s="230"/>
      <c r="C32" s="298">
        <f>SUM(C28:C31)</f>
        <v>0</v>
      </c>
      <c r="D32" s="232">
        <f>SUM(D28:D31)</f>
        <v>0</v>
      </c>
    </row>
    <row r="33" spans="1:4" ht="12.75">
      <c r="A33" s="184" t="s">
        <v>38</v>
      </c>
      <c r="B33" s="185"/>
      <c r="C33" s="299"/>
      <c r="D33" s="189"/>
    </row>
    <row r="34" spans="1:5" ht="12.75">
      <c r="A34" s="184" t="s">
        <v>57</v>
      </c>
      <c r="B34" s="185"/>
      <c r="C34" s="300"/>
      <c r="D34" s="315"/>
      <c r="E34" s="18" t="s">
        <v>49</v>
      </c>
    </row>
    <row r="35" spans="1:4" ht="12.75">
      <c r="A35" s="184" t="s">
        <v>124</v>
      </c>
      <c r="B35" s="185"/>
      <c r="C35" s="301">
        <v>0</v>
      </c>
      <c r="D35" s="315"/>
    </row>
    <row r="36" spans="1:5" ht="12.75">
      <c r="A36" s="184" t="s">
        <v>39</v>
      </c>
      <c r="B36" s="185"/>
      <c r="C36" s="300"/>
      <c r="D36" s="315">
        <v>0</v>
      </c>
      <c r="E36" s="18" t="s">
        <v>49</v>
      </c>
    </row>
    <row r="37" spans="1:6" ht="13.5" thickBot="1">
      <c r="A37" s="184" t="s">
        <v>40</v>
      </c>
      <c r="B37" s="185"/>
      <c r="C37" s="300"/>
      <c r="D37" s="239"/>
      <c r="E37" s="18" t="s">
        <v>49</v>
      </c>
      <c r="F37" s="59"/>
    </row>
    <row r="38" spans="1:4" ht="12.75">
      <c r="A38" s="235" t="s">
        <v>41</v>
      </c>
      <c r="B38" s="236"/>
      <c r="C38" s="302"/>
      <c r="D38" s="189"/>
    </row>
    <row r="39" spans="1:4" ht="13.5" thickBot="1">
      <c r="A39" s="237" t="s">
        <v>42</v>
      </c>
      <c r="B39" s="238"/>
      <c r="C39" s="303">
        <f>SUM(C34:C37)</f>
        <v>0</v>
      </c>
      <c r="D39" s="239">
        <f>SUM(D33:D37)</f>
        <v>0</v>
      </c>
    </row>
    <row r="40" spans="1:5" ht="26.25" thickBot="1">
      <c r="A40" s="190" t="s">
        <v>43</v>
      </c>
      <c r="B40" s="191"/>
      <c r="C40" s="304"/>
      <c r="D40" s="232"/>
      <c r="E40" s="58"/>
    </row>
    <row r="41" spans="1:5" ht="13.5" thickBot="1">
      <c r="A41" s="240" t="s">
        <v>58</v>
      </c>
      <c r="B41" s="234"/>
      <c r="C41" s="305">
        <f>C26+C32+C39</f>
        <v>-14005.556050000005</v>
      </c>
      <c r="D41" s="316">
        <f>D26+D32+D39</f>
        <v>0</v>
      </c>
      <c r="E41" s="58"/>
    </row>
    <row r="42" spans="1:4" ht="13.5" thickBot="1">
      <c r="A42" s="240" t="s">
        <v>44</v>
      </c>
      <c r="B42" s="234"/>
      <c r="C42" s="305">
        <v>112944.154</v>
      </c>
      <c r="D42" s="232"/>
    </row>
    <row r="43" spans="1:4" ht="21" customHeight="1" thickBot="1">
      <c r="A43" s="241" t="s">
        <v>45</v>
      </c>
      <c r="B43" s="188"/>
      <c r="C43" s="306">
        <f>C42+C41</f>
        <v>98938.59795</v>
      </c>
      <c r="D43" s="232">
        <f>D41+D42</f>
        <v>0</v>
      </c>
    </row>
    <row r="44" spans="2:4" ht="12.75">
      <c r="B44" s="30"/>
      <c r="C44" s="192"/>
      <c r="D44" s="309"/>
    </row>
    <row r="45" spans="1:4" ht="38.25" customHeight="1">
      <c r="A45" s="193" t="s">
        <v>129</v>
      </c>
      <c r="B45" s="30"/>
      <c r="C45" s="192"/>
      <c r="D45" s="186"/>
    </row>
    <row r="46" spans="1:4" ht="12.75">
      <c r="A46" s="242"/>
      <c r="B46" s="30"/>
      <c r="C46" s="338"/>
      <c r="D46" s="186"/>
    </row>
    <row r="47" spans="1:4" ht="9.75" customHeight="1">
      <c r="A47" s="212"/>
      <c r="B47" s="21"/>
      <c r="C47" s="194"/>
      <c r="D47" s="186"/>
    </row>
    <row r="48" spans="1:4" ht="20.25" customHeight="1">
      <c r="A48" s="193" t="s">
        <v>133</v>
      </c>
      <c r="B48" s="21"/>
      <c r="C48" s="194"/>
      <c r="D48" s="186"/>
    </row>
    <row r="49" spans="1:4" ht="12.75">
      <c r="A49" s="243" t="s">
        <v>49</v>
      </c>
      <c r="B49" s="21"/>
      <c r="C49" s="177"/>
      <c r="D49" s="310"/>
    </row>
    <row r="50" spans="2:4" ht="12.75">
      <c r="B50" s="30"/>
      <c r="C50" s="176"/>
      <c r="D50" s="310"/>
    </row>
    <row r="51" spans="2:4" ht="12.75">
      <c r="B51" s="30"/>
      <c r="C51" s="176"/>
      <c r="D51" s="310"/>
    </row>
    <row r="52" spans="2:4" ht="12.75">
      <c r="B52" s="30"/>
      <c r="C52" s="176"/>
      <c r="D52" s="310"/>
    </row>
    <row r="53" spans="2:4" ht="12.75">
      <c r="B53" s="30"/>
      <c r="C53" s="176"/>
      <c r="D53" s="310"/>
    </row>
    <row r="54" spans="2:4" ht="12.75">
      <c r="B54" s="30"/>
      <c r="C54" s="176"/>
      <c r="D54" s="310"/>
    </row>
    <row r="55" spans="2:4" ht="12.75">
      <c r="B55" s="30"/>
      <c r="C55" s="176"/>
      <c r="D55" s="310"/>
    </row>
    <row r="56" spans="2:4" ht="12.75">
      <c r="B56" s="30"/>
      <c r="C56" s="176"/>
      <c r="D56" s="310"/>
    </row>
    <row r="57" spans="2:4" ht="12.75">
      <c r="B57" s="30"/>
      <c r="C57" s="176"/>
      <c r="D57" s="310"/>
    </row>
    <row r="58" spans="2:4" ht="12.75">
      <c r="B58" s="30"/>
      <c r="C58" s="176"/>
      <c r="D58" s="310"/>
    </row>
    <row r="59" spans="2:4" ht="12.75">
      <c r="B59" s="30"/>
      <c r="C59" s="176"/>
      <c r="D59" s="310"/>
    </row>
    <row r="60" spans="2:4" ht="12.75">
      <c r="B60" s="30"/>
      <c r="C60" s="176"/>
      <c r="D60" s="310"/>
    </row>
    <row r="61" spans="2:4" ht="12.75">
      <c r="B61" s="30"/>
      <c r="C61" s="176"/>
      <c r="D61" s="310"/>
    </row>
    <row r="62" spans="2:4" ht="12.75">
      <c r="B62" s="30"/>
      <c r="C62" s="176"/>
      <c r="D62" s="310"/>
    </row>
    <row r="63" spans="2:4" ht="12.75">
      <c r="B63" s="30"/>
      <c r="C63" s="176"/>
      <c r="D63" s="310"/>
    </row>
    <row r="64" spans="2:4" ht="12.75">
      <c r="B64" s="30"/>
      <c r="C64" s="176"/>
      <c r="D64" s="310"/>
    </row>
    <row r="65" spans="2:4" ht="12.75">
      <c r="B65" s="30"/>
      <c r="C65" s="176"/>
      <c r="D65" s="310"/>
    </row>
    <row r="66" spans="2:4" ht="12.75">
      <c r="B66" s="30"/>
      <c r="C66" s="176"/>
      <c r="D66" s="310"/>
    </row>
    <row r="67" spans="2:4" ht="12.75">
      <c r="B67" s="30"/>
      <c r="C67" s="176"/>
      <c r="D67" s="310"/>
    </row>
    <row r="68" spans="2:4" ht="12.75">
      <c r="B68" s="30"/>
      <c r="C68" s="176"/>
      <c r="D68" s="310"/>
    </row>
    <row r="69" spans="2:4" ht="12.75">
      <c r="B69" s="30"/>
      <c r="C69" s="176"/>
      <c r="D69" s="310"/>
    </row>
    <row r="70" spans="2:4" ht="12.75">
      <c r="B70" s="30"/>
      <c r="C70" s="176"/>
      <c r="D70" s="310"/>
    </row>
    <row r="71" spans="2:4" ht="12.75">
      <c r="B71" s="30"/>
      <c r="C71" s="176"/>
      <c r="D71" s="310"/>
    </row>
    <row r="72" spans="2:4" ht="12.75">
      <c r="B72" s="30"/>
      <c r="C72" s="176"/>
      <c r="D72" s="310"/>
    </row>
    <row r="73" spans="2:4" ht="12.75">
      <c r="B73" s="30"/>
      <c r="C73" s="176"/>
      <c r="D73" s="310"/>
    </row>
    <row r="74" spans="2:4" ht="12.75">
      <c r="B74" s="30"/>
      <c r="C74" s="176"/>
      <c r="D74" s="310"/>
    </row>
    <row r="75" spans="2:4" ht="12.75">
      <c r="B75" s="30"/>
      <c r="C75" s="176"/>
      <c r="D75" s="310"/>
    </row>
    <row r="76" spans="2:4" ht="12.75">
      <c r="B76" s="30"/>
      <c r="C76" s="176"/>
      <c r="D76" s="310"/>
    </row>
    <row r="77" spans="2:4" ht="12.75">
      <c r="B77" s="30"/>
      <c r="C77" s="176"/>
      <c r="D77" s="310"/>
    </row>
    <row r="78" spans="2:4" ht="12.75">
      <c r="B78" s="30"/>
      <c r="C78" s="176"/>
      <c r="D78" s="310"/>
    </row>
    <row r="79" spans="2:4" ht="12.75">
      <c r="B79" s="30"/>
      <c r="C79" s="176"/>
      <c r="D79" s="310"/>
    </row>
    <row r="80" spans="2:4" ht="12.75">
      <c r="B80" s="30"/>
      <c r="C80" s="176"/>
      <c r="D80" s="310"/>
    </row>
    <row r="81" spans="2:4" ht="12.75">
      <c r="B81" s="30"/>
      <c r="C81" s="176"/>
      <c r="D81" s="310"/>
    </row>
    <row r="82" spans="2:4" ht="12.75">
      <c r="B82" s="30"/>
      <c r="C82" s="176"/>
      <c r="D82" s="310"/>
    </row>
    <row r="83" spans="2:4" ht="12.75">
      <c r="B83" s="30"/>
      <c r="C83" s="176"/>
      <c r="D83" s="310"/>
    </row>
    <row r="84" spans="2:4" ht="12.75">
      <c r="B84" s="30"/>
      <c r="C84" s="176"/>
      <c r="D84" s="310"/>
    </row>
    <row r="85" spans="2:4" ht="12.75">
      <c r="B85" s="30"/>
      <c r="C85" s="176"/>
      <c r="D85" s="310"/>
    </row>
    <row r="86" spans="2:4" ht="12.75">
      <c r="B86" s="30"/>
      <c r="C86" s="176"/>
      <c r="D86" s="310"/>
    </row>
    <row r="87" spans="2:4" ht="12.75">
      <c r="B87" s="30"/>
      <c r="C87" s="176"/>
      <c r="D87" s="310"/>
    </row>
    <row r="88" spans="2:4" ht="12.75">
      <c r="B88" s="30"/>
      <c r="C88" s="176"/>
      <c r="D88" s="310"/>
    </row>
    <row r="89" spans="3:4" ht="12.75">
      <c r="C89" s="176"/>
      <c r="D89" s="310"/>
    </row>
    <row r="90" spans="3:4" ht="12.75">
      <c r="C90" s="176"/>
      <c r="D90" s="310"/>
    </row>
    <row r="91" spans="3:4" ht="12.75">
      <c r="C91" s="176"/>
      <c r="D91" s="310"/>
    </row>
    <row r="92" spans="3:4" ht="12.75">
      <c r="C92" s="176"/>
      <c r="D92" s="310"/>
    </row>
    <row r="93" spans="3:4" ht="12.75">
      <c r="C93" s="176"/>
      <c r="D93" s="310"/>
    </row>
    <row r="94" spans="3:4" ht="12.75">
      <c r="C94" s="176"/>
      <c r="D94" s="310"/>
    </row>
    <row r="95" spans="3:4" ht="12.75">
      <c r="C95" s="176"/>
      <c r="D95" s="310"/>
    </row>
    <row r="96" spans="3:4" ht="12.75">
      <c r="C96" s="176"/>
      <c r="D96" s="310"/>
    </row>
    <row r="97" spans="3:4" ht="12.75">
      <c r="C97" s="176"/>
      <c r="D97" s="310"/>
    </row>
    <row r="98" spans="3:4" ht="12.75">
      <c r="C98" s="176"/>
      <c r="D98" s="310"/>
    </row>
    <row r="99" spans="3:4" ht="12.75">
      <c r="C99" s="176"/>
      <c r="D99" s="310"/>
    </row>
    <row r="100" spans="3:4" ht="12.75">
      <c r="C100" s="20"/>
      <c r="D100" s="310"/>
    </row>
    <row r="101" spans="3:4" ht="12.75">
      <c r="C101" s="20"/>
      <c r="D101" s="310"/>
    </row>
    <row r="102" spans="3:4" ht="12.75">
      <c r="C102" s="20"/>
      <c r="D102" s="310"/>
    </row>
    <row r="103" spans="3:4" ht="12.75">
      <c r="C103" s="20"/>
      <c r="D103" s="311"/>
    </row>
    <row r="104" spans="3:4" ht="12.75">
      <c r="C104" s="20"/>
      <c r="D104" s="311"/>
    </row>
    <row r="105" spans="3:4" ht="12.75">
      <c r="C105" s="20"/>
      <c r="D105" s="311"/>
    </row>
    <row r="106" spans="3:4" ht="12.75">
      <c r="C106" s="20"/>
      <c r="D106" s="311"/>
    </row>
    <row r="107" spans="3:4" ht="12.75">
      <c r="C107" s="20"/>
      <c r="D107" s="311"/>
    </row>
    <row r="108" spans="3:4" ht="12.75">
      <c r="C108" s="20"/>
      <c r="D108" s="311"/>
    </row>
    <row r="109" spans="3:4" ht="12.75">
      <c r="C109" s="20"/>
      <c r="D109" s="311"/>
    </row>
    <row r="110" spans="3:4" ht="12.75">
      <c r="C110" s="20"/>
      <c r="D110" s="311"/>
    </row>
    <row r="111" spans="3:4" ht="12.75">
      <c r="C111" s="20"/>
      <c r="D111" s="311"/>
    </row>
    <row r="112" spans="3:4" ht="12.75">
      <c r="C112" s="20"/>
      <c r="D112" s="311"/>
    </row>
    <row r="113" spans="3:4" ht="12.75">
      <c r="C113" s="20"/>
      <c r="D113" s="311"/>
    </row>
    <row r="114" spans="3:4" ht="12.75">
      <c r="C114" s="20"/>
      <c r="D114" s="311"/>
    </row>
    <row r="115" spans="3:4" ht="12.75">
      <c r="C115" s="20"/>
      <c r="D115" s="311"/>
    </row>
    <row r="116" spans="3:4" ht="12.75">
      <c r="C116" s="20"/>
      <c r="D116" s="311"/>
    </row>
    <row r="117" spans="3:4" ht="12.75">
      <c r="C117" s="20"/>
      <c r="D117" s="311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41.375" style="6" customWidth="1"/>
    <col min="2" max="2" width="14.75390625" style="6" customWidth="1"/>
    <col min="3" max="3" width="14.25390625" style="6" customWidth="1"/>
    <col min="4" max="4" width="8.875" style="6" customWidth="1"/>
    <col min="5" max="5" width="12.625" style="6" customWidth="1"/>
    <col min="6" max="6" width="11.625" style="6" customWidth="1"/>
    <col min="7" max="7" width="13.125" style="6" customWidth="1"/>
    <col min="8" max="8" width="11.625" style="6" customWidth="1"/>
    <col min="9" max="9" width="9.25390625" style="6" customWidth="1"/>
    <col min="10" max="10" width="13.00390625" style="6" customWidth="1"/>
    <col min="11" max="11" width="13.75390625" style="6" customWidth="1"/>
    <col min="12" max="12" width="11.75390625" style="6" customWidth="1"/>
    <col min="13" max="16384" width="9.125" style="6" customWidth="1"/>
  </cols>
  <sheetData>
    <row r="1" spans="1:4" ht="15.75">
      <c r="A1" s="318" t="s">
        <v>137</v>
      </c>
      <c r="B1" s="7"/>
      <c r="C1" s="7"/>
      <c r="D1" s="7"/>
    </row>
    <row r="2" spans="1:10" ht="19.5" customHeight="1" thickBot="1">
      <c r="A2" s="319" t="s">
        <v>141</v>
      </c>
      <c r="B2" s="244"/>
      <c r="C2" s="244"/>
      <c r="D2" s="245"/>
      <c r="E2" s="126"/>
      <c r="F2" s="126"/>
      <c r="G2" s="126"/>
      <c r="H2" s="126"/>
      <c r="I2" s="126"/>
      <c r="J2" s="126"/>
    </row>
    <row r="3" spans="1:10" ht="12.75" customHeight="1">
      <c r="A3" s="246"/>
      <c r="B3" s="329" t="s">
        <v>5</v>
      </c>
      <c r="C3" s="332" t="s">
        <v>6</v>
      </c>
      <c r="D3" s="247"/>
      <c r="E3" s="248"/>
      <c r="F3" s="249" t="s">
        <v>49</v>
      </c>
      <c r="G3" s="334" t="s">
        <v>128</v>
      </c>
      <c r="H3" s="250"/>
      <c r="I3" s="251"/>
      <c r="J3" s="252" t="s">
        <v>49</v>
      </c>
    </row>
    <row r="4" spans="1:10" ht="12.75" customHeight="1">
      <c r="A4" s="253"/>
      <c r="B4" s="330"/>
      <c r="C4" s="333"/>
      <c r="D4" s="254" t="s">
        <v>80</v>
      </c>
      <c r="E4" s="255" t="s">
        <v>7</v>
      </c>
      <c r="F4" s="256" t="s">
        <v>84</v>
      </c>
      <c r="G4" s="335"/>
      <c r="H4" s="257" t="s">
        <v>55</v>
      </c>
      <c r="I4" s="337" t="s">
        <v>82</v>
      </c>
      <c r="J4" s="259" t="s">
        <v>21</v>
      </c>
    </row>
    <row r="5" spans="1:10" ht="12.75" customHeight="1">
      <c r="A5" s="150" t="s">
        <v>0</v>
      </c>
      <c r="B5" s="330"/>
      <c r="C5" s="333"/>
      <c r="D5" s="254" t="s">
        <v>81</v>
      </c>
      <c r="E5" s="255" t="s">
        <v>65</v>
      </c>
      <c r="F5" s="256" t="s">
        <v>85</v>
      </c>
      <c r="G5" s="335"/>
      <c r="H5" s="257"/>
      <c r="I5" s="337"/>
      <c r="J5" s="259" t="s">
        <v>22</v>
      </c>
    </row>
    <row r="6" spans="1:10" ht="12.75" customHeight="1" thickBot="1">
      <c r="A6" s="151"/>
      <c r="B6" s="331"/>
      <c r="C6" s="333"/>
      <c r="D6" s="260" t="s">
        <v>22</v>
      </c>
      <c r="E6" s="255"/>
      <c r="F6" s="261"/>
      <c r="G6" s="336"/>
      <c r="H6" s="257"/>
      <c r="I6" s="258" t="s">
        <v>83</v>
      </c>
      <c r="J6" s="151"/>
    </row>
    <row r="7" spans="1:10" ht="21" customHeight="1" thickBot="1">
      <c r="A7" s="94" t="s">
        <v>144</v>
      </c>
      <c r="B7" s="137">
        <v>0</v>
      </c>
      <c r="C7" s="95">
        <v>0</v>
      </c>
      <c r="D7" s="111">
        <v>0</v>
      </c>
      <c r="E7" s="137">
        <v>0</v>
      </c>
      <c r="F7" s="96">
        <v>0</v>
      </c>
      <c r="G7" s="96"/>
      <c r="H7" s="111">
        <f>SUM(B7:G7)</f>
        <v>0</v>
      </c>
      <c r="I7" s="96"/>
      <c r="J7" s="97">
        <f>H7</f>
        <v>0</v>
      </c>
    </row>
    <row r="8" spans="1:10" ht="18" customHeight="1" thickBot="1">
      <c r="A8" s="159" t="s">
        <v>132</v>
      </c>
      <c r="B8" s="96">
        <v>0</v>
      </c>
      <c r="C8" s="95">
        <v>0</v>
      </c>
      <c r="D8" s="95"/>
      <c r="E8" s="109">
        <v>0</v>
      </c>
      <c r="F8" s="96">
        <v>0</v>
      </c>
      <c r="G8" s="96"/>
      <c r="H8" s="111">
        <f>SUM(B8:G8)</f>
        <v>0</v>
      </c>
      <c r="I8" s="96"/>
      <c r="J8" s="97">
        <f>H8</f>
        <v>0</v>
      </c>
    </row>
    <row r="9" spans="1:10" ht="12.75" customHeight="1">
      <c r="A9" s="135" t="s">
        <v>87</v>
      </c>
      <c r="B9" s="138">
        <v>0</v>
      </c>
      <c r="C9" s="282">
        <v>0</v>
      </c>
      <c r="D9" s="288"/>
      <c r="E9" s="286">
        <v>0</v>
      </c>
      <c r="F9" s="324">
        <v>-6093</v>
      </c>
      <c r="G9" s="324"/>
      <c r="H9" s="112">
        <f>SUM(B9:G9)</f>
        <v>-6093</v>
      </c>
      <c r="I9" s="136">
        <v>0</v>
      </c>
      <c r="J9" s="262">
        <f>H9</f>
        <v>-6093</v>
      </c>
    </row>
    <row r="10" spans="1:10" ht="12.75" customHeight="1">
      <c r="A10" s="89" t="s">
        <v>56</v>
      </c>
      <c r="B10" s="139">
        <v>0</v>
      </c>
      <c r="C10" s="280">
        <v>0</v>
      </c>
      <c r="D10" s="147"/>
      <c r="E10" s="281">
        <v>0</v>
      </c>
      <c r="F10" s="131">
        <v>0</v>
      </c>
      <c r="G10" s="131"/>
      <c r="H10" s="125">
        <f>SUM(B10:F10)</f>
        <v>0</v>
      </c>
      <c r="I10" s="90">
        <v>0</v>
      </c>
      <c r="J10" s="263">
        <f aca="true" t="shared" si="0" ref="J10:J16">H10+I10</f>
        <v>0</v>
      </c>
    </row>
    <row r="11" spans="1:10" ht="12.75" customHeight="1">
      <c r="A11" s="91" t="s">
        <v>54</v>
      </c>
      <c r="B11" s="264">
        <v>0</v>
      </c>
      <c r="C11" s="283">
        <v>0</v>
      </c>
      <c r="D11" s="149"/>
      <c r="E11" s="125">
        <v>0</v>
      </c>
      <c r="F11" s="85">
        <f>F9</f>
        <v>-6093</v>
      </c>
      <c r="G11" s="130"/>
      <c r="H11" s="125">
        <f>SUM(B11:F11)</f>
        <v>-6093</v>
      </c>
      <c r="I11" s="87">
        <v>0</v>
      </c>
      <c r="J11" s="263">
        <f>H11</f>
        <v>-6093</v>
      </c>
    </row>
    <row r="12" spans="1:10" ht="24" customHeight="1">
      <c r="A12" s="115" t="s">
        <v>30</v>
      </c>
      <c r="B12" s="265">
        <v>0</v>
      </c>
      <c r="C12" s="283">
        <v>0</v>
      </c>
      <c r="D12" s="149"/>
      <c r="E12" s="125"/>
      <c r="F12" s="266">
        <v>0</v>
      </c>
      <c r="G12" s="131"/>
      <c r="H12" s="125">
        <f>SUM(B12:F12)</f>
        <v>0</v>
      </c>
      <c r="I12" s="87">
        <v>0</v>
      </c>
      <c r="J12" s="267">
        <f t="shared" si="0"/>
        <v>0</v>
      </c>
    </row>
    <row r="13" spans="1:10" ht="12.75" customHeight="1">
      <c r="A13" s="86" t="s">
        <v>23</v>
      </c>
      <c r="B13" s="140">
        <v>0</v>
      </c>
      <c r="C13" s="284">
        <v>0</v>
      </c>
      <c r="D13" s="148"/>
      <c r="E13" s="155" t="s">
        <v>49</v>
      </c>
      <c r="F13" s="130">
        <v>0</v>
      </c>
      <c r="G13" s="130"/>
      <c r="H13" s="155">
        <f>SUM(B13:F13)</f>
        <v>0</v>
      </c>
      <c r="I13" s="88">
        <v>0</v>
      </c>
      <c r="J13" s="263">
        <f>H13</f>
        <v>0</v>
      </c>
    </row>
    <row r="14" spans="1:10" ht="12.75" customHeight="1">
      <c r="A14" s="86" t="s">
        <v>57</v>
      </c>
      <c r="B14" s="268">
        <v>120250</v>
      </c>
      <c r="C14" s="284">
        <v>0</v>
      </c>
      <c r="D14" s="148"/>
      <c r="E14" s="287"/>
      <c r="F14" s="130"/>
      <c r="G14" s="130"/>
      <c r="H14" s="156">
        <f>SUM(B14:F14)</f>
        <v>120250</v>
      </c>
      <c r="I14" s="88"/>
      <c r="J14" s="263">
        <v>0</v>
      </c>
    </row>
    <row r="15" spans="1:10" ht="12.75" customHeight="1">
      <c r="A15" s="89" t="s">
        <v>46</v>
      </c>
      <c r="B15" s="139">
        <v>0</v>
      </c>
      <c r="C15" s="280">
        <v>0</v>
      </c>
      <c r="D15" s="148"/>
      <c r="E15" s="281">
        <v>0</v>
      </c>
      <c r="F15" s="132"/>
      <c r="G15" s="181"/>
      <c r="H15" s="112"/>
      <c r="I15" s="90"/>
      <c r="J15" s="262">
        <f t="shared" si="0"/>
        <v>0</v>
      </c>
    </row>
    <row r="16" spans="1:10" ht="47.25" customHeight="1" thickBot="1">
      <c r="A16" s="172" t="s">
        <v>88</v>
      </c>
      <c r="B16" s="141">
        <v>0</v>
      </c>
      <c r="C16" s="285">
        <v>0</v>
      </c>
      <c r="D16" s="289">
        <v>0</v>
      </c>
      <c r="E16" s="157"/>
      <c r="F16" s="133"/>
      <c r="G16" s="133"/>
      <c r="H16" s="157">
        <f>SUM(B16:F16)</f>
        <v>0</v>
      </c>
      <c r="I16" s="134">
        <v>0</v>
      </c>
      <c r="J16" s="269">
        <f t="shared" si="0"/>
        <v>0</v>
      </c>
    </row>
    <row r="17" spans="1:11" ht="20.25" customHeight="1" thickBot="1">
      <c r="A17" s="123" t="s">
        <v>134</v>
      </c>
      <c r="B17" s="137">
        <f>B7+B14</f>
        <v>120250</v>
      </c>
      <c r="C17" s="95">
        <f>C7</f>
        <v>0</v>
      </c>
      <c r="D17" s="111">
        <f>D8</f>
        <v>0</v>
      </c>
      <c r="E17" s="137">
        <f>E8</f>
        <v>0</v>
      </c>
      <c r="F17" s="96">
        <f>F8+F11+F13</f>
        <v>-6093</v>
      </c>
      <c r="G17" s="96"/>
      <c r="H17" s="158">
        <f>SUM(B17:F17)</f>
        <v>114157</v>
      </c>
      <c r="I17" s="96"/>
      <c r="J17" s="124">
        <f>H17</f>
        <v>114157</v>
      </c>
      <c r="K17" s="84"/>
    </row>
    <row r="18" spans="1:10" ht="13.5" customHeight="1" thickBot="1">
      <c r="A18" s="116"/>
      <c r="B18" s="142"/>
      <c r="C18" s="105"/>
      <c r="D18" s="117"/>
      <c r="E18" s="152"/>
      <c r="F18" s="114"/>
      <c r="G18" s="114"/>
      <c r="H18" s="118"/>
      <c r="I18" s="114"/>
      <c r="J18" s="119"/>
    </row>
    <row r="19" spans="1:10" s="7" customFormat="1" ht="19.5" customHeight="1" thickBot="1">
      <c r="A19" s="162" t="s">
        <v>135</v>
      </c>
      <c r="B19" s="163">
        <v>120250</v>
      </c>
      <c r="C19" s="164">
        <v>0</v>
      </c>
      <c r="D19" s="165">
        <v>0</v>
      </c>
      <c r="E19" s="166">
        <v>0</v>
      </c>
      <c r="F19" s="60">
        <v>-6093</v>
      </c>
      <c r="G19" s="60">
        <v>0</v>
      </c>
      <c r="H19" s="167">
        <f>B19+E19+F19+C19+D19+G19</f>
        <v>114157</v>
      </c>
      <c r="I19" s="164"/>
      <c r="J19" s="168">
        <f>H19</f>
        <v>114157</v>
      </c>
    </row>
    <row r="20" spans="1:10" s="7" customFormat="1" ht="19.5" customHeight="1" thickBot="1">
      <c r="A20" s="159" t="s">
        <v>136</v>
      </c>
      <c r="B20" s="182">
        <v>120250</v>
      </c>
      <c r="C20" s="169">
        <v>0</v>
      </c>
      <c r="D20" s="169">
        <v>0</v>
      </c>
      <c r="E20" s="160">
        <v>0</v>
      </c>
      <c r="F20" s="95">
        <v>-6093</v>
      </c>
      <c r="G20" s="95"/>
      <c r="H20" s="161">
        <v>114157</v>
      </c>
      <c r="I20" s="169"/>
      <c r="J20" s="170">
        <f>H20</f>
        <v>114157</v>
      </c>
    </row>
    <row r="21" spans="1:10" s="7" customFormat="1" ht="12.75">
      <c r="A21" s="98" t="s">
        <v>87</v>
      </c>
      <c r="B21" s="144">
        <v>0</v>
      </c>
      <c r="C21" s="106">
        <v>0</v>
      </c>
      <c r="D21" s="110"/>
      <c r="E21" s="153">
        <v>0</v>
      </c>
      <c r="F21" s="99">
        <v>-14939.9653</v>
      </c>
      <c r="G21" s="99"/>
      <c r="H21" s="112">
        <v>-14939.9653</v>
      </c>
      <c r="I21" s="99">
        <v>0</v>
      </c>
      <c r="J21" s="270">
        <f>H21+I21</f>
        <v>-14939.9653</v>
      </c>
    </row>
    <row r="22" spans="1:10" s="7" customFormat="1" ht="12.75">
      <c r="A22" s="92" t="s">
        <v>56</v>
      </c>
      <c r="B22" s="145">
        <v>0</v>
      </c>
      <c r="C22" s="107">
        <v>0</v>
      </c>
      <c r="D22" s="108"/>
      <c r="E22" s="154">
        <v>0</v>
      </c>
      <c r="F22" s="93">
        <v>0</v>
      </c>
      <c r="G22" s="87"/>
      <c r="H22" s="125">
        <v>0</v>
      </c>
      <c r="I22" s="93">
        <v>0</v>
      </c>
      <c r="J22" s="271">
        <f>H22+I22</f>
        <v>0</v>
      </c>
    </row>
    <row r="23" spans="1:10" s="7" customFormat="1" ht="12.75">
      <c r="A23" s="91" t="s">
        <v>54</v>
      </c>
      <c r="B23" s="146">
        <v>0</v>
      </c>
      <c r="C23" s="87">
        <v>0</v>
      </c>
      <c r="D23" s="125"/>
      <c r="E23" s="146">
        <v>0</v>
      </c>
      <c r="F23" s="87">
        <f>F21</f>
        <v>-14939.9653</v>
      </c>
      <c r="G23" s="87"/>
      <c r="H23" s="125">
        <f>H21+H22</f>
        <v>-14939.9653</v>
      </c>
      <c r="I23" s="87">
        <v>0</v>
      </c>
      <c r="J23" s="271">
        <f>H23+I23</f>
        <v>-14939.9653</v>
      </c>
    </row>
    <row r="24" spans="1:10" s="7" customFormat="1" ht="12.75">
      <c r="A24" s="92" t="s">
        <v>23</v>
      </c>
      <c r="B24" s="145">
        <v>0</v>
      </c>
      <c r="C24" s="107">
        <v>0</v>
      </c>
      <c r="D24" s="108"/>
      <c r="E24" s="154">
        <v>0</v>
      </c>
      <c r="F24" s="93">
        <v>0</v>
      </c>
      <c r="G24" s="93"/>
      <c r="H24" s="113">
        <f>SUM(B24:G24)</f>
        <v>0</v>
      </c>
      <c r="I24" s="93">
        <v>0</v>
      </c>
      <c r="J24" s="271">
        <f>H24</f>
        <v>0</v>
      </c>
    </row>
    <row r="25" spans="1:10" s="7" customFormat="1" ht="13.5" thickBot="1">
      <c r="A25" s="91" t="s">
        <v>131</v>
      </c>
      <c r="B25" s="145">
        <v>0</v>
      </c>
      <c r="C25" s="149">
        <v>0</v>
      </c>
      <c r="D25" s="122"/>
      <c r="E25" s="146">
        <v>0</v>
      </c>
      <c r="F25" s="87">
        <v>0</v>
      </c>
      <c r="G25" s="87"/>
      <c r="H25" s="125">
        <f>B25</f>
        <v>0</v>
      </c>
      <c r="I25" s="87"/>
      <c r="J25" s="272">
        <f>H25+I25</f>
        <v>0</v>
      </c>
    </row>
    <row r="26" spans="1:11" s="7" customFormat="1" ht="19.5" customHeight="1" thickBot="1">
      <c r="A26" s="123" t="s">
        <v>147</v>
      </c>
      <c r="B26" s="143">
        <f>SUM(B20:B25)</f>
        <v>120250</v>
      </c>
      <c r="C26" s="143">
        <f>SUM(C20:C25)</f>
        <v>0</v>
      </c>
      <c r="D26" s="143">
        <f>SUM(D20:D25)</f>
        <v>0</v>
      </c>
      <c r="E26" s="143">
        <f>SUM(E20:E25)</f>
        <v>0</v>
      </c>
      <c r="F26" s="143">
        <f>F20+F23</f>
        <v>-21032.9653</v>
      </c>
      <c r="G26" s="143">
        <f>SUM(G20:G25)</f>
        <v>0</v>
      </c>
      <c r="H26" s="143">
        <f>H20+H23</f>
        <v>99217.0347</v>
      </c>
      <c r="I26" s="143">
        <f>I20+I23</f>
        <v>0</v>
      </c>
      <c r="J26" s="95">
        <f>J20+J23</f>
        <v>99217.0347</v>
      </c>
      <c r="K26" s="8"/>
    </row>
    <row r="27" spans="1:11" s="7" customFormat="1" ht="12.75">
      <c r="A27" s="104"/>
      <c r="B27" s="273"/>
      <c r="C27" s="274"/>
      <c r="D27" s="274"/>
      <c r="E27" s="274"/>
      <c r="F27" s="273"/>
      <c r="G27" s="273"/>
      <c r="H27" s="112"/>
      <c r="I27" s="274"/>
      <c r="J27" s="112"/>
      <c r="K27" s="8"/>
    </row>
    <row r="28" spans="1:10" ht="15">
      <c r="A28" s="275"/>
      <c r="B28" s="275"/>
      <c r="C28" s="276"/>
      <c r="D28" s="276"/>
      <c r="E28" s="276"/>
      <c r="F28" s="276"/>
      <c r="G28" s="276"/>
      <c r="H28" s="276"/>
      <c r="I28" s="276"/>
      <c r="J28" s="276"/>
    </row>
    <row r="29" spans="1:10" ht="15">
      <c r="A29" s="193" t="s">
        <v>129</v>
      </c>
      <c r="B29" s="275"/>
      <c r="C29" s="276"/>
      <c r="D29" s="276"/>
      <c r="E29" s="276"/>
      <c r="F29" s="276"/>
      <c r="G29" s="276"/>
      <c r="H29" s="276"/>
      <c r="I29" s="276"/>
      <c r="J29" s="276"/>
    </row>
    <row r="30" spans="1:10" ht="18">
      <c r="A30" s="211"/>
      <c r="B30" s="275"/>
      <c r="C30" s="276"/>
      <c r="D30" s="276"/>
      <c r="E30" s="276"/>
      <c r="F30" s="276"/>
      <c r="G30" s="276"/>
      <c r="H30" s="276"/>
      <c r="I30" s="276"/>
      <c r="J30" s="276"/>
    </row>
    <row r="31" ht="18">
      <c r="A31" s="212"/>
    </row>
    <row r="32" ht="15.75" customHeight="1">
      <c r="A32" s="193" t="s">
        <v>133</v>
      </c>
    </row>
    <row r="33" spans="1:2" ht="15.75">
      <c r="A33" s="9" t="s">
        <v>49</v>
      </c>
      <c r="B33" s="10"/>
    </row>
    <row r="36" ht="12.75">
      <c r="A36" s="6" t="s">
        <v>49</v>
      </c>
    </row>
    <row r="37" spans="1:2" ht="12.75">
      <c r="A37" s="11"/>
      <c r="B37" s="11"/>
    </row>
  </sheetData>
  <sheetProtection/>
  <mergeCells count="4">
    <mergeCell ref="B3:B6"/>
    <mergeCell ref="C3:C6"/>
    <mergeCell ref="G3:G6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Sapar Muzdybayev</cp:lastModifiedBy>
  <cp:lastPrinted>2019-05-15T11:40:21Z</cp:lastPrinted>
  <dcterms:created xsi:type="dcterms:W3CDTF">2013-07-30T09:06:25Z</dcterms:created>
  <dcterms:modified xsi:type="dcterms:W3CDTF">2019-07-26T08:45:05Z</dcterms:modified>
  <cp:category/>
  <cp:version/>
  <cp:contentType/>
  <cp:contentStatus/>
</cp:coreProperties>
</file>