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272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<sst xmlns="http://schemas.openxmlformats.org/spreadsheetml/2006/main" count="150" uniqueCount="101">
  <si>
    <t>в тысячах казахстанских тенге</t>
  </si>
  <si>
    <t>Прим.</t>
  </si>
  <si>
    <t>АКТИВЫ</t>
  </si>
  <si>
    <t>ИТОГО АКТИВЫ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</si>
  <si>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</si>
  <si>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</si>
  <si>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</si>
  <si>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Финансовые доходы</t>
  </si>
  <si>
    <t>Финансовые расходы</t>
  </si>
  <si>
    <t>Дивиденды объявленные</t>
  </si>
  <si>
    <t>Итого краткосрочные обязательства</t>
  </si>
  <si>
    <t>Движение денежных средств по операционной деятельности</t>
  </si>
  <si>
    <t>Чистые денежные средства, полученные от операционной деятельности</t>
  </si>
  <si>
    <t>Чистые денежные средства, использованные в инвестиционной деятельности</t>
  </si>
  <si>
    <t>Денежные средства и денежные эквиваленты на начало периода</t>
  </si>
  <si>
    <t xml:space="preserve"> 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</si>
  <si>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</si>
  <si>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</si>
  <si>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</si>
  <si>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</si>
  <si>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</si>
  <si>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7</t>
  </si>
  <si>
    <t>6</t>
  </si>
  <si>
    <t>5</t>
  </si>
  <si>
    <t>Долгосрочные активы</t>
  </si>
  <si>
    <t>Итого долгосрочные активы</t>
  </si>
  <si>
    <t>Итого краткосрочные активы</t>
  </si>
  <si>
    <t>Прибыль(убыток) до налогообложения</t>
  </si>
  <si>
    <t xml:space="preserve">Прибыль(Убыток) за период </t>
  </si>
  <si>
    <t>СОБСТВЕННЫЙ КАПИТАЛ</t>
  </si>
  <si>
    <t>АО "МАРГАНЕЦ ЖАЙРЕМА"</t>
  </si>
  <si>
    <t>АО "МАРГАНЕЦ ЖАЙРЕМА "</t>
  </si>
  <si>
    <t>8</t>
  </si>
  <si>
    <t>-</t>
  </si>
  <si>
    <t>Выпуск акций</t>
  </si>
  <si>
    <t xml:space="preserve">  </t>
  </si>
  <si>
    <t xml:space="preserve">Чистые денежные средства, использованные в финансовой деятельности </t>
  </si>
  <si>
    <t>10</t>
  </si>
  <si>
    <t>Денежные средства, ограниченные в использовании</t>
  </si>
  <si>
    <t>Денежные средства и их эквиваленты</t>
  </si>
  <si>
    <t>Накопленный убыток</t>
  </si>
  <si>
    <t>Изменение в НДС к возмещению</t>
  </si>
  <si>
    <t>Изменения в обязательстве по возмещению исторических затрат</t>
  </si>
  <si>
    <t>Изменения в прочих текущих обязательствах</t>
  </si>
  <si>
    <t>Основные средства</t>
  </si>
  <si>
    <t>Займы</t>
  </si>
  <si>
    <t>Генеральный директор Жакбаев Б.Т.  ________________</t>
  </si>
  <si>
    <t>Главный бухгалтер Кульмагамбетова А.А. _______________</t>
  </si>
  <si>
    <t>Пересчитанное сальдо на 01.01.2022г.</t>
  </si>
  <si>
    <t>Права на недропользование</t>
  </si>
  <si>
    <t>НДС к возмещению</t>
  </si>
  <si>
    <t>Прочие краткосрочные активы</t>
  </si>
  <si>
    <t>Оценочные обязательства</t>
  </si>
  <si>
    <t>12</t>
  </si>
  <si>
    <t>Прочие краткосрочные обязательства</t>
  </si>
  <si>
    <t>Прочие расходы</t>
  </si>
  <si>
    <t>Прочие доходы</t>
  </si>
  <si>
    <t xml:space="preserve">Курсовая разница, нетто </t>
  </si>
  <si>
    <t>по состоянию  31 декабря 2021г.</t>
  </si>
  <si>
    <t>Административные расходы</t>
  </si>
  <si>
    <t>Росходы/(доходы) по подоходному  налогу</t>
  </si>
  <si>
    <t>Кредиторская  задолженность</t>
  </si>
  <si>
    <t>Остаток на 31.12.2021 г.</t>
  </si>
  <si>
    <t>Остаток на 01.01.2020 года</t>
  </si>
  <si>
    <t>Убыток за  год</t>
  </si>
  <si>
    <t>Итого совокупный прибыль(убыток) за год</t>
  </si>
  <si>
    <t>Остаток на  31 декабря 2020 г.</t>
  </si>
  <si>
    <t>Убыток за год</t>
  </si>
  <si>
    <t>Итого совокупный убыток за год</t>
  </si>
  <si>
    <t>в тысячах  тенге</t>
  </si>
  <si>
    <t>Отчет об изменениях  в капитале за год,</t>
  </si>
  <si>
    <t>в тысячах  казахстанских тенге</t>
  </si>
  <si>
    <t>Акционерный  капитал</t>
  </si>
  <si>
    <t>Прибыль/( убыток) от операционной деятельности</t>
  </si>
  <si>
    <t>Прибыль(убыток) за год</t>
  </si>
  <si>
    <t>Прочий совокупный доход за год</t>
  </si>
  <si>
    <t>Прибыль(убыток) на акцию в тенге:                              Базовый и разводненный убыток на простую акцию</t>
  </si>
  <si>
    <t xml:space="preserve">Отчет о прибыли или убытке и прочем совокупном доходе  </t>
  </si>
  <si>
    <t>Бухгалтерский баланс</t>
  </si>
  <si>
    <t>Краткосрочные активы</t>
  </si>
  <si>
    <t>Акционерный капитал</t>
  </si>
  <si>
    <t>Нераспределенная убыток</t>
  </si>
  <si>
    <t>ИТОГО  КАПИТАЛ</t>
  </si>
  <si>
    <t>Краткосрочные обязательства</t>
  </si>
  <si>
    <t>ИТОГО  ОБЯЗАТЕЛЬСТВА И КАПИТАЛ</t>
  </si>
  <si>
    <t>Балансовая стоимость одной  акции, в тенге</t>
  </si>
  <si>
    <t xml:space="preserve">Отчет о движении денежных средств  </t>
  </si>
  <si>
    <t>Поправки на :</t>
  </si>
  <si>
    <t xml:space="preserve">Износ  основных средств </t>
  </si>
  <si>
    <t>Курсовая  разница</t>
  </si>
  <si>
    <t>Изменения воборотном капитале</t>
  </si>
  <si>
    <t>Изменения в прочих краткосрочных активах</t>
  </si>
  <si>
    <t>Изменение в кредиторской задолженности</t>
  </si>
  <si>
    <t>Изменения в прочих краткосрочных обязательствах</t>
  </si>
  <si>
    <t>Движение денежных средств по инвестиционной деятельности:</t>
  </si>
  <si>
    <t>Приобритение основных средств</t>
  </si>
  <si>
    <t>Приобретение прав недропользования</t>
  </si>
  <si>
    <t>Движение денежных средств по финансовой деятельности :</t>
  </si>
  <si>
    <t>Получение займа</t>
  </si>
  <si>
    <t>Чистое изменение денежных средств и денежных эквивалентов</t>
  </si>
  <si>
    <t>Денежные средства и денежные эквиваленты на конец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</si>
</sst>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#,##0;[Red]#,##0"/>
  </numFmts>
  <fonts count="76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12" fillId="21" borderId="3">
      <alignment horizontal="right"/>
      <protection/>
    </xf>
    <xf numFmtId="181" fontId="12" fillId="21" borderId="4">
      <alignment horizontal="right"/>
      <protection/>
    </xf>
    <xf numFmtId="181" fontId="12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2" fillId="30" borderId="6" applyNumberFormat="0" applyAlignment="0" applyProtection="0"/>
    <xf numFmtId="0" fontId="53" fillId="31" borderId="7" applyNumberFormat="0" applyAlignment="0" applyProtection="0"/>
    <xf numFmtId="0" fontId="54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2" fillId="34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6" fillId="3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1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192" fontId="4" fillId="0" borderId="0" xfId="0" applyNumberFormat="1" applyFont="1" applyAlignment="1">
      <alignment/>
    </xf>
    <xf numFmtId="179" fontId="4" fillId="0" borderId="0" xfId="84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3" fontId="67" fillId="0" borderId="0" xfId="0" applyNumberFormat="1" applyFont="1" applyAlignment="1">
      <alignment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192" fontId="51" fillId="0" borderId="0" xfId="84" applyNumberFormat="1" applyFont="1" applyBorder="1" applyAlignment="1">
      <alignment wrapText="1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9" fillId="0" borderId="0" xfId="46" applyFont="1">
      <alignment/>
      <protection/>
    </xf>
    <xf numFmtId="49" fontId="16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68" fillId="0" borderId="0" xfId="84" applyNumberFormat="1" applyFont="1" applyBorder="1" applyAlignment="1">
      <alignment wrapText="1"/>
    </xf>
    <xf numFmtId="3" fontId="69" fillId="0" borderId="0" xfId="0" applyNumberFormat="1" applyFont="1" applyAlignment="1">
      <alignment/>
    </xf>
    <xf numFmtId="192" fontId="68" fillId="0" borderId="0" xfId="84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9" fillId="37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92" fontId="19" fillId="0" borderId="0" xfId="0" applyNumberFormat="1" applyFont="1" applyAlignment="1">
      <alignment/>
    </xf>
    <xf numFmtId="192" fontId="20" fillId="0" borderId="0" xfId="0" applyNumberFormat="1" applyFont="1" applyAlignment="1">
      <alignment/>
    </xf>
    <xf numFmtId="192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8" fillId="0" borderId="0" xfId="46" applyFont="1" applyBorder="1" applyAlignment="1">
      <alignment/>
      <protection/>
    </xf>
    <xf numFmtId="43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0" fontId="19" fillId="37" borderId="0" xfId="0" applyFont="1" applyFill="1" applyAlignment="1">
      <alignment/>
    </xf>
    <xf numFmtId="4" fontId="19" fillId="0" borderId="0" xfId="0" applyNumberFormat="1" applyFont="1" applyAlignment="1">
      <alignment wrapText="1"/>
    </xf>
    <xf numFmtId="0" fontId="18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1" fontId="70" fillId="0" borderId="0" xfId="84" applyNumberFormat="1" applyFont="1" applyBorder="1" applyAlignment="1">
      <alignment wrapText="1"/>
    </xf>
    <xf numFmtId="3" fontId="71" fillId="0" borderId="0" xfId="0" applyNumberFormat="1" applyFont="1" applyAlignment="1">
      <alignment/>
    </xf>
    <xf numFmtId="0" fontId="8" fillId="0" borderId="0" xfId="46" applyFont="1">
      <alignment/>
      <protection/>
    </xf>
    <xf numFmtId="0" fontId="23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8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84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3" fontId="72" fillId="0" borderId="0" xfId="0" applyNumberFormat="1" applyFont="1" applyAlignment="1">
      <alignment horizontal="center" wrapText="1"/>
    </xf>
    <xf numFmtId="1" fontId="73" fillId="0" borderId="0" xfId="84" applyNumberFormat="1" applyFont="1" applyBorder="1" applyAlignment="1">
      <alignment wrapText="1"/>
    </xf>
    <xf numFmtId="194" fontId="4" fillId="0" borderId="0" xfId="46" applyNumberFormat="1" applyFont="1">
      <alignment/>
      <protection/>
    </xf>
    <xf numFmtId="0" fontId="23" fillId="0" borderId="3" xfId="0" applyFont="1" applyBorder="1" applyAlignment="1">
      <alignment/>
    </xf>
    <xf numFmtId="0" fontId="10" fillId="0" borderId="3" xfId="46" applyFont="1" applyFill="1" applyBorder="1">
      <alignment/>
      <protection/>
    </xf>
    <xf numFmtId="0" fontId="7" fillId="0" borderId="3" xfId="46" applyFont="1" applyFill="1" applyBorder="1">
      <alignment/>
      <protection/>
    </xf>
    <xf numFmtId="194" fontId="10" fillId="0" borderId="3" xfId="84" applyNumberFormat="1" applyFont="1" applyFill="1" applyBorder="1" applyAlignment="1">
      <alignment horizontal="right" wrapText="1"/>
    </xf>
    <xf numFmtId="194" fontId="7" fillId="0" borderId="3" xfId="84" applyNumberFormat="1" applyFont="1" applyFill="1" applyBorder="1" applyAlignment="1">
      <alignment horizontal="right"/>
    </xf>
    <xf numFmtId="194" fontId="7" fillId="0" borderId="3" xfId="84" applyNumberFormat="1" applyFont="1" applyFill="1" applyBorder="1" applyAlignment="1">
      <alignment horizontal="right" wrapText="1"/>
    </xf>
    <xf numFmtId="194" fontId="10" fillId="0" borderId="3" xfId="84" applyNumberFormat="1" applyFont="1" applyFill="1" applyBorder="1" applyAlignment="1">
      <alignment horizontal="right"/>
    </xf>
    <xf numFmtId="194" fontId="8" fillId="0" borderId="3" xfId="84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14" fontId="21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left" wrapText="1"/>
    </xf>
    <xf numFmtId="49" fontId="21" fillId="0" borderId="3" xfId="0" applyNumberFormat="1" applyFont="1" applyFill="1" applyBorder="1" applyAlignment="1">
      <alignment wrapText="1"/>
    </xf>
    <xf numFmtId="49" fontId="21" fillId="0" borderId="3" xfId="0" applyNumberFormat="1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8" fillId="0" borderId="3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94" fontId="8" fillId="0" borderId="3" xfId="84" applyNumberFormat="1" applyFont="1" applyBorder="1" applyAlignment="1">
      <alignment horizontal="right" wrapText="1"/>
    </xf>
    <xf numFmtId="194" fontId="6" fillId="0" borderId="3" xfId="84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94" fontId="7" fillId="0" borderId="3" xfId="84" applyNumberFormat="1" applyFont="1" applyFill="1" applyBorder="1" applyAlignment="1">
      <alignment horizontal="center"/>
    </xf>
    <xf numFmtId="194" fontId="4" fillId="0" borderId="0" xfId="0" applyNumberFormat="1" applyFont="1" applyAlignment="1">
      <alignment/>
    </xf>
    <xf numFmtId="194" fontId="8" fillId="0" borderId="3" xfId="84" applyNumberFormat="1" applyFont="1" applyFill="1" applyBorder="1" applyAlignment="1">
      <alignment horizontal="right" wrapText="1"/>
    </xf>
    <xf numFmtId="179" fontId="8" fillId="0" borderId="3" xfId="84" applyFont="1" applyFill="1" applyBorder="1" applyAlignment="1">
      <alignment horizontal="right" wrapText="1"/>
    </xf>
    <xf numFmtId="194" fontId="6" fillId="0" borderId="3" xfId="84" applyNumberFormat="1" applyFont="1" applyFill="1" applyBorder="1" applyAlignment="1">
      <alignment horizontal="right" wrapText="1"/>
    </xf>
    <xf numFmtId="205" fontId="7" fillId="0" borderId="3" xfId="84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center"/>
      <protection/>
    </xf>
    <xf numFmtId="0" fontId="74" fillId="0" borderId="0" xfId="46" applyFont="1">
      <alignment/>
      <protection/>
    </xf>
    <xf numFmtId="194" fontId="75" fillId="0" borderId="0" xfId="46" applyNumberFormat="1" applyFont="1">
      <alignment/>
      <protection/>
    </xf>
    <xf numFmtId="14" fontId="10" fillId="0" borderId="3" xfId="0" applyNumberFormat="1" applyFont="1" applyFill="1" applyBorder="1" applyAlignment="1">
      <alignment horizontal="right" wrapText="1"/>
    </xf>
    <xf numFmtId="194" fontId="7" fillId="0" borderId="0" xfId="46" applyNumberFormat="1" applyFont="1">
      <alignment/>
      <protection/>
    </xf>
    <xf numFmtId="194" fontId="68" fillId="0" borderId="3" xfId="84" applyNumberFormat="1" applyFont="1" applyFill="1" applyBorder="1" applyAlignment="1">
      <alignment horizontal="right" wrapText="1"/>
    </xf>
    <xf numFmtId="0" fontId="10" fillId="0" borderId="3" xfId="46" applyNumberFormat="1" applyFont="1" applyFill="1" applyBorder="1" applyAlignment="1">
      <alignment wrapText="1"/>
      <protection/>
    </xf>
    <xf numFmtId="194" fontId="21" fillId="0" borderId="3" xfId="84" applyNumberFormat="1" applyFont="1" applyFill="1" applyBorder="1" applyAlignment="1">
      <alignment horizontal="right"/>
    </xf>
    <xf numFmtId="14" fontId="22" fillId="0" borderId="3" xfId="0" applyNumberFormat="1" applyFont="1" applyFill="1" applyBorder="1" applyAlignment="1">
      <alignment horizontal="right"/>
    </xf>
    <xf numFmtId="179" fontId="21" fillId="0" borderId="3" xfId="84" applyFont="1" applyFill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192" fontId="21" fillId="0" borderId="3" xfId="84" applyNumberFormat="1" applyFont="1" applyFill="1" applyBorder="1" applyAlignment="1">
      <alignment horizontal="right"/>
    </xf>
    <xf numFmtId="194" fontId="19" fillId="0" borderId="3" xfId="84" applyNumberFormat="1" applyFont="1" applyFill="1" applyBorder="1" applyAlignment="1">
      <alignment horizontal="right"/>
    </xf>
    <xf numFmtId="194" fontId="22" fillId="0" borderId="3" xfId="84" applyNumberFormat="1" applyFont="1" applyFill="1" applyBorder="1" applyAlignment="1">
      <alignment horizontal="right"/>
    </xf>
    <xf numFmtId="192" fontId="22" fillId="0" borderId="3" xfId="84" applyNumberFormat="1" applyFont="1" applyFill="1" applyBorder="1" applyAlignment="1">
      <alignment horizontal="right"/>
    </xf>
    <xf numFmtId="2" fontId="22" fillId="0" borderId="3" xfId="0" applyNumberFormat="1" applyFont="1" applyFill="1" applyBorder="1" applyAlignment="1">
      <alignment horizontal="right"/>
    </xf>
    <xf numFmtId="2" fontId="21" fillId="0" borderId="3" xfId="0" applyNumberFormat="1" applyFont="1" applyFill="1" applyBorder="1" applyAlignment="1">
      <alignment horizontal="right"/>
    </xf>
    <xf numFmtId="205" fontId="21" fillId="0" borderId="3" xfId="84" applyNumberFormat="1" applyFont="1" applyFill="1" applyBorder="1" applyAlignment="1">
      <alignment horizontal="right"/>
    </xf>
    <xf numFmtId="2" fontId="19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46" applyFont="1" applyFill="1" applyBorder="1" applyAlignment="1">
      <alignment horizontal="center" vertical="top"/>
      <protection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top"/>
    </xf>
    <xf numFmtId="0" fontId="7" fillId="0" borderId="3" xfId="46" applyFont="1" applyFill="1" applyBorder="1" applyAlignment="1">
      <alignment horizontal="center" vertical="top" wrapText="1"/>
      <protection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- Акцент3 2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74" zoomScaleNormal="74" zoomScalePageLayoutView="0" workbookViewId="0" topLeftCell="A1">
      <selection activeCell="D32" sqref="D32"/>
    </sheetView>
  </sheetViews>
  <sheetFormatPr defaultColWidth="11.375" defaultRowHeight="12.75"/>
  <cols>
    <col min="1" max="1" width="64.00390625" style="6" customWidth="1"/>
    <col min="2" max="2" width="9.375" style="6" customWidth="1"/>
    <col min="3" max="3" width="20.375" style="6" bestFit="1" customWidth="1"/>
    <col min="4" max="4" width="20.625" style="6" customWidth="1"/>
    <col min="5" max="5" width="16.75390625" style="5" bestFit="1" customWidth="1"/>
    <col min="6" max="6" width="18.25390625" style="5" bestFit="1" customWidth="1"/>
    <col min="7" max="7" width="16.125" style="5" customWidth="1"/>
    <col min="8" max="16384" width="11.375" style="5" customWidth="1"/>
  </cols>
  <sheetData>
    <row r="1" spans="1:5" ht="18.75">
      <c r="A1" s="55" t="s">
        <v>30</v>
      </c>
      <c r="B1" s="45"/>
      <c r="C1" s="45"/>
      <c r="D1" s="45"/>
      <c r="E1" s="46"/>
    </row>
    <row r="2" spans="1:5" ht="18.75">
      <c r="A2" s="121" t="s">
        <v>78</v>
      </c>
      <c r="B2" s="61"/>
      <c r="C2" s="61"/>
      <c r="D2" s="61"/>
      <c r="E2" s="46"/>
    </row>
    <row r="3" spans="1:5" ht="18.75">
      <c r="A3" s="121" t="s">
        <v>58</v>
      </c>
      <c r="B3" s="61"/>
      <c r="C3" s="61"/>
      <c r="D3" s="61"/>
      <c r="E3" s="46"/>
    </row>
    <row r="4" spans="1:5" ht="18.75">
      <c r="A4" s="90" t="s">
        <v>69</v>
      </c>
      <c r="B4" s="95" t="s">
        <v>1</v>
      </c>
      <c r="C4" s="136">
        <v>44561</v>
      </c>
      <c r="D4" s="136">
        <v>44196</v>
      </c>
      <c r="E4" s="46"/>
    </row>
    <row r="5" spans="1:5" ht="18.75">
      <c r="A5" s="96" t="s">
        <v>2</v>
      </c>
      <c r="B5" s="97"/>
      <c r="C5" s="137"/>
      <c r="D5" s="138"/>
      <c r="E5" s="46"/>
    </row>
    <row r="6" spans="1:5" ht="18.75">
      <c r="A6" s="97" t="s">
        <v>24</v>
      </c>
      <c r="B6" s="97"/>
      <c r="C6" s="137"/>
      <c r="D6" s="138"/>
      <c r="E6" s="46"/>
    </row>
    <row r="7" spans="1:5" ht="18.75">
      <c r="A7" s="97" t="s">
        <v>44</v>
      </c>
      <c r="B7" s="98" t="s">
        <v>23</v>
      </c>
      <c r="C7" s="135">
        <v>4205139</v>
      </c>
      <c r="D7" s="139">
        <v>4383481</v>
      </c>
      <c r="E7" s="53"/>
    </row>
    <row r="8" spans="1:5" ht="18.75">
      <c r="A8" s="97" t="s">
        <v>49</v>
      </c>
      <c r="B8" s="98"/>
      <c r="C8" s="135">
        <v>332388</v>
      </c>
      <c r="D8" s="139">
        <v>360914</v>
      </c>
      <c r="E8" s="49"/>
    </row>
    <row r="9" spans="1:5" ht="18.75">
      <c r="A9" s="97" t="s">
        <v>50</v>
      </c>
      <c r="B9" s="98"/>
      <c r="C9" s="140">
        <v>608947</v>
      </c>
      <c r="D9" s="139">
        <v>608947</v>
      </c>
      <c r="E9" s="49"/>
    </row>
    <row r="10" spans="1:5" ht="18.75">
      <c r="A10" s="97" t="s">
        <v>38</v>
      </c>
      <c r="B10" s="98"/>
      <c r="C10" s="140">
        <v>272651</v>
      </c>
      <c r="D10" s="139">
        <v>238668</v>
      </c>
      <c r="E10" s="49"/>
    </row>
    <row r="11" spans="1:5" s="22" customFormat="1" ht="18.75">
      <c r="A11" s="96" t="s">
        <v>25</v>
      </c>
      <c r="B11" s="99"/>
      <c r="C11" s="141">
        <f>SUM(C7:C10)</f>
        <v>5419125</v>
      </c>
      <c r="D11" s="142">
        <f>SUM(D7:D10)</f>
        <v>5592010</v>
      </c>
      <c r="E11" s="54"/>
    </row>
    <row r="12" spans="1:5" s="22" customFormat="1" ht="18.75">
      <c r="A12" s="96" t="s">
        <v>79</v>
      </c>
      <c r="B12" s="99"/>
      <c r="C12" s="141"/>
      <c r="D12" s="142"/>
      <c r="E12" s="54"/>
    </row>
    <row r="13" spans="1:5" ht="18.75">
      <c r="A13" s="97" t="s">
        <v>51</v>
      </c>
      <c r="B13" s="98"/>
      <c r="C13" s="135">
        <v>82753</v>
      </c>
      <c r="D13" s="139">
        <v>2682</v>
      </c>
      <c r="E13" s="49"/>
    </row>
    <row r="14" spans="1:7" ht="18.75">
      <c r="A14" s="97" t="s">
        <v>39</v>
      </c>
      <c r="B14" s="98"/>
      <c r="C14" s="135">
        <v>59160</v>
      </c>
      <c r="D14" s="139">
        <v>5354</v>
      </c>
      <c r="E14" s="49"/>
      <c r="F14" s="27"/>
      <c r="G14" s="27"/>
    </row>
    <row r="15" spans="1:5" s="22" customFormat="1" ht="18.75">
      <c r="A15" s="96" t="s">
        <v>26</v>
      </c>
      <c r="B15" s="99"/>
      <c r="C15" s="141">
        <f>SUM(C13:C14)</f>
        <v>141913</v>
      </c>
      <c r="D15" s="142">
        <f>SUM(D13:D14)</f>
        <v>8036</v>
      </c>
      <c r="E15" s="54"/>
    </row>
    <row r="16" spans="1:5" s="22" customFormat="1" ht="18.75">
      <c r="A16" s="96" t="s">
        <v>3</v>
      </c>
      <c r="B16" s="99"/>
      <c r="C16" s="141">
        <f>C11+C15</f>
        <v>5561038</v>
      </c>
      <c r="D16" s="142">
        <f>D11+D15</f>
        <v>5600046</v>
      </c>
      <c r="E16" s="48"/>
    </row>
    <row r="17" spans="1:5" s="22" customFormat="1" ht="18.75">
      <c r="A17" s="96" t="s">
        <v>29</v>
      </c>
      <c r="B17" s="99"/>
      <c r="C17" s="141"/>
      <c r="D17" s="143"/>
      <c r="E17" s="47"/>
    </row>
    <row r="18" spans="1:5" ht="20.25" customHeight="1">
      <c r="A18" s="100" t="s">
        <v>80</v>
      </c>
      <c r="B18" s="98" t="s">
        <v>22</v>
      </c>
      <c r="C18" s="135">
        <v>5000000</v>
      </c>
      <c r="D18" s="139">
        <v>5000000</v>
      </c>
      <c r="E18" s="47"/>
    </row>
    <row r="19" spans="1:5" ht="18.75">
      <c r="A19" s="100" t="s">
        <v>81</v>
      </c>
      <c r="B19" s="98"/>
      <c r="C19" s="135">
        <v>-1531891</v>
      </c>
      <c r="D19" s="139">
        <v>-793914</v>
      </c>
      <c r="E19" s="47"/>
    </row>
    <row r="20" spans="1:5" s="22" customFormat="1" ht="18.75">
      <c r="A20" s="96" t="s">
        <v>82</v>
      </c>
      <c r="B20" s="99"/>
      <c r="C20" s="141">
        <f>SUM(C18:C19)</f>
        <v>3468109</v>
      </c>
      <c r="D20" s="142">
        <f>SUM(D18:D19)</f>
        <v>4206086</v>
      </c>
      <c r="E20" s="48"/>
    </row>
    <row r="21" spans="1:5" s="22" customFormat="1" ht="18.75">
      <c r="A21" s="96" t="s">
        <v>17</v>
      </c>
      <c r="B21" s="99"/>
      <c r="C21" s="141"/>
      <c r="D21" s="143"/>
      <c r="E21" s="47"/>
    </row>
    <row r="22" spans="1:5" ht="18.75">
      <c r="A22" s="96" t="s">
        <v>4</v>
      </c>
      <c r="B22" s="98"/>
      <c r="C22" s="135"/>
      <c r="D22" s="144"/>
      <c r="E22" s="47"/>
    </row>
    <row r="23" spans="1:5" ht="18.75">
      <c r="A23" s="101" t="s">
        <v>52</v>
      </c>
      <c r="B23" s="102" t="s">
        <v>32</v>
      </c>
      <c r="C23" s="135">
        <v>432397</v>
      </c>
      <c r="D23" s="135">
        <v>570983</v>
      </c>
      <c r="E23" s="47"/>
    </row>
    <row r="24" spans="1:5" ht="18.75">
      <c r="A24" s="96" t="s">
        <v>6</v>
      </c>
      <c r="B24" s="98"/>
      <c r="C24" s="141">
        <f>SUM(C22:C23)</f>
        <v>432397</v>
      </c>
      <c r="D24" s="142">
        <f>SUM(D23:D23)</f>
        <v>570983</v>
      </c>
      <c r="E24" s="48"/>
    </row>
    <row r="25" spans="1:5" ht="18.75">
      <c r="A25" s="96" t="s">
        <v>83</v>
      </c>
      <c r="B25" s="98"/>
      <c r="C25" s="141"/>
      <c r="D25" s="142"/>
      <c r="E25" s="48"/>
    </row>
    <row r="26" spans="1:5" ht="18.75">
      <c r="A26" s="97" t="s">
        <v>45</v>
      </c>
      <c r="B26" s="98" t="s">
        <v>16</v>
      </c>
      <c r="C26" s="135">
        <v>1611600</v>
      </c>
      <c r="D26" s="135">
        <v>211357</v>
      </c>
      <c r="E26" s="48"/>
    </row>
    <row r="27" spans="1:6" ht="18.75">
      <c r="A27" s="101" t="s">
        <v>61</v>
      </c>
      <c r="B27" s="102" t="s">
        <v>37</v>
      </c>
      <c r="C27" s="135">
        <v>48380</v>
      </c>
      <c r="D27" s="135">
        <v>599213</v>
      </c>
      <c r="E27" s="49"/>
      <c r="F27" s="27"/>
    </row>
    <row r="28" spans="1:6" ht="22.5" customHeight="1">
      <c r="A28" s="100" t="s">
        <v>5</v>
      </c>
      <c r="B28" s="98"/>
      <c r="C28" s="135" t="s">
        <v>33</v>
      </c>
      <c r="D28" s="135">
        <v>11722</v>
      </c>
      <c r="E28" s="49"/>
      <c r="F28" s="26"/>
    </row>
    <row r="29" spans="1:5" ht="18.75">
      <c r="A29" s="100" t="s">
        <v>54</v>
      </c>
      <c r="B29" s="98"/>
      <c r="C29" s="135">
        <v>552</v>
      </c>
      <c r="D29" s="135">
        <v>685</v>
      </c>
      <c r="E29" s="49"/>
    </row>
    <row r="30" spans="1:5" ht="18.75">
      <c r="A30" s="96" t="s">
        <v>10</v>
      </c>
      <c r="B30" s="98"/>
      <c r="C30" s="141">
        <f>SUM(C26:C29)</f>
        <v>1660532</v>
      </c>
      <c r="D30" s="142">
        <f>SUM(D26:D29)</f>
        <v>822977</v>
      </c>
      <c r="E30" s="48"/>
    </row>
    <row r="31" spans="1:5" s="22" customFormat="1" ht="18.75">
      <c r="A31" s="96" t="s">
        <v>18</v>
      </c>
      <c r="B31" s="99"/>
      <c r="C31" s="141">
        <f>C24+C30</f>
        <v>2092929</v>
      </c>
      <c r="D31" s="142">
        <f>D24+D30</f>
        <v>1393960</v>
      </c>
      <c r="E31" s="48"/>
    </row>
    <row r="32" spans="1:5" s="22" customFormat="1" ht="18.75">
      <c r="A32" s="103" t="s">
        <v>84</v>
      </c>
      <c r="B32" s="99"/>
      <c r="C32" s="141">
        <f>C20+C31</f>
        <v>5561038</v>
      </c>
      <c r="D32" s="142">
        <f>D20+D31</f>
        <v>5600046</v>
      </c>
      <c r="E32" s="48"/>
    </row>
    <row r="33" spans="1:5" ht="36" customHeight="1">
      <c r="A33" s="100" t="s">
        <v>85</v>
      </c>
      <c r="B33" s="98" t="s">
        <v>21</v>
      </c>
      <c r="C33" s="145">
        <v>6936.22</v>
      </c>
      <c r="D33" s="146">
        <v>8412.17</v>
      </c>
      <c r="E33" s="47"/>
    </row>
    <row r="34" spans="1:5" ht="18.75">
      <c r="A34" s="45"/>
      <c r="B34" s="45"/>
      <c r="C34" s="50"/>
      <c r="D34" s="49"/>
      <c r="E34" s="46"/>
    </row>
    <row r="35" spans="1:5" ht="28.5" customHeight="1">
      <c r="A35" s="45" t="s">
        <v>46</v>
      </c>
      <c r="B35" s="59"/>
      <c r="C35" s="45"/>
      <c r="D35" s="45"/>
      <c r="E35" s="46"/>
    </row>
    <row r="36" spans="1:5" ht="18.75">
      <c r="A36" s="59"/>
      <c r="B36" s="59"/>
      <c r="C36" s="45"/>
      <c r="D36" s="45"/>
      <c r="E36" s="46"/>
    </row>
    <row r="37" spans="1:5" ht="24.75" customHeight="1">
      <c r="A37" s="45" t="s">
        <v>47</v>
      </c>
      <c r="B37" s="59"/>
      <c r="C37" s="45"/>
      <c r="D37" s="45"/>
      <c r="E37" s="46"/>
    </row>
    <row r="38" spans="1:3" ht="18">
      <c r="A38" s="104"/>
      <c r="B38" s="104"/>
      <c r="C38" s="104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44.875" style="5" customWidth="1"/>
    <col min="2" max="2" width="8.75390625" style="5" customWidth="1"/>
    <col min="3" max="3" width="15.625" style="5" customWidth="1"/>
    <col min="4" max="4" width="14.625" style="5" customWidth="1"/>
    <col min="5" max="16384" width="9.125" style="5" customWidth="1"/>
  </cols>
  <sheetData>
    <row r="1" spans="1:4" ht="18.75">
      <c r="A1" s="31" t="s">
        <v>31</v>
      </c>
      <c r="B1" s="43"/>
      <c r="C1" s="43"/>
      <c r="D1" s="43"/>
    </row>
    <row r="2" spans="1:4" ht="23.25" customHeight="1">
      <c r="A2" s="120" t="s">
        <v>77</v>
      </c>
      <c r="B2" s="93"/>
      <c r="C2" s="93"/>
      <c r="D2" s="94"/>
    </row>
    <row r="3" spans="1:4" ht="23.25" customHeight="1">
      <c r="A3" s="120" t="str">
        <f>форма1!A3</f>
        <v>по состоянию  31 декабря 2021г.</v>
      </c>
      <c r="B3" s="93"/>
      <c r="C3" s="93"/>
      <c r="D3" s="94"/>
    </row>
    <row r="4" spans="1:4" ht="23.25" customHeight="1">
      <c r="A4" s="91" t="s">
        <v>0</v>
      </c>
      <c r="B4" s="91" t="s">
        <v>1</v>
      </c>
      <c r="C4" s="131">
        <f>форма1!C4</f>
        <v>44561</v>
      </c>
      <c r="D4" s="131">
        <f>форма1!D4</f>
        <v>44196</v>
      </c>
    </row>
    <row r="5" spans="1:4" ht="23.25" customHeight="1">
      <c r="A5" s="89" t="s">
        <v>59</v>
      </c>
      <c r="B5" s="122">
        <v>11</v>
      </c>
      <c r="C5" s="84">
        <v>-553658</v>
      </c>
      <c r="D5" s="84">
        <v>-191510</v>
      </c>
    </row>
    <row r="6" spans="1:4" ht="18">
      <c r="A6" s="134" t="s">
        <v>73</v>
      </c>
      <c r="B6" s="128"/>
      <c r="C6" s="83">
        <f>SUM(C5:C5)</f>
        <v>-553658</v>
      </c>
      <c r="D6" s="83">
        <f>SUM(D5:D5)</f>
        <v>-191510</v>
      </c>
    </row>
    <row r="7" spans="1:4" ht="18">
      <c r="A7" s="82" t="s">
        <v>7</v>
      </c>
      <c r="B7" s="128"/>
      <c r="C7" s="84">
        <v>7713</v>
      </c>
      <c r="D7" s="85">
        <v>7518</v>
      </c>
    </row>
    <row r="8" spans="1:4" ht="18">
      <c r="A8" s="82" t="s">
        <v>8</v>
      </c>
      <c r="B8" s="122">
        <v>12</v>
      </c>
      <c r="C8" s="84">
        <v>-84065</v>
      </c>
      <c r="D8" s="85">
        <v>-62568</v>
      </c>
    </row>
    <row r="9" spans="1:4" ht="18">
      <c r="A9" s="82" t="s">
        <v>55</v>
      </c>
      <c r="B9" s="122">
        <v>13</v>
      </c>
      <c r="C9" s="84">
        <v>-118947</v>
      </c>
      <c r="D9" s="85">
        <v>-12658</v>
      </c>
    </row>
    <row r="10" spans="1:4" ht="18">
      <c r="A10" s="82" t="s">
        <v>56</v>
      </c>
      <c r="B10" s="122"/>
      <c r="C10" s="84">
        <v>4935</v>
      </c>
      <c r="D10" s="85" t="s">
        <v>33</v>
      </c>
    </row>
    <row r="11" spans="1:4" ht="18">
      <c r="A11" s="82" t="s">
        <v>57</v>
      </c>
      <c r="B11" s="122"/>
      <c r="C11" s="84">
        <v>6045</v>
      </c>
      <c r="D11" s="85">
        <v>21634</v>
      </c>
    </row>
    <row r="12" spans="1:4" ht="18">
      <c r="A12" s="81" t="s">
        <v>27</v>
      </c>
      <c r="B12" s="128"/>
      <c r="C12" s="86">
        <f>SUM(C6:C11)</f>
        <v>-737977</v>
      </c>
      <c r="D12" s="86">
        <f>SUM(D6:D11)</f>
        <v>-237584</v>
      </c>
    </row>
    <row r="13" spans="1:4" ht="18">
      <c r="A13" s="82" t="s">
        <v>60</v>
      </c>
      <c r="B13" s="128">
        <v>14</v>
      </c>
      <c r="C13" s="83" t="s">
        <v>33</v>
      </c>
      <c r="D13" s="83" t="s">
        <v>33</v>
      </c>
    </row>
    <row r="14" spans="1:4" ht="18">
      <c r="A14" s="81" t="s">
        <v>74</v>
      </c>
      <c r="B14" s="128"/>
      <c r="C14" s="86">
        <f>C12</f>
        <v>-737977</v>
      </c>
      <c r="D14" s="83">
        <f>D12</f>
        <v>-237584</v>
      </c>
    </row>
    <row r="15" spans="1:4" ht="18">
      <c r="A15" s="82" t="s">
        <v>75</v>
      </c>
      <c r="B15" s="128"/>
      <c r="C15" s="86" t="s">
        <v>33</v>
      </c>
      <c r="D15" s="83" t="s">
        <v>33</v>
      </c>
    </row>
    <row r="16" spans="1:4" ht="18">
      <c r="A16" s="81" t="s">
        <v>68</v>
      </c>
      <c r="B16" s="128"/>
      <c r="C16" s="86">
        <f>C14</f>
        <v>-737977</v>
      </c>
      <c r="D16" s="86">
        <f>D14</f>
        <v>-237584</v>
      </c>
    </row>
    <row r="17" spans="1:4" ht="25.5">
      <c r="A17" s="88" t="s">
        <v>76</v>
      </c>
      <c r="B17" s="128">
        <v>7</v>
      </c>
      <c r="C17" s="127">
        <v>-1475.95</v>
      </c>
      <c r="D17" s="127">
        <v>-2544.98</v>
      </c>
    </row>
    <row r="18" spans="1:4" ht="18.75">
      <c r="A18" s="44"/>
      <c r="B18" s="56"/>
      <c r="C18" s="57"/>
      <c r="D18" s="58"/>
    </row>
    <row r="19" spans="1:4" ht="18.75">
      <c r="A19" s="92" t="str">
        <f>форма1!A35</f>
        <v>Генеральный директор Жакбаев Б.Т.  ________________</v>
      </c>
      <c r="B19" s="76"/>
      <c r="C19" s="76"/>
      <c r="D19" s="59"/>
    </row>
    <row r="20" spans="1:4" ht="18.75">
      <c r="A20" s="76"/>
      <c r="B20" s="76"/>
      <c r="C20" s="76"/>
      <c r="D20" s="59"/>
    </row>
    <row r="21" spans="1:4" ht="18.75">
      <c r="A21" s="92" t="str">
        <f>форма1!A37</f>
        <v>Главный бухгалтер Кульмагамбетова А.А. _______________</v>
      </c>
      <c r="B21" s="74"/>
      <c r="C21" s="74"/>
      <c r="D21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3">
      <selection activeCell="A33" sqref="A33"/>
    </sheetView>
  </sheetViews>
  <sheetFormatPr defaultColWidth="9.00390625" defaultRowHeight="12.75"/>
  <cols>
    <col min="1" max="1" width="70.875" style="7" customWidth="1"/>
    <col min="2" max="2" width="10.625" style="7" customWidth="1"/>
    <col min="3" max="3" width="14.75390625" style="8" customWidth="1"/>
    <col min="4" max="4" width="13.75390625" style="25" customWidth="1"/>
    <col min="5" max="5" width="11.875" style="7" bestFit="1" customWidth="1"/>
    <col min="6" max="16384" width="9.125" style="7" customWidth="1"/>
  </cols>
  <sheetData>
    <row r="1" spans="1:6" s="12" customFormat="1" ht="15.75">
      <c r="A1" s="31" t="s">
        <v>30</v>
      </c>
      <c r="B1" s="65"/>
      <c r="C1" s="66"/>
      <c r="D1" s="67"/>
      <c r="E1" s="11"/>
      <c r="F1" s="10"/>
    </row>
    <row r="2" spans="1:6" s="12" customFormat="1" ht="15.75" customHeight="1">
      <c r="A2" s="118" t="s">
        <v>86</v>
      </c>
      <c r="B2" s="68"/>
      <c r="C2" s="69"/>
      <c r="D2" s="70"/>
      <c r="E2" s="14"/>
      <c r="F2" s="13"/>
    </row>
    <row r="3" spans="1:6" s="12" customFormat="1" ht="19.5" customHeight="1">
      <c r="A3" s="119" t="str">
        <f>форма2!A3</f>
        <v>по состоянию  31 декабря 2021г.</v>
      </c>
      <c r="B3" s="68"/>
      <c r="C3" s="69"/>
      <c r="D3" s="70"/>
      <c r="E3" s="14"/>
      <c r="F3" s="13"/>
    </row>
    <row r="4" spans="1:6" ht="25.5" customHeight="1">
      <c r="A4" s="80" t="s">
        <v>0</v>
      </c>
      <c r="B4" s="105" t="s">
        <v>1</v>
      </c>
      <c r="C4" s="106">
        <f>форма2!C4</f>
        <v>44561</v>
      </c>
      <c r="D4" s="106">
        <f>форма2!D4</f>
        <v>44196</v>
      </c>
      <c r="F4" s="7" t="s">
        <v>15</v>
      </c>
    </row>
    <row r="5" spans="1:4" ht="15.75">
      <c r="A5" s="115" t="s">
        <v>11</v>
      </c>
      <c r="B5" s="107"/>
      <c r="C5" s="108"/>
      <c r="D5" s="109"/>
    </row>
    <row r="6" spans="1:4" ht="20.25" customHeight="1">
      <c r="A6" s="110" t="s">
        <v>27</v>
      </c>
      <c r="B6" s="111"/>
      <c r="C6" s="124">
        <v>-737977</v>
      </c>
      <c r="D6" s="112">
        <f>форма2!D14</f>
        <v>-237584</v>
      </c>
    </row>
    <row r="7" spans="1:4" ht="15.75">
      <c r="A7" s="110" t="s">
        <v>87</v>
      </c>
      <c r="B7" s="111"/>
      <c r="C7" s="125"/>
      <c r="D7" s="112" t="s">
        <v>33</v>
      </c>
    </row>
    <row r="8" spans="1:4" ht="15.75">
      <c r="A8" s="110" t="s">
        <v>88</v>
      </c>
      <c r="B8" s="111" t="s">
        <v>23</v>
      </c>
      <c r="C8" s="124">
        <v>117089</v>
      </c>
      <c r="D8" s="112">
        <v>12658</v>
      </c>
    </row>
    <row r="9" spans="1:5" ht="15.75">
      <c r="A9" s="110" t="s">
        <v>7</v>
      </c>
      <c r="B9" s="111"/>
      <c r="C9" s="124">
        <v>-7713</v>
      </c>
      <c r="D9" s="112">
        <v>-7518</v>
      </c>
      <c r="E9" s="123"/>
    </row>
    <row r="10" spans="1:4" ht="15.75">
      <c r="A10" s="110" t="s">
        <v>8</v>
      </c>
      <c r="B10" s="111" t="s">
        <v>53</v>
      </c>
      <c r="C10" s="124">
        <v>84065</v>
      </c>
      <c r="D10" s="112">
        <v>62568</v>
      </c>
    </row>
    <row r="11" spans="1:4" ht="21" customHeight="1">
      <c r="A11" s="110" t="s">
        <v>89</v>
      </c>
      <c r="B11" s="111"/>
      <c r="C11" s="124">
        <v>1668</v>
      </c>
      <c r="D11" s="112">
        <v>-21576</v>
      </c>
    </row>
    <row r="12" spans="1:4" ht="15.75">
      <c r="A12" s="115"/>
      <c r="B12" s="116"/>
      <c r="C12" s="126">
        <f>SUM(C6:C11)</f>
        <v>-542868</v>
      </c>
      <c r="D12" s="113">
        <f>SUM(D6:D11)</f>
        <v>-191452</v>
      </c>
    </row>
    <row r="13" spans="1:4" ht="15.75">
      <c r="A13" s="110" t="s">
        <v>90</v>
      </c>
      <c r="B13" s="116"/>
      <c r="C13" s="126"/>
      <c r="D13" s="113"/>
    </row>
    <row r="14" spans="1:4" ht="15.75">
      <c r="A14" s="110" t="s">
        <v>91</v>
      </c>
      <c r="B14" s="111"/>
      <c r="C14" s="124">
        <v>-921</v>
      </c>
      <c r="D14" s="112">
        <v>-142</v>
      </c>
    </row>
    <row r="15" spans="1:5" ht="21" customHeight="1">
      <c r="A15" s="110" t="s">
        <v>41</v>
      </c>
      <c r="B15" s="111"/>
      <c r="C15" s="124">
        <v>-79033</v>
      </c>
      <c r="D15" s="112">
        <v>-507336</v>
      </c>
      <c r="E15" s="15" t="s">
        <v>15</v>
      </c>
    </row>
    <row r="16" spans="1:4" ht="16.5" customHeight="1">
      <c r="A16" s="110" t="s">
        <v>42</v>
      </c>
      <c r="B16" s="111"/>
      <c r="C16" s="124">
        <v>-11804</v>
      </c>
      <c r="D16" s="112">
        <v>-23607</v>
      </c>
    </row>
    <row r="17" spans="1:6" ht="15.75">
      <c r="A17" s="110" t="s">
        <v>92</v>
      </c>
      <c r="B17" s="111"/>
      <c r="C17" s="124">
        <v>-550833</v>
      </c>
      <c r="D17" s="112">
        <v>-337686</v>
      </c>
      <c r="F17" s="7" t="s">
        <v>15</v>
      </c>
    </row>
    <row r="18" spans="1:6" ht="21" customHeight="1">
      <c r="A18" s="110" t="s">
        <v>93</v>
      </c>
      <c r="B18" s="111"/>
      <c r="C18" s="124">
        <v>-133</v>
      </c>
      <c r="D18" s="112">
        <v>-126</v>
      </c>
      <c r="F18" s="7" t="s">
        <v>15</v>
      </c>
    </row>
    <row r="19" spans="1:4" ht="15.75">
      <c r="A19" s="110" t="s">
        <v>43</v>
      </c>
      <c r="B19" s="111"/>
      <c r="C19" s="124" t="s">
        <v>33</v>
      </c>
      <c r="D19" s="112"/>
    </row>
    <row r="20" spans="1:4" s="51" customFormat="1" ht="33.75" customHeight="1">
      <c r="A20" s="115" t="s">
        <v>12</v>
      </c>
      <c r="B20" s="114"/>
      <c r="C20" s="126">
        <f>SUM(C12:C19)</f>
        <v>-1185592</v>
      </c>
      <c r="D20" s="113">
        <f>SUM(D12:D19)</f>
        <v>-1060349</v>
      </c>
    </row>
    <row r="21" spans="1:4" s="51" customFormat="1" ht="33.75" customHeight="1">
      <c r="A21" s="117" t="s">
        <v>94</v>
      </c>
      <c r="B21" s="114"/>
      <c r="C21" s="126"/>
      <c r="D21" s="113"/>
    </row>
    <row r="22" spans="1:4" ht="25.5" customHeight="1">
      <c r="A22" s="110" t="s">
        <v>95</v>
      </c>
      <c r="B22" s="111" t="s">
        <v>23</v>
      </c>
      <c r="C22" s="124">
        <v>-86885</v>
      </c>
      <c r="D22" s="112">
        <v>-4003755</v>
      </c>
    </row>
    <row r="23" spans="1:4" ht="15.75">
      <c r="A23" s="110" t="s">
        <v>96</v>
      </c>
      <c r="B23" s="111"/>
      <c r="C23" s="124">
        <v>-6006</v>
      </c>
      <c r="D23" s="112">
        <v>-75388</v>
      </c>
    </row>
    <row r="24" spans="1:4" ht="19.5" customHeight="1">
      <c r="A24" s="110" t="s">
        <v>38</v>
      </c>
      <c r="B24" s="111"/>
      <c r="C24" s="112">
        <v>-29419</v>
      </c>
      <c r="D24" s="112">
        <v>-1146</v>
      </c>
    </row>
    <row r="25" spans="1:4" ht="31.5">
      <c r="A25" s="115" t="s">
        <v>13</v>
      </c>
      <c r="B25" s="107"/>
      <c r="C25" s="113">
        <f>SUM(C22:C24)</f>
        <v>-122310</v>
      </c>
      <c r="D25" s="113">
        <f>SUM(D22:D24)</f>
        <v>-4080289</v>
      </c>
    </row>
    <row r="26" spans="1:4" ht="15.75">
      <c r="A26" s="117" t="s">
        <v>97</v>
      </c>
      <c r="B26" s="107"/>
      <c r="C26" s="113"/>
      <c r="D26" s="113"/>
    </row>
    <row r="27" spans="1:6" ht="15.75">
      <c r="A27" s="110" t="s">
        <v>34</v>
      </c>
      <c r="B27" s="111" t="s">
        <v>21</v>
      </c>
      <c r="C27" s="112" t="s">
        <v>33</v>
      </c>
      <c r="D27" s="112">
        <v>4879750</v>
      </c>
      <c r="F27" s="7" t="s">
        <v>15</v>
      </c>
    </row>
    <row r="28" spans="1:6" ht="15.75">
      <c r="A28" s="110" t="s">
        <v>98</v>
      </c>
      <c r="B28" s="111" t="s">
        <v>16</v>
      </c>
      <c r="C28" s="112">
        <v>1361708</v>
      </c>
      <c r="D28" s="112">
        <v>208292</v>
      </c>
      <c r="E28" s="7" t="s">
        <v>15</v>
      </c>
      <c r="F28" s="16"/>
    </row>
    <row r="29" spans="1:4" ht="31.5">
      <c r="A29" s="115" t="s">
        <v>36</v>
      </c>
      <c r="B29" s="107"/>
      <c r="C29" s="113">
        <f>SUM(C27:C28)</f>
        <v>1361708</v>
      </c>
      <c r="D29" s="113">
        <f>SUM(D27:D28)</f>
        <v>5088042</v>
      </c>
    </row>
    <row r="30" spans="1:4" ht="23.25" customHeight="1">
      <c r="A30" s="115" t="s">
        <v>99</v>
      </c>
      <c r="B30" s="107"/>
      <c r="C30" s="113">
        <v>53806</v>
      </c>
      <c r="D30" s="113">
        <v>-52596</v>
      </c>
    </row>
    <row r="31" spans="1:5" ht="15.75">
      <c r="A31" s="110" t="s">
        <v>14</v>
      </c>
      <c r="B31" s="111"/>
      <c r="C31" s="112">
        <v>5354</v>
      </c>
      <c r="D31" s="112">
        <v>57950</v>
      </c>
      <c r="E31" s="15"/>
    </row>
    <row r="32" spans="1:5" ht="36" customHeight="1">
      <c r="A32" s="117" t="s">
        <v>100</v>
      </c>
      <c r="B32" s="114"/>
      <c r="C32" s="113">
        <f>C30+C31</f>
        <v>59160</v>
      </c>
      <c r="D32" s="113">
        <f>D30+D31</f>
        <v>5354</v>
      </c>
      <c r="E32" s="15"/>
    </row>
    <row r="33" spans="1:4" ht="44.25" customHeight="1">
      <c r="A33" s="92" t="str">
        <f>форма2!A19</f>
        <v>Генеральный директор Жакбаев Б.Т.  ________________</v>
      </c>
      <c r="B33" s="71"/>
      <c r="C33" s="72" t="s">
        <v>35</v>
      </c>
      <c r="D33" s="73" t="s">
        <v>15</v>
      </c>
    </row>
    <row r="34" spans="1:4" ht="18" customHeight="1">
      <c r="A34" s="76"/>
      <c r="B34" s="71"/>
      <c r="C34" s="72"/>
      <c r="D34" s="73"/>
    </row>
    <row r="35" spans="1:4" ht="18" customHeight="1">
      <c r="A35" s="92" t="str">
        <f>форма2!A21</f>
        <v>Главный бухгалтер Кульмагамбетова А.А. _______________</v>
      </c>
      <c r="B35" s="74"/>
      <c r="C35" s="75"/>
      <c r="D35" s="73"/>
    </row>
    <row r="36" spans="1:4" ht="22.5" customHeight="1">
      <c r="A36" s="76" t="s">
        <v>15</v>
      </c>
      <c r="B36" s="74"/>
      <c r="C36" s="77"/>
      <c r="D36" s="78"/>
    </row>
    <row r="37" spans="1:4" ht="18.75">
      <c r="A37" s="46"/>
      <c r="B37" s="62"/>
      <c r="C37" s="64"/>
      <c r="D37" s="63"/>
    </row>
    <row r="38" spans="1:4" ht="18.75">
      <c r="A38" s="46"/>
      <c r="B38" s="62"/>
      <c r="C38" s="64"/>
      <c r="D38" s="63"/>
    </row>
    <row r="39" spans="1:4" ht="18.75">
      <c r="A39" s="46"/>
      <c r="B39" s="62"/>
      <c r="C39" s="64"/>
      <c r="D39" s="63"/>
    </row>
    <row r="40" spans="1:4" ht="18.75">
      <c r="A40" s="46"/>
      <c r="B40" s="62"/>
      <c r="C40" s="64"/>
      <c r="D40" s="63"/>
    </row>
    <row r="41" spans="1:4" ht="18.75">
      <c r="A41" s="46"/>
      <c r="B41" s="62"/>
      <c r="C41" s="64"/>
      <c r="D41" s="63"/>
    </row>
    <row r="42" spans="1:4" ht="18.75">
      <c r="A42" s="46"/>
      <c r="B42" s="62"/>
      <c r="C42" s="64"/>
      <c r="D42" s="63"/>
    </row>
    <row r="43" spans="1:4" ht="18.75">
      <c r="A43" s="46"/>
      <c r="B43" s="62"/>
      <c r="C43" s="64"/>
      <c r="D43" s="63"/>
    </row>
    <row r="44" spans="1:4" ht="18.75">
      <c r="A44" s="46"/>
      <c r="B44" s="62"/>
      <c r="C44" s="64"/>
      <c r="D44" s="63"/>
    </row>
    <row r="45" spans="1:4" ht="18.75">
      <c r="A45" s="46"/>
      <c r="B45" s="62"/>
      <c r="C45" s="64"/>
      <c r="D45" s="63"/>
    </row>
    <row r="46" spans="1:4" ht="18.75">
      <c r="A46" s="46"/>
      <c r="B46" s="62"/>
      <c r="C46" s="64"/>
      <c r="D46" s="63"/>
    </row>
    <row r="47" spans="1:4" ht="18.75">
      <c r="A47" s="46"/>
      <c r="B47" s="62"/>
      <c r="C47" s="64"/>
      <c r="D47" s="63"/>
    </row>
    <row r="48" spans="1:4" ht="18.75">
      <c r="A48" s="46"/>
      <c r="B48" s="62"/>
      <c r="C48" s="64"/>
      <c r="D48" s="63"/>
    </row>
    <row r="49" spans="1:4" ht="18.75">
      <c r="A49" s="46"/>
      <c r="B49" s="62"/>
      <c r="C49" s="64"/>
      <c r="D49" s="63"/>
    </row>
    <row r="50" spans="1:4" ht="18.75">
      <c r="A50" s="46"/>
      <c r="B50" s="62"/>
      <c r="C50" s="64"/>
      <c r="D50" s="63"/>
    </row>
    <row r="51" spans="1:4" ht="18.75">
      <c r="A51" s="46"/>
      <c r="B51" s="62"/>
      <c r="C51" s="64"/>
      <c r="D51" s="63"/>
    </row>
    <row r="52" spans="1:4" ht="18.75">
      <c r="A52" s="46"/>
      <c r="B52" s="62"/>
      <c r="C52" s="64"/>
      <c r="D52" s="63"/>
    </row>
    <row r="53" spans="1:4" ht="18.75">
      <c r="A53" s="46"/>
      <c r="B53" s="62"/>
      <c r="C53" s="64"/>
      <c r="D53" s="63"/>
    </row>
    <row r="54" spans="1:4" ht="18.75">
      <c r="A54" s="46"/>
      <c r="B54" s="62"/>
      <c r="C54" s="64"/>
      <c r="D54" s="63"/>
    </row>
    <row r="55" spans="1:4" ht="18.75">
      <c r="A55" s="46"/>
      <c r="B55" s="62"/>
      <c r="C55" s="64"/>
      <c r="D55" s="63"/>
    </row>
    <row r="56" spans="1:4" ht="18.75">
      <c r="A56" s="46"/>
      <c r="B56" s="62"/>
      <c r="C56" s="64"/>
      <c r="D56" s="63"/>
    </row>
    <row r="57" spans="1:4" ht="18.75">
      <c r="A57" s="46"/>
      <c r="B57" s="62"/>
      <c r="C57" s="64"/>
      <c r="D57" s="63"/>
    </row>
    <row r="58" spans="1:4" ht="18.75">
      <c r="A58" s="46"/>
      <c r="B58" s="62"/>
      <c r="C58" s="64"/>
      <c r="D58" s="63"/>
    </row>
    <row r="59" spans="1:4" ht="18.75">
      <c r="A59" s="46"/>
      <c r="B59" s="62"/>
      <c r="C59" s="64"/>
      <c r="D59" s="63"/>
    </row>
    <row r="60" spans="1:4" ht="18.75">
      <c r="A60" s="46"/>
      <c r="B60" s="62"/>
      <c r="C60" s="64"/>
      <c r="D60" s="63"/>
    </row>
    <row r="61" spans="1:4" ht="18.75">
      <c r="A61" s="46"/>
      <c r="B61" s="62"/>
      <c r="C61" s="64"/>
      <c r="D61" s="63"/>
    </row>
    <row r="62" spans="1:4" ht="18.75">
      <c r="A62" s="46"/>
      <c r="B62" s="62"/>
      <c r="C62" s="64"/>
      <c r="D62" s="63"/>
    </row>
    <row r="63" spans="1:4" ht="18.75">
      <c r="A63" s="46"/>
      <c r="B63" s="62"/>
      <c r="C63" s="64"/>
      <c r="D63" s="63"/>
    </row>
    <row r="64" spans="1:4" ht="18.75">
      <c r="A64" s="46"/>
      <c r="B64" s="62"/>
      <c r="C64" s="64"/>
      <c r="D64" s="63"/>
    </row>
    <row r="65" spans="1:4" ht="18.75">
      <c r="A65" s="46"/>
      <c r="B65" s="62"/>
      <c r="C65" s="64"/>
      <c r="D65" s="63"/>
    </row>
    <row r="66" spans="1:4" ht="18.75">
      <c r="A66" s="46"/>
      <c r="B66" s="62"/>
      <c r="C66" s="64"/>
      <c r="D66" s="63"/>
    </row>
    <row r="67" spans="1:4" ht="18.75">
      <c r="A67" s="46"/>
      <c r="B67" s="62"/>
      <c r="C67" s="64"/>
      <c r="D67" s="63"/>
    </row>
    <row r="68" spans="1:4" ht="18.75">
      <c r="A68" s="46"/>
      <c r="B68" s="62"/>
      <c r="C68" s="64"/>
      <c r="D68" s="63"/>
    </row>
    <row r="69" spans="1:4" ht="18.75">
      <c r="A69" s="46"/>
      <c r="B69" s="62"/>
      <c r="C69" s="64"/>
      <c r="D69" s="63"/>
    </row>
    <row r="70" spans="1:4" ht="18.75">
      <c r="A70" s="46"/>
      <c r="B70" s="62"/>
      <c r="C70" s="64"/>
      <c r="D70" s="63"/>
    </row>
    <row r="71" spans="1:4" ht="18.75">
      <c r="A71" s="46"/>
      <c r="B71" s="62"/>
      <c r="C71" s="64"/>
      <c r="D71" s="63"/>
    </row>
    <row r="72" spans="1:4" ht="12.75">
      <c r="A72" s="32"/>
      <c r="B72" s="33"/>
      <c r="C72" s="37"/>
      <c r="D72" s="36"/>
    </row>
    <row r="73" spans="1:4" ht="12.75">
      <c r="A73" s="32"/>
      <c r="B73" s="33"/>
      <c r="C73" s="37"/>
      <c r="D73" s="36"/>
    </row>
    <row r="74" spans="1:4" ht="12.75">
      <c r="A74" s="32"/>
      <c r="B74" s="33"/>
      <c r="C74" s="37"/>
      <c r="D74" s="38"/>
    </row>
    <row r="75" spans="1:4" ht="12.75">
      <c r="A75" s="32"/>
      <c r="B75" s="33"/>
      <c r="C75" s="37"/>
      <c r="D75" s="38"/>
    </row>
    <row r="76" spans="1:4" ht="12.75">
      <c r="A76" s="32"/>
      <c r="B76" s="32"/>
      <c r="C76" s="37"/>
      <c r="D76" s="38"/>
    </row>
    <row r="77" spans="1:4" ht="12.75">
      <c r="A77" s="32"/>
      <c r="B77" s="32"/>
      <c r="C77" s="37"/>
      <c r="D77" s="38"/>
    </row>
    <row r="78" spans="1:4" ht="12.75">
      <c r="A78" s="32"/>
      <c r="B78" s="32"/>
      <c r="C78" s="37"/>
      <c r="D78" s="38"/>
    </row>
    <row r="79" spans="1:4" ht="12.75">
      <c r="A79" s="32"/>
      <c r="B79" s="32"/>
      <c r="C79" s="37"/>
      <c r="D79" s="38"/>
    </row>
    <row r="80" spans="1:4" ht="12.75">
      <c r="A80" s="32"/>
      <c r="B80" s="32"/>
      <c r="C80" s="37"/>
      <c r="D80" s="38"/>
    </row>
    <row r="81" spans="1:4" ht="12.75">
      <c r="A81" s="32"/>
      <c r="B81" s="32"/>
      <c r="C81" s="37"/>
      <c r="D81" s="38"/>
    </row>
    <row r="82" spans="3:4" ht="12.75">
      <c r="C82" s="19"/>
      <c r="D82" s="23"/>
    </row>
    <row r="83" spans="3:4" ht="12.75">
      <c r="C83" s="19"/>
      <c r="D83" s="23"/>
    </row>
    <row r="84" spans="3:4" ht="12.75">
      <c r="C84" s="19"/>
      <c r="D84" s="23"/>
    </row>
    <row r="85" spans="3:4" ht="12.75">
      <c r="C85" s="19"/>
      <c r="D85" s="23"/>
    </row>
    <row r="86" spans="3:4" ht="12.75">
      <c r="C86" s="19"/>
      <c r="D86" s="23"/>
    </row>
    <row r="87" spans="3:4" ht="12.75">
      <c r="C87" s="9"/>
      <c r="D87" s="23"/>
    </row>
    <row r="88" spans="3:4" ht="12.75">
      <c r="C88" s="9"/>
      <c r="D88" s="23"/>
    </row>
    <row r="89" spans="3:4" ht="12.75">
      <c r="C89" s="9"/>
      <c r="D89" s="23"/>
    </row>
    <row r="90" spans="3:4" ht="12.75">
      <c r="C90" s="9"/>
      <c r="D90" s="24"/>
    </row>
    <row r="91" spans="3:4" ht="12.75">
      <c r="C91" s="9"/>
      <c r="D91" s="24"/>
    </row>
    <row r="92" spans="3:4" ht="12.75">
      <c r="C92" s="9"/>
      <c r="D92" s="24"/>
    </row>
    <row r="93" spans="3:4" ht="12.75">
      <c r="C93" s="9"/>
      <c r="D93" s="24"/>
    </row>
    <row r="94" spans="3:4" ht="12.75">
      <c r="C94" s="9"/>
      <c r="D94" s="24"/>
    </row>
    <row r="95" spans="3:4" ht="12.75">
      <c r="C95" s="9"/>
      <c r="D95" s="24"/>
    </row>
    <row r="96" spans="3:4" ht="12.75">
      <c r="C96" s="9"/>
      <c r="D96" s="24"/>
    </row>
    <row r="97" spans="3:4" ht="12.75">
      <c r="C97" s="9"/>
      <c r="D97" s="24"/>
    </row>
    <row r="98" spans="3:4" ht="12.75">
      <c r="C98" s="9"/>
      <c r="D98" s="24"/>
    </row>
    <row r="99" spans="3:4" ht="12.75">
      <c r="C99" s="9"/>
      <c r="D99" s="24"/>
    </row>
    <row r="100" spans="3:4" ht="12.75">
      <c r="C100" s="9"/>
      <c r="D100" s="24"/>
    </row>
    <row r="101" spans="3:4" ht="12.75">
      <c r="C101" s="9"/>
      <c r="D101" s="24"/>
    </row>
    <row r="102" spans="3:4" ht="12.75">
      <c r="C102" s="9"/>
      <c r="D102" s="24"/>
    </row>
    <row r="103" spans="3:4" ht="12.75">
      <c r="C103" s="9"/>
      <c r="D103" s="24"/>
    </row>
    <row r="104" spans="3:4" ht="12.75">
      <c r="C104" s="9"/>
      <c r="D104" s="2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8.375" style="1" customWidth="1"/>
    <col min="2" max="2" width="9.25390625" style="1" customWidth="1"/>
    <col min="3" max="3" width="14.875" style="1" customWidth="1"/>
    <col min="4" max="4" width="19.25390625" style="1" customWidth="1"/>
    <col min="5" max="5" width="11.625" style="1" customWidth="1"/>
    <col min="6" max="6" width="13.75390625" style="1" customWidth="1"/>
    <col min="7" max="7" width="11.75390625" style="1" customWidth="1"/>
    <col min="8" max="16384" width="9.125" style="1" customWidth="1"/>
  </cols>
  <sheetData>
    <row r="1" spans="1:2" ht="15.75">
      <c r="A1" s="31" t="s">
        <v>30</v>
      </c>
      <c r="B1" s="31"/>
    </row>
    <row r="2" spans="1:5" ht="19.5" customHeight="1">
      <c r="A2" s="119" t="s">
        <v>70</v>
      </c>
      <c r="B2" s="42"/>
      <c r="C2" s="52"/>
      <c r="D2" s="18"/>
      <c r="E2" s="18"/>
    </row>
    <row r="3" spans="1:5" ht="19.5" customHeight="1">
      <c r="A3" s="119" t="str">
        <f>форма3!A3</f>
        <v>по состоянию  31 декабря 2021г.</v>
      </c>
      <c r="B3" s="42"/>
      <c r="C3" s="52"/>
      <c r="D3" s="18"/>
      <c r="E3" s="18"/>
    </row>
    <row r="4" spans="1:5" ht="12.75" customHeight="1">
      <c r="A4" s="149" t="s">
        <v>71</v>
      </c>
      <c r="B4" s="150" t="s">
        <v>1</v>
      </c>
      <c r="C4" s="147" t="s">
        <v>72</v>
      </c>
      <c r="D4" s="148" t="s">
        <v>40</v>
      </c>
      <c r="E4" s="151" t="s">
        <v>20</v>
      </c>
    </row>
    <row r="5" spans="1:5" ht="12.75" customHeight="1">
      <c r="A5" s="149"/>
      <c r="B5" s="150"/>
      <c r="C5" s="147"/>
      <c r="D5" s="148"/>
      <c r="E5" s="151"/>
    </row>
    <row r="6" spans="1:5" ht="4.5" customHeight="1">
      <c r="A6" s="149"/>
      <c r="B6" s="150"/>
      <c r="C6" s="147"/>
      <c r="D6" s="148"/>
      <c r="E6" s="151"/>
    </row>
    <row r="7" spans="1:5" ht="12.75" customHeight="1" hidden="1">
      <c r="A7" s="149"/>
      <c r="B7" s="150"/>
      <c r="C7" s="147"/>
      <c r="D7" s="148"/>
      <c r="E7" s="151"/>
    </row>
    <row r="8" spans="1:5" ht="21" customHeight="1">
      <c r="A8" s="81" t="s">
        <v>63</v>
      </c>
      <c r="B8" s="81"/>
      <c r="C8" s="83">
        <v>120250</v>
      </c>
      <c r="D8" s="83">
        <v>-556330</v>
      </c>
      <c r="E8" s="83">
        <v>-436080</v>
      </c>
    </row>
    <row r="9" spans="1:5" ht="21" customHeight="1">
      <c r="A9" s="82" t="s">
        <v>64</v>
      </c>
      <c r="B9" s="81"/>
      <c r="C9" s="83" t="s">
        <v>33</v>
      </c>
      <c r="D9" s="85">
        <v>-237584</v>
      </c>
      <c r="E9" s="85">
        <f>D9</f>
        <v>-237584</v>
      </c>
    </row>
    <row r="10" spans="1:5" ht="18" customHeight="1">
      <c r="A10" s="81" t="s">
        <v>65</v>
      </c>
      <c r="B10" s="81"/>
      <c r="C10" s="83" t="str">
        <f>C9</f>
        <v>-</v>
      </c>
      <c r="D10" s="83">
        <f>D9</f>
        <v>-237584</v>
      </c>
      <c r="E10" s="83">
        <f>E9</f>
        <v>-237584</v>
      </c>
    </row>
    <row r="11" spans="1:6" ht="21" customHeight="1">
      <c r="A11" s="82" t="s">
        <v>34</v>
      </c>
      <c r="B11" s="128"/>
      <c r="C11" s="84">
        <v>4879750</v>
      </c>
      <c r="D11" s="85" t="s">
        <v>33</v>
      </c>
      <c r="E11" s="84">
        <f>SUM(C11:D11)</f>
        <v>4879750</v>
      </c>
      <c r="F11" s="132"/>
    </row>
    <row r="12" spans="1:6" ht="20.25" customHeight="1">
      <c r="A12" s="81" t="s">
        <v>66</v>
      </c>
      <c r="B12" s="81"/>
      <c r="C12" s="83">
        <f>C8+C11</f>
        <v>5000000</v>
      </c>
      <c r="D12" s="83">
        <f>D8+D10</f>
        <v>-793914</v>
      </c>
      <c r="E12" s="86">
        <f>SUM(C12:D12)</f>
        <v>4206086</v>
      </c>
      <c r="F12" s="17"/>
    </row>
    <row r="13" spans="1:8" ht="19.5" customHeight="1">
      <c r="A13" s="82" t="s">
        <v>67</v>
      </c>
      <c r="B13" s="82"/>
      <c r="C13" s="87"/>
      <c r="D13" s="84">
        <v>-737977</v>
      </c>
      <c r="E13" s="84">
        <f>D13</f>
        <v>-737977</v>
      </c>
      <c r="H13" s="1" t="s">
        <v>15</v>
      </c>
    </row>
    <row r="14" spans="1:6" s="2" customFormat="1" ht="19.5" customHeight="1">
      <c r="A14" s="82" t="s">
        <v>68</v>
      </c>
      <c r="B14" s="82"/>
      <c r="C14" s="133" t="s">
        <v>33</v>
      </c>
      <c r="D14" s="85">
        <f>D13</f>
        <v>-737977</v>
      </c>
      <c r="E14" s="85">
        <f>SUM(C14:D14)</f>
        <v>-737977</v>
      </c>
      <c r="F14" s="79"/>
    </row>
    <row r="15" spans="1:5" s="2" customFormat="1" ht="19.5" customHeight="1" hidden="1">
      <c r="A15" s="81" t="s">
        <v>48</v>
      </c>
      <c r="B15" s="81"/>
      <c r="C15" s="83" t="s">
        <v>33</v>
      </c>
      <c r="D15" s="83" t="s">
        <v>33</v>
      </c>
      <c r="E15" s="83" t="s">
        <v>33</v>
      </c>
    </row>
    <row r="16" spans="1:5" s="2" customFormat="1" ht="12.75" hidden="1">
      <c r="A16" s="82" t="s">
        <v>28</v>
      </c>
      <c r="B16" s="82"/>
      <c r="C16" s="84" t="s">
        <v>33</v>
      </c>
      <c r="D16" s="84">
        <f>форма2!C14</f>
        <v>-737977</v>
      </c>
      <c r="E16" s="84">
        <f>SUM(C16:D16)</f>
        <v>-737977</v>
      </c>
    </row>
    <row r="17" spans="1:6" s="2" customFormat="1" ht="12.75" hidden="1">
      <c r="A17" s="81" t="s">
        <v>19</v>
      </c>
      <c r="B17" s="81"/>
      <c r="C17" s="86" t="s">
        <v>33</v>
      </c>
      <c r="D17" s="86">
        <f>D16</f>
        <v>-737977</v>
      </c>
      <c r="E17" s="86">
        <f>SUM(C17:D17)</f>
        <v>-737977</v>
      </c>
      <c r="F17" s="79"/>
    </row>
    <row r="18" spans="1:5" s="2" customFormat="1" ht="12.75" hidden="1">
      <c r="A18" s="82" t="s">
        <v>9</v>
      </c>
      <c r="B18" s="82"/>
      <c r="C18" s="84" t="s">
        <v>33</v>
      </c>
      <c r="D18" s="84" t="s">
        <v>33</v>
      </c>
      <c r="E18" s="84" t="s">
        <v>33</v>
      </c>
    </row>
    <row r="19" spans="1:5" s="2" customFormat="1" ht="6" customHeight="1" hidden="1">
      <c r="A19" s="82" t="s">
        <v>34</v>
      </c>
      <c r="B19" s="82"/>
      <c r="C19" s="84" t="s">
        <v>33</v>
      </c>
      <c r="D19" s="84" t="s">
        <v>33</v>
      </c>
      <c r="E19" s="84" t="str">
        <f>C19</f>
        <v>-</v>
      </c>
    </row>
    <row r="20" spans="1:6" s="2" customFormat="1" ht="19.5" customHeight="1">
      <c r="A20" s="81" t="s">
        <v>62</v>
      </c>
      <c r="B20" s="81"/>
      <c r="C20" s="83">
        <f>C12</f>
        <v>5000000</v>
      </c>
      <c r="D20" s="83">
        <f>D12+D14</f>
        <v>-1531891</v>
      </c>
      <c r="E20" s="83">
        <f>SUM(C20:D20)</f>
        <v>3468109</v>
      </c>
      <c r="F20" s="3"/>
    </row>
    <row r="21" spans="1:6" s="2" customFormat="1" ht="12.75">
      <c r="A21" s="40"/>
      <c r="B21" s="40"/>
      <c r="C21" s="41"/>
      <c r="D21" s="41"/>
      <c r="E21" s="39"/>
      <c r="F21" s="3"/>
    </row>
    <row r="22" spans="1:5" ht="24.75" customHeight="1">
      <c r="A22" s="92" t="str">
        <f>форма3!A33</f>
        <v>Генеральный директор Жакбаев Б.Т.  ________________</v>
      </c>
      <c r="B22" s="34"/>
      <c r="C22" s="20"/>
      <c r="D22" s="21"/>
      <c r="E22" s="21"/>
    </row>
    <row r="23" spans="1:5" ht="15.75">
      <c r="A23" s="76"/>
      <c r="B23" s="35"/>
      <c r="C23" s="20"/>
      <c r="D23" s="21"/>
      <c r="E23" s="21"/>
    </row>
    <row r="24" spans="1:3" ht="15.75" customHeight="1">
      <c r="A24" s="92" t="str">
        <f>форма3!A35</f>
        <v>Главный бухгалтер Кульмагамбетова А.А. _______________</v>
      </c>
      <c r="B24" s="34"/>
      <c r="C24" s="28"/>
    </row>
    <row r="25" spans="1:3" ht="14.25">
      <c r="A25" s="29" t="s">
        <v>15</v>
      </c>
      <c r="B25" s="29"/>
      <c r="C25" s="30"/>
    </row>
    <row r="27" spans="2:5" ht="12.75">
      <c r="B27" s="1" t="s">
        <v>15</v>
      </c>
      <c r="C27" s="129">
        <f>форма1!C18</f>
        <v>5000000</v>
      </c>
      <c r="D27" s="129">
        <f>форма1!C19</f>
        <v>-1531891</v>
      </c>
      <c r="E27" s="129">
        <f>форма1!C20</f>
        <v>3468109</v>
      </c>
    </row>
    <row r="28" spans="1:5" ht="12.75">
      <c r="A28" s="1" t="s">
        <v>15</v>
      </c>
      <c r="C28" s="129"/>
      <c r="D28" s="129"/>
      <c r="E28" s="129"/>
    </row>
    <row r="29" spans="1:5" ht="12.75">
      <c r="A29" s="4"/>
      <c r="B29" s="4"/>
      <c r="C29" s="130">
        <f>C20-C27</f>
        <v>0</v>
      </c>
      <c r="D29" s="129">
        <v>0</v>
      </c>
      <c r="E29" s="129">
        <v>0</v>
      </c>
    </row>
  </sheetData>
  <sheetProtection/>
  <mergeCells count="5">
    <mergeCell ref="C4:C7"/>
    <mergeCell ref="D4:D7"/>
    <mergeCell ref="A4:A7"/>
    <mergeCell ref="B4:B7"/>
    <mergeCell ref="E4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Aigul Kulmagambetova</cp:lastModifiedBy>
  <cp:lastPrinted>2022-05-16T12:42:31Z</cp:lastPrinted>
  <dcterms:created xsi:type="dcterms:W3CDTF">2013-07-30T09:06:25Z</dcterms:created>
  <dcterms:modified xsi:type="dcterms:W3CDTF">2022-06-30T10:50:00Z</dcterms:modified>
  <cp:category/>
  <cp:version/>
  <cp:contentType/>
  <cp:contentStatus/>
</cp:coreProperties>
</file>