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<sst xmlns="http://schemas.openxmlformats.org/spreadsheetml/2006/main" count="136" uniqueCount="115">
  <si>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</si>
  <si>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</si>
  <si>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</si>
  <si>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</si>
  <si>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</si>
  <si>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</si>
  <si>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</si>
  <si>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</si>
  <si>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</si>
  <si>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</si>
  <si>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</si>
  <si>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</si>
  <si>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</si>
  <si>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</si>
  <si>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</si>
  <si>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</si>
  <si>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</si>
  <si>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</si>
  <si>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</si>
  <si>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</si>
  <si>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</si>
  <si>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</si>
  <si>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</si>
  <si>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</si>
  <si>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</si>
  <si>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</si>
  <si>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</si>
  <si>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</si>
  <si>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</si>
  <si>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</si>
  <si>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</si>
  <si>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</si>
  <si>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</si>
  <si>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</si>
  <si>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</si>
  <si>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</si>
  <si>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</si>
  <si>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</si>
  <si>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</si>
  <si>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</si>
  <si>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</si>
  <si>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</si>
  <si>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</si>
  <si>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</si>
  <si>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</si>
  <si>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</si>
  <si>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</si>
  <si>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</si>
  <si>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</si>
  <si>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</si>
  <si>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</si>
  <si>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</si>
  <si>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</si>
  <si>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</si>
  <si>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</si>
  <si>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Базовая и разводненная прибыль на акцию (в тысячах тенге на акцию)</t>
  </si>
  <si>
    <t>Активы по оценке и разведке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</si>
  <si>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</si>
  <si>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</si>
  <si>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</si>
  <si>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</si>
  <si>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</si>
  <si>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>Прочий совокупный убыток</t>
  </si>
  <si>
    <t xml:space="preserve">За три месяца, закончившихся </t>
  </si>
  <si>
    <t xml:space="preserve"> АО "Мангистаумунайгаз"</t>
  </si>
  <si>
    <t>Промежуточная сокращенная консолидированная финансовая отчетность</t>
  </si>
  <si>
    <t>Финансовые затраты</t>
  </si>
  <si>
    <t xml:space="preserve">30 марта 2019 года </t>
  </si>
  <si>
    <t>31декабря 2018 года</t>
  </si>
  <si>
    <t>Обязательства по договорам с покупателями</t>
  </si>
  <si>
    <t xml:space="preserve">31 марта 2019 года </t>
  </si>
  <si>
    <t xml:space="preserve">31 марта 2018 года </t>
  </si>
  <si>
    <t>ПРОМЕЖУТОЧНЫЙ КОНСОЛИДИРОВАННЫЙ ОТЧЕТ О ДВИЖЕНИИ ДЕНЕЖНЫХ СРЕДСТВ</t>
  </si>
  <si>
    <t>2018год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</si>
  <si>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</si>
  <si>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</si>
  <si>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</si>
  <si>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</si>
  <si>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</si>
  <si>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</si>
  <si>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</si>
  <si>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</si>
  <si>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</si>
  <si>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</si>
  <si>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</si>
  <si>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</si>
  <si>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</si>
  <si>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</si>
  <si>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</si>
  <si>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</si>
  <si>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</si>
  <si>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</si>
  <si>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</si>
  <si>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</si>
  <si>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</si>
  <si>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</si>
  <si>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</si>
  <si>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</si>
  <si>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</si>
  <si>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</si>
  <si>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</si>
  <si>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</si>
  <si>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</si>
  <si>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</si>
  <si>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</si>
  <si>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</si>
  <si>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</si>
  <si>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</si>
  <si>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За три месяцев,</t>
  </si>
  <si>
    <t xml:space="preserve">закончившихся 31 марта </t>
  </si>
  <si>
    <t>2019год</t>
  </si>
  <si>
    <t xml:space="preserve">На 1 января 2018 года </t>
  </si>
  <si>
    <t>На 31 марта 2018 года</t>
  </si>
  <si>
    <t>На 1 января 2019 года</t>
  </si>
  <si>
    <t xml:space="preserve">На 31 марта 2019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</si>
</sst>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34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172" fontId="43" fillId="0" borderId="0" xfId="0" applyNumberFormat="1" applyFont="1" applyAlignment="1">
      <alignment vertical="center"/>
    </xf>
    <xf numFmtId="171" fontId="43" fillId="33" borderId="10" xfId="58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7" fillId="0" borderId="1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172" fontId="34" fillId="0" borderId="10" xfId="58" applyNumberFormat="1" applyFont="1" applyBorder="1" applyAlignment="1">
      <alignment horizontal="center" vertical="center"/>
    </xf>
    <xf numFmtId="172" fontId="26" fillId="0" borderId="10" xfId="58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2" fontId="43" fillId="0" borderId="0" xfId="0" applyNumberFormat="1" applyFont="1" applyBorder="1" applyAlignment="1">
      <alignment vertical="center"/>
    </xf>
    <xf numFmtId="172" fontId="26" fillId="0" borderId="10" xfId="58" applyNumberFormat="1" applyFont="1" applyBorder="1" applyAlignment="1">
      <alignment vertical="center"/>
    </xf>
    <xf numFmtId="172" fontId="34" fillId="0" borderId="10" xfId="58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72" fontId="26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C43" sqref="C43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1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0" t="s">
        <v>29</v>
      </c>
      <c r="C2" s="2"/>
      <c r="D2" s="2"/>
    </row>
    <row r="3" spans="1:4" ht="16.5" customHeight="1">
      <c r="A3" s="51"/>
      <c r="B3" s="51"/>
      <c r="C3" s="51"/>
      <c r="D3" s="51"/>
    </row>
    <row r="4" spans="1:4" ht="16.5" customHeight="1">
      <c r="A4" s="4"/>
      <c r="B4" s="11"/>
      <c r="C4" s="4"/>
      <c r="D4" s="4"/>
    </row>
    <row r="5" spans="1:4" s="39" customFormat="1" ht="33.75" customHeight="1">
      <c r="A5" s="27" t="s">
        <v>0</v>
      </c>
      <c r="B5" s="37" t="s">
        <v>1</v>
      </c>
      <c r="C5" s="37" t="s">
        <v>67</v>
      </c>
      <c r="D5" s="37" t="s">
        <v>68</v>
      </c>
    </row>
    <row r="6" spans="1:4" s="32" customFormat="1" ht="16.5" customHeight="1">
      <c r="A6" s="6" t="s">
        <v>2</v>
      </c>
      <c r="B6" s="7"/>
      <c r="C6" s="5"/>
      <c r="D6" s="5"/>
    </row>
    <row r="7" spans="1:4" s="32" customFormat="1" ht="16.5" customHeight="1">
      <c r="A7" s="6" t="s">
        <v>3</v>
      </c>
      <c r="B7" s="7"/>
      <c r="C7" s="5"/>
      <c r="D7" s="5"/>
    </row>
    <row r="8" spans="1:7" s="32" customFormat="1" ht="17.25" customHeight="1">
      <c r="A8" s="5" t="s">
        <v>4</v>
      </c>
      <c r="B8" s="7">
        <v>3</v>
      </c>
      <c r="C8" s="40">
        <v>330961905</v>
      </c>
      <c r="D8" s="40">
        <v>335468588</v>
      </c>
      <c r="G8" s="29"/>
    </row>
    <row r="9" spans="1:7" s="32" customFormat="1" ht="17.25" customHeight="1">
      <c r="A9" s="5" t="s">
        <v>56</v>
      </c>
      <c r="B9" s="7"/>
      <c r="C9" s="40">
        <v>1386923</v>
      </c>
      <c r="D9" s="40">
        <v>1386732</v>
      </c>
      <c r="G9" s="29"/>
    </row>
    <row r="10" spans="1:7" s="32" customFormat="1" ht="16.5" customHeight="1">
      <c r="A10" s="5" t="s">
        <v>5</v>
      </c>
      <c r="B10" s="7"/>
      <c r="C10" s="41">
        <v>262071</v>
      </c>
      <c r="D10" s="41">
        <v>232099</v>
      </c>
      <c r="G10" s="29"/>
    </row>
    <row r="11" spans="1:7" s="32" customFormat="1" ht="16.5" customHeight="1">
      <c r="A11" s="5" t="s">
        <v>6</v>
      </c>
      <c r="B11" s="7">
        <v>4</v>
      </c>
      <c r="C11" s="42">
        <v>3402046</v>
      </c>
      <c r="D11" s="42">
        <v>1583087</v>
      </c>
      <c r="G11" s="29"/>
    </row>
    <row r="12" spans="1:7" s="9" customFormat="1" ht="16.5" customHeight="1">
      <c r="A12" s="6"/>
      <c r="B12" s="8"/>
      <c r="C12" s="43">
        <f>SUM(C8:C11)</f>
        <v>336012945</v>
      </c>
      <c r="D12" s="43">
        <f>SUM(D8:D11)</f>
        <v>338670506</v>
      </c>
      <c r="G12" s="29"/>
    </row>
    <row r="13" spans="1:7" s="32" customFormat="1" ht="16.5" customHeight="1">
      <c r="A13" s="6" t="s">
        <v>48</v>
      </c>
      <c r="B13" s="7"/>
      <c r="C13" s="42"/>
      <c r="D13" s="42"/>
      <c r="F13" s="9"/>
      <c r="G13" s="29"/>
    </row>
    <row r="14" spans="1:7" s="32" customFormat="1" ht="16.5" customHeight="1">
      <c r="A14" s="5" t="s">
        <v>7</v>
      </c>
      <c r="B14" s="7">
        <v>5</v>
      </c>
      <c r="C14" s="44">
        <v>11555891</v>
      </c>
      <c r="D14" s="44">
        <v>11970857</v>
      </c>
      <c r="G14" s="29"/>
    </row>
    <row r="15" spans="1:7" s="32" customFormat="1" ht="16.5" customHeight="1">
      <c r="A15" s="5" t="s">
        <v>8</v>
      </c>
      <c r="B15" s="7">
        <v>6</v>
      </c>
      <c r="C15" s="44">
        <v>62775866</v>
      </c>
      <c r="D15" s="44">
        <v>3127788</v>
      </c>
      <c r="G15" s="29"/>
    </row>
    <row r="16" spans="1:7" s="32" customFormat="1" ht="16.5" customHeight="1">
      <c r="A16" s="5" t="s">
        <v>9</v>
      </c>
      <c r="B16" s="7">
        <v>7</v>
      </c>
      <c r="C16" s="44">
        <v>15303870</v>
      </c>
      <c r="D16" s="44">
        <v>10770274</v>
      </c>
      <c r="G16" s="29"/>
    </row>
    <row r="17" spans="1:7" s="32" customFormat="1" ht="16.5" customHeight="1">
      <c r="A17" s="5" t="s">
        <v>10</v>
      </c>
      <c r="B17" s="7"/>
      <c r="C17" s="45">
        <v>5094354</v>
      </c>
      <c r="D17" s="45">
        <v>2169354</v>
      </c>
      <c r="G17" s="29"/>
    </row>
    <row r="18" spans="1:7" s="32" customFormat="1" ht="32.25" customHeight="1">
      <c r="A18" s="5" t="s">
        <v>30</v>
      </c>
      <c r="B18" s="7">
        <v>8</v>
      </c>
      <c r="C18" s="44">
        <v>18361942</v>
      </c>
      <c r="D18" s="44">
        <v>27802881</v>
      </c>
      <c r="G18" s="29"/>
    </row>
    <row r="19" spans="1:7" s="32" customFormat="1" ht="16.5" customHeight="1">
      <c r="A19" s="5" t="s">
        <v>11</v>
      </c>
      <c r="B19" s="7"/>
      <c r="C19" s="41">
        <v>563882</v>
      </c>
      <c r="D19" s="41">
        <v>315014</v>
      </c>
      <c r="G19" s="29"/>
    </row>
    <row r="20" spans="1:7" s="32" customFormat="1" ht="16.5" customHeight="1">
      <c r="A20" s="5" t="s">
        <v>12</v>
      </c>
      <c r="B20" s="7">
        <v>9</v>
      </c>
      <c r="C20" s="42">
        <v>25947962</v>
      </c>
      <c r="D20" s="42">
        <v>14702317</v>
      </c>
      <c r="G20" s="29"/>
    </row>
    <row r="21" spans="1:7" s="32" customFormat="1" ht="16.5" customHeight="1">
      <c r="A21" s="5"/>
      <c r="B21" s="7"/>
      <c r="C21" s="43">
        <f>SUM(C14:C20)</f>
        <v>139603767</v>
      </c>
      <c r="D21" s="43">
        <f>SUM(D14:D20)</f>
        <v>70858485</v>
      </c>
      <c r="G21" s="29"/>
    </row>
    <row r="22" spans="1:7" s="2" customFormat="1" ht="27" customHeight="1">
      <c r="A22" s="34" t="s">
        <v>57</v>
      </c>
      <c r="B22" s="35">
        <v>3</v>
      </c>
      <c r="C22" s="46">
        <v>747732</v>
      </c>
      <c r="D22" s="46">
        <v>964816</v>
      </c>
      <c r="G22" s="36"/>
    </row>
    <row r="23" spans="1:7" s="9" customFormat="1" ht="16.5" customHeight="1">
      <c r="A23" s="6" t="s">
        <v>49</v>
      </c>
      <c r="B23" s="8"/>
      <c r="C23" s="43">
        <f>C12+C21+C22</f>
        <v>476364444</v>
      </c>
      <c r="D23" s="43">
        <f>D12+D21+D22</f>
        <v>410493807</v>
      </c>
      <c r="F23" s="30"/>
      <c r="G23" s="29"/>
    </row>
    <row r="24" spans="1:7" s="32" customFormat="1" ht="16.5" customHeight="1">
      <c r="A24" s="6" t="s">
        <v>13</v>
      </c>
      <c r="B24" s="7"/>
      <c r="C24" s="42"/>
      <c r="D24" s="42"/>
      <c r="F24" s="9"/>
      <c r="G24" s="29"/>
    </row>
    <row r="25" spans="1:7" s="32" customFormat="1" ht="16.5" customHeight="1">
      <c r="A25" s="6" t="s">
        <v>14</v>
      </c>
      <c r="B25" s="7"/>
      <c r="C25" s="42"/>
      <c r="D25" s="42"/>
      <c r="F25" s="9"/>
      <c r="G25" s="29"/>
    </row>
    <row r="26" spans="1:7" s="32" customFormat="1" ht="16.5" customHeight="1">
      <c r="A26" s="5" t="s">
        <v>15</v>
      </c>
      <c r="B26" s="7">
        <v>10</v>
      </c>
      <c r="C26" s="40">
        <v>107958384</v>
      </c>
      <c r="D26" s="40">
        <v>107958384</v>
      </c>
      <c r="G26" s="29"/>
    </row>
    <row r="27" spans="1:7" s="32" customFormat="1" ht="16.5" customHeight="1">
      <c r="A27" s="5" t="s">
        <v>16</v>
      </c>
      <c r="B27" s="7"/>
      <c r="C27" s="42">
        <v>150400847</v>
      </c>
      <c r="D27" s="42">
        <v>100037502</v>
      </c>
      <c r="G27" s="29"/>
    </row>
    <row r="28" spans="1:7" s="9" customFormat="1" ht="16.5" customHeight="1">
      <c r="A28" s="6" t="s">
        <v>45</v>
      </c>
      <c r="B28" s="8"/>
      <c r="C28" s="43">
        <f>SUM(C26:C27)</f>
        <v>258359231</v>
      </c>
      <c r="D28" s="43">
        <f>SUM(D26:D27)</f>
        <v>207995886</v>
      </c>
      <c r="F28" s="32"/>
      <c r="G28" s="29"/>
    </row>
    <row r="29" spans="1:7" s="32" customFormat="1" ht="16.5" customHeight="1">
      <c r="A29" s="6" t="s">
        <v>17</v>
      </c>
      <c r="B29" s="7"/>
      <c r="C29" s="42"/>
      <c r="D29" s="42"/>
      <c r="G29" s="29"/>
    </row>
    <row r="30" spans="1:7" s="32" customFormat="1" ht="16.5" customHeight="1">
      <c r="A30" s="5" t="s">
        <v>19</v>
      </c>
      <c r="B30" s="7">
        <v>12</v>
      </c>
      <c r="C30" s="42">
        <v>73155940</v>
      </c>
      <c r="D30" s="42">
        <v>74172577</v>
      </c>
      <c r="G30" s="29"/>
    </row>
    <row r="31" spans="1:7" s="32" customFormat="1" ht="16.5" customHeight="1">
      <c r="A31" s="5" t="s">
        <v>61</v>
      </c>
      <c r="B31" s="7">
        <v>13</v>
      </c>
      <c r="C31" s="42">
        <v>49405200</v>
      </c>
      <c r="D31" s="42">
        <v>49946000</v>
      </c>
      <c r="G31" s="29"/>
    </row>
    <row r="32" spans="1:7" s="32" customFormat="1" ht="19.5" customHeight="1">
      <c r="A32" s="5" t="s">
        <v>18</v>
      </c>
      <c r="B32" s="7">
        <v>10</v>
      </c>
      <c r="C32" s="41">
        <v>987616</v>
      </c>
      <c r="D32" s="41">
        <v>987616</v>
      </c>
      <c r="G32" s="29"/>
    </row>
    <row r="33" spans="1:7" s="9" customFormat="1" ht="16.5" customHeight="1">
      <c r="A33" s="6"/>
      <c r="B33" s="8"/>
      <c r="C33" s="43">
        <f>SUM(C30:C32)</f>
        <v>123548756</v>
      </c>
      <c r="D33" s="43">
        <f>SUM(D30:D32)</f>
        <v>125106193</v>
      </c>
      <c r="G33" s="29"/>
    </row>
    <row r="34" spans="1:7" s="32" customFormat="1" ht="16.5" customHeight="1">
      <c r="A34" s="6" t="s">
        <v>50</v>
      </c>
      <c r="B34" s="7"/>
      <c r="C34" s="42"/>
      <c r="D34" s="42"/>
      <c r="F34" s="9"/>
      <c r="G34" s="29"/>
    </row>
    <row r="35" spans="1:7" s="32" customFormat="1" ht="16.5" customHeight="1">
      <c r="A35" s="5" t="s">
        <v>20</v>
      </c>
      <c r="B35" s="7">
        <v>14</v>
      </c>
      <c r="C35" s="44">
        <v>22679174</v>
      </c>
      <c r="D35" s="44">
        <v>21222000</v>
      </c>
      <c r="G35" s="29"/>
    </row>
    <row r="36" spans="1:7" s="32" customFormat="1" ht="16.5" customHeight="1">
      <c r="A36" s="5" t="s">
        <v>69</v>
      </c>
      <c r="B36" s="7"/>
      <c r="C36" s="45">
        <v>16403</v>
      </c>
      <c r="D36" s="45">
        <v>26142161</v>
      </c>
      <c r="G36" s="29"/>
    </row>
    <row r="37" spans="1:7" s="32" customFormat="1" ht="16.5" customHeight="1">
      <c r="A37" s="5" t="s">
        <v>21</v>
      </c>
      <c r="B37" s="7">
        <v>15</v>
      </c>
      <c r="C37" s="45">
        <v>39784347</v>
      </c>
      <c r="D37" s="45">
        <v>182897</v>
      </c>
      <c r="G37" s="29"/>
    </row>
    <row r="38" spans="1:7" s="32" customFormat="1" ht="16.5" customHeight="1">
      <c r="A38" s="5" t="s">
        <v>22</v>
      </c>
      <c r="B38" s="7"/>
      <c r="C38" s="45">
        <v>3964081</v>
      </c>
      <c r="D38" s="45">
        <v>3136142</v>
      </c>
      <c r="G38" s="29"/>
    </row>
    <row r="39" spans="1:7" s="33" customFormat="1" ht="16.5" customHeight="1">
      <c r="A39" s="5" t="s">
        <v>61</v>
      </c>
      <c r="B39" s="7">
        <v>13</v>
      </c>
      <c r="C39" s="45">
        <v>453965</v>
      </c>
      <c r="D39" s="45">
        <v>450838</v>
      </c>
      <c r="G39" s="29"/>
    </row>
    <row r="40" spans="1:7" s="32" customFormat="1" ht="16.5" customHeight="1">
      <c r="A40" s="5" t="s">
        <v>19</v>
      </c>
      <c r="B40" s="7">
        <v>12</v>
      </c>
      <c r="C40" s="44">
        <v>25666405</v>
      </c>
      <c r="D40" s="44">
        <v>24207332</v>
      </c>
      <c r="G40" s="29"/>
    </row>
    <row r="41" spans="1:7" s="32" customFormat="1" ht="16.5" customHeight="1">
      <c r="A41" s="5" t="s">
        <v>23</v>
      </c>
      <c r="B41" s="7">
        <v>10</v>
      </c>
      <c r="C41" s="41">
        <v>1146584</v>
      </c>
      <c r="D41" s="41">
        <v>1121209</v>
      </c>
      <c r="G41" s="29"/>
    </row>
    <row r="42" spans="1:7" s="32" customFormat="1" ht="16.5" customHeight="1">
      <c r="A42" s="5" t="s">
        <v>24</v>
      </c>
      <c r="B42" s="7"/>
      <c r="C42" s="42">
        <v>745498</v>
      </c>
      <c r="D42" s="42">
        <v>929149</v>
      </c>
      <c r="F42" s="9"/>
      <c r="G42" s="29"/>
    </row>
    <row r="43" spans="1:7" s="9" customFormat="1" ht="16.5" customHeight="1">
      <c r="A43" s="6"/>
      <c r="B43" s="8"/>
      <c r="C43" s="43">
        <f>SUM(C35:C42)</f>
        <v>94456457</v>
      </c>
      <c r="D43" s="43">
        <f>SUM(D35:D42)</f>
        <v>77391728</v>
      </c>
      <c r="F43" s="32"/>
      <c r="G43" s="29"/>
    </row>
    <row r="44" spans="1:7" s="9" customFormat="1" ht="16.5" customHeight="1">
      <c r="A44" s="6" t="s">
        <v>52</v>
      </c>
      <c r="B44" s="8"/>
      <c r="C44" s="43">
        <f>C33+C43</f>
        <v>218005213</v>
      </c>
      <c r="D44" s="43">
        <f>D33+D43</f>
        <v>202497921</v>
      </c>
      <c r="F44" s="29"/>
      <c r="G44" s="29"/>
    </row>
    <row r="45" spans="1:7" s="9" customFormat="1" ht="16.5" customHeight="1">
      <c r="A45" s="6" t="s">
        <v>51</v>
      </c>
      <c r="B45" s="8"/>
      <c r="C45" s="43">
        <f>C28+C33+C43</f>
        <v>476364444</v>
      </c>
      <c r="D45" s="43">
        <f>D28+D33+D43</f>
        <v>410493807</v>
      </c>
      <c r="F45" s="32"/>
      <c r="G45" s="29"/>
    </row>
    <row r="46" s="32" customFormat="1" ht="16.5" customHeight="1">
      <c r="B46" s="3"/>
    </row>
    <row r="47" s="32" customFormat="1" ht="16.5" customHeight="1">
      <c r="B47" s="3"/>
    </row>
    <row r="48" s="32" customFormat="1" ht="16.5" customHeight="1">
      <c r="B48" s="3"/>
    </row>
    <row r="49" s="32" customFormat="1" ht="16.5" customHeight="1">
      <c r="B49" s="3"/>
    </row>
    <row r="50" spans="2:6" s="32" customFormat="1" ht="16.5" customHeight="1">
      <c r="B50" s="3"/>
      <c r="F50" s="9"/>
    </row>
    <row r="51" spans="2:6" s="32" customFormat="1" ht="16.5" customHeight="1">
      <c r="B51" s="3"/>
      <c r="F51" s="9"/>
    </row>
    <row r="52" spans="2:6" s="32" customFormat="1" ht="16.5" customHeight="1">
      <c r="B52" s="3"/>
      <c r="F52" s="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44.140625" style="39" customWidth="1"/>
    <col min="2" max="2" width="7.7109375" style="39" customWidth="1"/>
    <col min="3" max="4" width="17.57421875" style="39" customWidth="1"/>
    <col min="5" max="5" width="9.140625" style="39" customWidth="1"/>
    <col min="6" max="6" width="11.28125" style="39" bestFit="1" customWidth="1"/>
    <col min="7" max="16384" width="9.140625" style="39" customWidth="1"/>
  </cols>
  <sheetData>
    <row r="1" spans="1:4" ht="14.25" customHeight="1">
      <c r="A1" s="61"/>
      <c r="B1" s="62"/>
      <c r="C1" s="62"/>
      <c r="D1" s="62"/>
    </row>
    <row r="2" spans="1:4" ht="14.25" customHeight="1">
      <c r="A2" s="61"/>
      <c r="B2" s="62"/>
      <c r="C2" s="62"/>
      <c r="D2" s="62"/>
    </row>
    <row r="3" spans="1:4" ht="14.25" customHeight="1">
      <c r="A3" s="63" t="s">
        <v>34</v>
      </c>
      <c r="B3" s="63"/>
      <c r="C3" s="63"/>
      <c r="D3" s="63"/>
    </row>
    <row r="4" spans="1:4" ht="14.25" customHeight="1">
      <c r="A4" s="62"/>
      <c r="B4" s="62"/>
      <c r="C4" s="62"/>
      <c r="D4" s="62"/>
    </row>
    <row r="5" spans="1:4" ht="14.25" customHeight="1">
      <c r="A5" s="64"/>
      <c r="B5" s="64"/>
      <c r="C5" s="64"/>
      <c r="D5" s="64"/>
    </row>
    <row r="6" spans="1:4" s="65" customFormat="1" ht="14.25" customHeight="1">
      <c r="A6" s="52" t="s">
        <v>0</v>
      </c>
      <c r="B6" s="55" t="s">
        <v>1</v>
      </c>
      <c r="C6" s="55" t="s">
        <v>63</v>
      </c>
      <c r="D6" s="58"/>
    </row>
    <row r="7" spans="1:4" s="65" customFormat="1" ht="14.25" customHeight="1">
      <c r="A7" s="53"/>
      <c r="B7" s="56"/>
      <c r="C7" s="57"/>
      <c r="D7" s="59"/>
    </row>
    <row r="8" spans="1:4" s="65" customFormat="1" ht="29.25" customHeight="1">
      <c r="A8" s="54"/>
      <c r="B8" s="57"/>
      <c r="C8" s="38" t="s">
        <v>70</v>
      </c>
      <c r="D8" s="38" t="s">
        <v>71</v>
      </c>
    </row>
    <row r="9" spans="1:4" ht="30.75" customHeight="1">
      <c r="A9" s="66" t="s">
        <v>37</v>
      </c>
      <c r="B9" s="67">
        <v>16</v>
      </c>
      <c r="C9" s="68">
        <v>204280992</v>
      </c>
      <c r="D9" s="68">
        <v>186586672</v>
      </c>
    </row>
    <row r="10" spans="1:4" ht="24.75" customHeight="1">
      <c r="A10" s="66" t="s">
        <v>31</v>
      </c>
      <c r="B10" s="67">
        <v>17</v>
      </c>
      <c r="C10" s="69">
        <v>-63405239</v>
      </c>
      <c r="D10" s="69">
        <v>-58600042</v>
      </c>
    </row>
    <row r="11" spans="1:4" s="65" customFormat="1" ht="14.25" customHeight="1">
      <c r="A11" s="27" t="s">
        <v>25</v>
      </c>
      <c r="B11" s="37"/>
      <c r="C11" s="70">
        <f>SUM(C9:C10)</f>
        <v>140875753</v>
      </c>
      <c r="D11" s="70">
        <f>SUM(D9:D10)</f>
        <v>127986630</v>
      </c>
    </row>
    <row r="12" spans="1:4" ht="14.25" customHeight="1">
      <c r="A12" s="27"/>
      <c r="B12" s="67"/>
      <c r="C12" s="69"/>
      <c r="D12" s="69"/>
    </row>
    <row r="13" spans="1:4" ht="14.25" customHeight="1">
      <c r="A13" s="66" t="s">
        <v>32</v>
      </c>
      <c r="B13" s="67">
        <v>19</v>
      </c>
      <c r="C13" s="69">
        <v>-68553126</v>
      </c>
      <c r="D13" s="69">
        <v>-66873201</v>
      </c>
    </row>
    <row r="14" spans="1:4" ht="14.25" customHeight="1">
      <c r="A14" s="66" t="s">
        <v>33</v>
      </c>
      <c r="B14" s="67">
        <v>18</v>
      </c>
      <c r="C14" s="69">
        <v>-7025366</v>
      </c>
      <c r="D14" s="69">
        <v>-3715979</v>
      </c>
    </row>
    <row r="15" spans="1:6" ht="14.25" customHeight="1">
      <c r="A15" s="27" t="s">
        <v>53</v>
      </c>
      <c r="B15" s="67"/>
      <c r="C15" s="70">
        <f>SUM(C11:C14)</f>
        <v>65297261</v>
      </c>
      <c r="D15" s="70">
        <f>SUM(D11:D14)</f>
        <v>57397450</v>
      </c>
      <c r="F15" s="71"/>
    </row>
    <row r="16" spans="1:4" ht="14.25" customHeight="1">
      <c r="A16" s="66" t="s">
        <v>38</v>
      </c>
      <c r="B16" s="67"/>
      <c r="C16" s="69">
        <v>16874</v>
      </c>
      <c r="D16" s="69">
        <v>61631</v>
      </c>
    </row>
    <row r="17" spans="1:4" ht="14.25" customHeight="1">
      <c r="A17" s="66" t="s">
        <v>66</v>
      </c>
      <c r="B17" s="67"/>
      <c r="C17" s="69">
        <v>-2192906</v>
      </c>
      <c r="D17" s="69">
        <v>-1792202</v>
      </c>
    </row>
    <row r="18" spans="1:4" ht="30" customHeight="1">
      <c r="A18" s="66" t="s">
        <v>39</v>
      </c>
      <c r="B18" s="67"/>
      <c r="C18" s="69">
        <v>220461</v>
      </c>
      <c r="D18" s="69">
        <v>591846</v>
      </c>
    </row>
    <row r="19" spans="1:4" ht="14.25" customHeight="1">
      <c r="A19" s="66" t="s">
        <v>27</v>
      </c>
      <c r="B19" s="67"/>
      <c r="C19" s="69">
        <v>135451</v>
      </c>
      <c r="D19" s="69">
        <v>85579</v>
      </c>
    </row>
    <row r="20" spans="1:4" ht="14.25" customHeight="1">
      <c r="A20" s="66" t="s">
        <v>26</v>
      </c>
      <c r="B20" s="67"/>
      <c r="C20" s="69">
        <v>-7080</v>
      </c>
      <c r="D20" s="69">
        <v>-137588</v>
      </c>
    </row>
    <row r="21" spans="1:6" ht="14.25" customHeight="1">
      <c r="A21" s="27" t="s">
        <v>54</v>
      </c>
      <c r="B21" s="67"/>
      <c r="C21" s="70">
        <f>SUM(C15:C20)</f>
        <v>63470061</v>
      </c>
      <c r="D21" s="70">
        <f>SUM(D15:D20)</f>
        <v>56206716</v>
      </c>
      <c r="F21" s="71"/>
    </row>
    <row r="22" spans="1:6" ht="14.25" customHeight="1">
      <c r="A22" s="66" t="s">
        <v>28</v>
      </c>
      <c r="B22" s="67">
        <v>20</v>
      </c>
      <c r="C22" s="69">
        <v>-13575000</v>
      </c>
      <c r="D22" s="69">
        <v>-10214839</v>
      </c>
      <c r="F22" s="71"/>
    </row>
    <row r="23" spans="1:4" ht="26.25" customHeight="1">
      <c r="A23" s="27" t="s">
        <v>60</v>
      </c>
      <c r="B23" s="67"/>
      <c r="C23" s="70">
        <f>SUM(C21:C22)</f>
        <v>49895061</v>
      </c>
      <c r="D23" s="70">
        <f>SUM(D21:D22)</f>
        <v>45991877</v>
      </c>
    </row>
    <row r="24" spans="1:4" ht="26.25" customHeight="1">
      <c r="A24" s="66" t="s">
        <v>58</v>
      </c>
      <c r="B24" s="67"/>
      <c r="C24" s="69">
        <v>468284</v>
      </c>
      <c r="D24" s="69">
        <v>297753</v>
      </c>
    </row>
    <row r="25" spans="1:4" ht="26.25" customHeight="1">
      <c r="A25" s="27" t="s">
        <v>59</v>
      </c>
      <c r="B25" s="67"/>
      <c r="C25" s="70">
        <f>SUM(C23:C24)</f>
        <v>50363345</v>
      </c>
      <c r="D25" s="70">
        <f>SUM(D23:D24)</f>
        <v>46289630</v>
      </c>
    </row>
    <row r="26" spans="1:4" ht="28.5" customHeight="1">
      <c r="A26" s="66" t="s">
        <v>55</v>
      </c>
      <c r="B26" s="67"/>
      <c r="C26" s="72">
        <v>0.47</v>
      </c>
      <c r="D26" s="72">
        <v>0.43</v>
      </c>
    </row>
    <row r="27" spans="2:4" ht="14.25" customHeight="1">
      <c r="B27" s="73"/>
      <c r="C27" s="73"/>
      <c r="D27" s="73"/>
    </row>
  </sheetData>
  <sheetProtection/>
  <mergeCells count="8">
    <mergeCell ref="A4:D4"/>
    <mergeCell ref="A5:D5"/>
    <mergeCell ref="A6:A8"/>
    <mergeCell ref="B6:B8"/>
    <mergeCell ref="A1:D1"/>
    <mergeCell ref="A2:D2"/>
    <mergeCell ref="A3:D3"/>
    <mergeCell ref="C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50.8515625" style="78" customWidth="1"/>
    <col min="2" max="2" width="9.140625" style="78" customWidth="1"/>
    <col min="3" max="3" width="16.28125" style="93" bestFit="1" customWidth="1"/>
    <col min="4" max="4" width="16.28125" style="78" bestFit="1" customWidth="1"/>
    <col min="5" max="6" width="13.140625" style="47" bestFit="1" customWidth="1"/>
    <col min="7" max="16384" width="9.140625" style="47" customWidth="1"/>
  </cols>
  <sheetData>
    <row r="1" spans="1:4" ht="30.75" customHeight="1">
      <c r="A1" s="76" t="s">
        <v>64</v>
      </c>
      <c r="B1" s="65"/>
      <c r="C1" s="74" t="s">
        <v>65</v>
      </c>
      <c r="D1" s="74"/>
    </row>
    <row r="2" spans="1:4" ht="37.5" customHeight="1">
      <c r="A2" s="75" t="s">
        <v>72</v>
      </c>
      <c r="B2" s="75"/>
      <c r="C2" s="75"/>
      <c r="D2" s="75"/>
    </row>
    <row r="3" spans="1:4" ht="18" customHeight="1">
      <c r="A3" s="77"/>
      <c r="C3" s="55" t="s">
        <v>108</v>
      </c>
      <c r="D3" s="58"/>
    </row>
    <row r="4" spans="1:4" s="48" customFormat="1" ht="13.5">
      <c r="A4" s="79"/>
      <c r="B4" s="80"/>
      <c r="C4" s="95" t="s">
        <v>109</v>
      </c>
      <c r="D4" s="95"/>
    </row>
    <row r="5" spans="1:4" s="48" customFormat="1" ht="13.5">
      <c r="A5" s="79"/>
      <c r="B5" s="80"/>
      <c r="C5" s="81" t="s">
        <v>110</v>
      </c>
      <c r="D5" s="81" t="s">
        <v>73</v>
      </c>
    </row>
    <row r="6" spans="1:4" s="48" customFormat="1" ht="18" customHeight="1">
      <c r="A6" s="82" t="s">
        <v>74</v>
      </c>
      <c r="B6" s="83"/>
      <c r="C6" s="83"/>
      <c r="D6" s="84"/>
    </row>
    <row r="7" spans="1:4" s="48" customFormat="1" ht="18" customHeight="1">
      <c r="A7" s="85" t="s">
        <v>75</v>
      </c>
      <c r="B7" s="86"/>
      <c r="C7" s="87">
        <f>SUM(C9:C13)</f>
        <v>125108541</v>
      </c>
      <c r="D7" s="87">
        <f>SUM(D9:D13)</f>
        <v>86003923</v>
      </c>
    </row>
    <row r="8" spans="1:4" s="48" customFormat="1" ht="13.5">
      <c r="A8" s="86" t="s">
        <v>76</v>
      </c>
      <c r="B8" s="86"/>
      <c r="C8" s="87"/>
      <c r="D8" s="87"/>
    </row>
    <row r="9" spans="1:4" s="48" customFormat="1" ht="13.5">
      <c r="A9" s="86" t="s">
        <v>77</v>
      </c>
      <c r="B9" s="86"/>
      <c r="C9" s="88">
        <v>101063971</v>
      </c>
      <c r="D9" s="88">
        <v>66884256</v>
      </c>
    </row>
    <row r="10" spans="1:4" s="48" customFormat="1" ht="13.5">
      <c r="A10" s="86" t="s">
        <v>78</v>
      </c>
      <c r="B10" s="86"/>
      <c r="C10" s="88">
        <v>118257</v>
      </c>
      <c r="D10" s="88">
        <v>1148916</v>
      </c>
    </row>
    <row r="11" spans="1:4" s="48" customFormat="1" ht="13.5">
      <c r="A11" s="86" t="s">
        <v>79</v>
      </c>
      <c r="B11" s="86"/>
      <c r="C11" s="88">
        <v>21856552</v>
      </c>
      <c r="D11" s="88">
        <v>16967530</v>
      </c>
    </row>
    <row r="12" spans="1:4" s="50" customFormat="1" ht="13.5">
      <c r="A12" s="86" t="s">
        <v>80</v>
      </c>
      <c r="B12" s="86"/>
      <c r="C12" s="88"/>
      <c r="D12" s="88"/>
    </row>
    <row r="13" spans="1:4" s="48" customFormat="1" ht="13.5">
      <c r="A13" s="86" t="s">
        <v>81</v>
      </c>
      <c r="B13" s="86"/>
      <c r="C13" s="88">
        <v>2069761</v>
      </c>
      <c r="D13" s="88">
        <v>1003221</v>
      </c>
    </row>
    <row r="14" spans="1:4" s="48" customFormat="1" ht="20.25" customHeight="1">
      <c r="A14" s="85" t="s">
        <v>82</v>
      </c>
      <c r="B14" s="86"/>
      <c r="C14" s="87">
        <f>SUM(C16:C22)</f>
        <v>102027549</v>
      </c>
      <c r="D14" s="87">
        <f>SUM(D16:D22)</f>
        <v>102551161</v>
      </c>
    </row>
    <row r="15" spans="1:4" s="48" customFormat="1" ht="13.5">
      <c r="A15" s="86" t="s">
        <v>76</v>
      </c>
      <c r="B15" s="86"/>
      <c r="C15" s="87"/>
      <c r="D15" s="87"/>
    </row>
    <row r="16" spans="1:4" s="48" customFormat="1" ht="13.5">
      <c r="A16" s="86" t="s">
        <v>83</v>
      </c>
      <c r="B16" s="86"/>
      <c r="C16" s="88">
        <v>17289199</v>
      </c>
      <c r="D16" s="88">
        <v>25453811</v>
      </c>
    </row>
    <row r="17" spans="1:4" s="48" customFormat="1" ht="13.5">
      <c r="A17" s="86" t="s">
        <v>84</v>
      </c>
      <c r="B17" s="86"/>
      <c r="C17" s="88">
        <v>54306549</v>
      </c>
      <c r="D17" s="88">
        <v>53349961</v>
      </c>
    </row>
    <row r="18" spans="1:4" s="48" customFormat="1" ht="13.5">
      <c r="A18" s="86" t="s">
        <v>85</v>
      </c>
      <c r="B18" s="86"/>
      <c r="C18" s="88">
        <v>6518856</v>
      </c>
      <c r="D18" s="88">
        <v>9400643</v>
      </c>
    </row>
    <row r="19" spans="1:4" s="48" customFormat="1" ht="13.5">
      <c r="A19" s="86" t="s">
        <v>86</v>
      </c>
      <c r="B19" s="86"/>
      <c r="C19" s="88">
        <v>530845</v>
      </c>
      <c r="D19" s="88"/>
    </row>
    <row r="20" spans="1:4" s="48" customFormat="1" ht="13.5">
      <c r="A20" s="86" t="s">
        <v>87</v>
      </c>
      <c r="B20" s="86"/>
      <c r="C20" s="88">
        <v>16500000</v>
      </c>
      <c r="D20" s="88">
        <v>9009154</v>
      </c>
    </row>
    <row r="21" spans="1:4" s="48" customFormat="1" ht="13.5">
      <c r="A21" s="86" t="s">
        <v>88</v>
      </c>
      <c r="B21" s="86"/>
      <c r="C21" s="88">
        <v>1284012</v>
      </c>
      <c r="D21" s="88">
        <v>1663047</v>
      </c>
    </row>
    <row r="22" spans="1:4" s="48" customFormat="1" ht="13.5">
      <c r="A22" s="86" t="s">
        <v>89</v>
      </c>
      <c r="B22" s="86"/>
      <c r="C22" s="88">
        <v>5598088</v>
      </c>
      <c r="D22" s="88">
        <v>3674545</v>
      </c>
    </row>
    <row r="23" spans="1:4" s="48" customFormat="1" ht="21" customHeight="1">
      <c r="A23" s="85" t="s">
        <v>90</v>
      </c>
      <c r="B23" s="86"/>
      <c r="C23" s="87">
        <f>C7-C14</f>
        <v>23080992</v>
      </c>
      <c r="D23" s="87">
        <f>D7-D14</f>
        <v>-16547238</v>
      </c>
    </row>
    <row r="24" spans="1:4" s="48" customFormat="1" ht="18" customHeight="1">
      <c r="A24" s="85" t="s">
        <v>91</v>
      </c>
      <c r="B24" s="86"/>
      <c r="C24" s="87"/>
      <c r="D24" s="87"/>
    </row>
    <row r="25" spans="1:4" s="48" customFormat="1" ht="13.5">
      <c r="A25" s="86" t="s">
        <v>75</v>
      </c>
      <c r="B25" s="86"/>
      <c r="C25" s="88">
        <f>SUM(C27:C29)</f>
        <v>0</v>
      </c>
      <c r="D25" s="88">
        <f>SUM(D27:D29)</f>
        <v>0</v>
      </c>
    </row>
    <row r="26" spans="1:4" s="48" customFormat="1" ht="13.5">
      <c r="A26" s="86" t="s">
        <v>76</v>
      </c>
      <c r="B26" s="86"/>
      <c r="C26" s="87"/>
      <c r="D26" s="87"/>
    </row>
    <row r="27" spans="1:4" s="48" customFormat="1" ht="13.5">
      <c r="A27" s="86" t="s">
        <v>92</v>
      </c>
      <c r="B27" s="86"/>
      <c r="C27" s="88"/>
      <c r="D27" s="88"/>
    </row>
    <row r="28" spans="1:6" s="48" customFormat="1" ht="13.5">
      <c r="A28" s="86" t="s">
        <v>93</v>
      </c>
      <c r="B28" s="86"/>
      <c r="C28" s="89"/>
      <c r="D28" s="89"/>
      <c r="F28" s="90"/>
    </row>
    <row r="29" spans="1:4" s="48" customFormat="1" ht="13.5">
      <c r="A29" s="86" t="s">
        <v>81</v>
      </c>
      <c r="B29" s="86"/>
      <c r="C29" s="89"/>
      <c r="D29" s="89"/>
    </row>
    <row r="30" spans="1:4" s="48" customFormat="1" ht="13.5">
      <c r="A30" s="86" t="s">
        <v>82</v>
      </c>
      <c r="B30" s="86"/>
      <c r="C30" s="87">
        <f>SUM(C32:C35)</f>
        <v>11850361</v>
      </c>
      <c r="D30" s="88">
        <f>SUM(D32:D35)</f>
        <v>8777936</v>
      </c>
    </row>
    <row r="31" spans="1:4" s="48" customFormat="1" ht="13.5">
      <c r="A31" s="86" t="s">
        <v>76</v>
      </c>
      <c r="B31" s="86"/>
      <c r="C31" s="88"/>
      <c r="D31" s="88"/>
    </row>
    <row r="32" spans="1:4" s="48" customFormat="1" ht="13.5">
      <c r="A32" s="86" t="s">
        <v>94</v>
      </c>
      <c r="B32" s="86"/>
      <c r="C32" s="88">
        <v>11848234</v>
      </c>
      <c r="D32" s="88">
        <v>8777936</v>
      </c>
    </row>
    <row r="33" spans="1:4" s="48" customFormat="1" ht="13.5">
      <c r="A33" s="86" t="s">
        <v>95</v>
      </c>
      <c r="B33" s="86"/>
      <c r="C33" s="88">
        <v>2127</v>
      </c>
      <c r="D33" s="88"/>
    </row>
    <row r="34" spans="1:4" s="48" customFormat="1" ht="13.5">
      <c r="A34" s="86" t="s">
        <v>96</v>
      </c>
      <c r="B34" s="86"/>
      <c r="C34" s="87"/>
      <c r="D34" s="87"/>
    </row>
    <row r="35" spans="1:4" ht="14.25">
      <c r="A35" s="86" t="s">
        <v>89</v>
      </c>
      <c r="B35" s="86"/>
      <c r="C35" s="87"/>
      <c r="D35" s="87"/>
    </row>
    <row r="36" spans="1:4" ht="15" customHeight="1">
      <c r="A36" s="85" t="s">
        <v>97</v>
      </c>
      <c r="B36" s="86"/>
      <c r="C36" s="87">
        <f>C25-C30</f>
        <v>-11850361</v>
      </c>
      <c r="D36" s="87">
        <f>D25-D30</f>
        <v>-8777936</v>
      </c>
    </row>
    <row r="37" spans="1:4" ht="15" customHeight="1">
      <c r="A37" s="85" t="s">
        <v>98</v>
      </c>
      <c r="B37" s="85"/>
      <c r="C37" s="88"/>
      <c r="D37" s="88"/>
    </row>
    <row r="38" spans="1:4" ht="15" customHeight="1">
      <c r="A38" s="86" t="s">
        <v>75</v>
      </c>
      <c r="B38" s="86"/>
      <c r="C38" s="88">
        <f>SUM(C40:C42)</f>
        <v>16874</v>
      </c>
      <c r="D38" s="88">
        <f>SUM(D40:D42)</f>
        <v>42627231</v>
      </c>
    </row>
    <row r="39" spans="1:4" ht="15" customHeight="1">
      <c r="A39" s="86" t="s">
        <v>76</v>
      </c>
      <c r="B39" s="86"/>
      <c r="C39" s="88"/>
      <c r="D39" s="88"/>
    </row>
    <row r="40" spans="1:4" ht="14.25">
      <c r="A40" s="86" t="s">
        <v>99</v>
      </c>
      <c r="B40" s="86"/>
      <c r="C40" s="88"/>
      <c r="D40" s="88"/>
    </row>
    <row r="41" spans="1:4" ht="14.25">
      <c r="A41" s="86" t="s">
        <v>100</v>
      </c>
      <c r="B41" s="86"/>
      <c r="C41" s="91"/>
      <c r="D41" s="91">
        <v>42565600</v>
      </c>
    </row>
    <row r="42" spans="1:4" ht="14.25">
      <c r="A42" s="86" t="s">
        <v>81</v>
      </c>
      <c r="B42" s="86"/>
      <c r="C42" s="91">
        <v>16874</v>
      </c>
      <c r="D42" s="91">
        <v>61631</v>
      </c>
    </row>
    <row r="43" spans="1:4" ht="14.25">
      <c r="A43" s="85" t="s">
        <v>82</v>
      </c>
      <c r="B43" s="85"/>
      <c r="C43" s="92">
        <f>SUM(C45:C47)</f>
        <v>1860</v>
      </c>
      <c r="D43" s="92">
        <f>SUM(D45:D47)</f>
        <v>10528</v>
      </c>
    </row>
    <row r="44" spans="1:4" ht="14.25">
      <c r="A44" s="86" t="s">
        <v>76</v>
      </c>
      <c r="B44" s="86"/>
      <c r="C44" s="92"/>
      <c r="D44" s="92"/>
    </row>
    <row r="45" spans="1:4" ht="14.25">
      <c r="A45" s="86" t="s">
        <v>101</v>
      </c>
      <c r="B45" s="86"/>
      <c r="C45" s="92"/>
      <c r="D45" s="92"/>
    </row>
    <row r="46" spans="1:4" ht="14.25">
      <c r="A46" s="86" t="s">
        <v>102</v>
      </c>
      <c r="B46" s="86"/>
      <c r="C46" s="91">
        <v>1860</v>
      </c>
      <c r="D46" s="91">
        <v>10528</v>
      </c>
    </row>
    <row r="47" spans="1:4" ht="14.25">
      <c r="A47" s="86" t="s">
        <v>103</v>
      </c>
      <c r="B47" s="86"/>
      <c r="C47" s="91"/>
      <c r="D47" s="91"/>
    </row>
    <row r="48" spans="1:4" ht="14.25">
      <c r="A48" s="85" t="s">
        <v>104</v>
      </c>
      <c r="B48" s="86"/>
      <c r="C48" s="92">
        <f>C38-C43</f>
        <v>15014</v>
      </c>
      <c r="D48" s="92">
        <f>D38-D43</f>
        <v>42616703</v>
      </c>
    </row>
    <row r="49" spans="1:4" ht="14.25">
      <c r="A49" s="85" t="s">
        <v>105</v>
      </c>
      <c r="B49" s="86"/>
      <c r="C49" s="92">
        <f>C23+C36+C48</f>
        <v>11245645</v>
      </c>
      <c r="D49" s="92">
        <f>D23+D36+D48</f>
        <v>17291529</v>
      </c>
    </row>
    <row r="50" spans="1:4" ht="14.25">
      <c r="A50" s="85" t="s">
        <v>106</v>
      </c>
      <c r="B50" s="86"/>
      <c r="C50" s="92">
        <v>14702317</v>
      </c>
      <c r="D50" s="92">
        <v>3010386</v>
      </c>
    </row>
    <row r="51" spans="1:4" ht="14.25">
      <c r="A51" s="85" t="s">
        <v>107</v>
      </c>
      <c r="B51" s="86"/>
      <c r="C51" s="92">
        <f>C49+C50</f>
        <v>25947962</v>
      </c>
      <c r="D51" s="92">
        <f>D49+D50</f>
        <v>20301915</v>
      </c>
    </row>
    <row r="52" ht="18" customHeight="1"/>
    <row r="53" ht="14.25">
      <c r="D53" s="94"/>
    </row>
    <row r="54" spans="1:4" s="48" customFormat="1" ht="13.5">
      <c r="A54" s="78"/>
      <c r="B54" s="78"/>
      <c r="C54" s="93"/>
      <c r="D54" s="94"/>
    </row>
    <row r="55" spans="1:4" s="48" customFormat="1" ht="13.5">
      <c r="A55" s="78"/>
      <c r="B55" s="78"/>
      <c r="C55" s="93"/>
      <c r="D55" s="78"/>
    </row>
    <row r="56" spans="1:6" s="48" customFormat="1" ht="13.5">
      <c r="A56" s="78"/>
      <c r="B56" s="78"/>
      <c r="C56" s="93"/>
      <c r="D56" s="78"/>
      <c r="F56" s="49"/>
    </row>
    <row r="57" spans="1:6" s="48" customFormat="1" ht="13.5">
      <c r="A57" s="78"/>
      <c r="B57" s="78"/>
      <c r="C57" s="93"/>
      <c r="D57" s="78"/>
      <c r="F57" s="49"/>
    </row>
    <row r="58" spans="1:6" s="48" customFormat="1" ht="13.5">
      <c r="A58" s="78"/>
      <c r="B58" s="78"/>
      <c r="C58" s="93"/>
      <c r="D58" s="78"/>
      <c r="F58" s="49"/>
    </row>
  </sheetData>
  <sheetProtection/>
  <mergeCells count="5">
    <mergeCell ref="A2:D2"/>
    <mergeCell ref="C1:D1"/>
    <mergeCell ref="C3:D3"/>
    <mergeCell ref="C4:D4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">
      <c r="A2" s="60" t="s">
        <v>35</v>
      </c>
      <c r="B2" s="60"/>
      <c r="C2" s="60"/>
      <c r="D2" s="60"/>
    </row>
    <row r="5" spans="1:4" ht="14.25">
      <c r="A5" s="26"/>
      <c r="B5" s="25" t="s">
        <v>47</v>
      </c>
      <c r="C5" s="25" t="s">
        <v>46</v>
      </c>
      <c r="D5" s="24" t="s">
        <v>45</v>
      </c>
    </row>
    <row r="6" spans="1:4" ht="14.25">
      <c r="A6" s="23" t="s">
        <v>0</v>
      </c>
      <c r="B6" s="22" t="s">
        <v>44</v>
      </c>
      <c r="C6" s="22" t="s">
        <v>43</v>
      </c>
      <c r="D6" s="16"/>
    </row>
    <row r="7" spans="1:4" ht="14.25">
      <c r="A7" s="13" t="s">
        <v>111</v>
      </c>
      <c r="B7" s="21">
        <v>107958384</v>
      </c>
      <c r="C7" s="17">
        <v>82931574</v>
      </c>
      <c r="D7" s="20">
        <f>SUM(B7:C7)</f>
        <v>190889958</v>
      </c>
    </row>
    <row r="8" spans="1:4" ht="14.25">
      <c r="A8" s="12" t="s">
        <v>42</v>
      </c>
      <c r="B8" s="19">
        <v>0</v>
      </c>
      <c r="C8" s="18">
        <v>45991877</v>
      </c>
      <c r="D8" s="18">
        <f>C8</f>
        <v>45991877</v>
      </c>
    </row>
    <row r="9" spans="1:4" ht="14.25">
      <c r="A9" s="12" t="s">
        <v>62</v>
      </c>
      <c r="B9" s="19"/>
      <c r="C9" s="18">
        <v>297753</v>
      </c>
      <c r="D9" s="18">
        <f>C9</f>
        <v>297753</v>
      </c>
    </row>
    <row r="10" spans="1:4" ht="14.25">
      <c r="A10" s="12" t="s">
        <v>40</v>
      </c>
      <c r="B10" s="19">
        <v>0</v>
      </c>
      <c r="C10" s="19">
        <f>SUM(C8:C9)</f>
        <v>46289630</v>
      </c>
      <c r="D10" s="18">
        <f>C10</f>
        <v>46289630</v>
      </c>
    </row>
    <row r="11" spans="1:4" ht="14.25">
      <c r="A11" s="12" t="s">
        <v>36</v>
      </c>
      <c r="B11" s="19"/>
      <c r="C11" s="19"/>
      <c r="D11" s="19"/>
    </row>
    <row r="12" spans="1:6" ht="14.25">
      <c r="A12" s="13" t="s">
        <v>112</v>
      </c>
      <c r="B12" s="17">
        <v>107958384</v>
      </c>
      <c r="C12" s="17">
        <f>C7+C10</f>
        <v>129221204</v>
      </c>
      <c r="D12" s="17">
        <f>D7+D10</f>
        <v>237179588</v>
      </c>
      <c r="F12" s="28"/>
    </row>
    <row r="13" spans="1:4" ht="33" customHeight="1">
      <c r="A13" s="13" t="s">
        <v>113</v>
      </c>
      <c r="B13" s="17">
        <v>107958384</v>
      </c>
      <c r="C13" s="17">
        <v>100037502</v>
      </c>
      <c r="D13" s="17">
        <f>B13+C13</f>
        <v>207995886</v>
      </c>
    </row>
    <row r="14" spans="1:4" ht="14.25">
      <c r="A14" s="12" t="s">
        <v>41</v>
      </c>
      <c r="B14" s="19">
        <v>0</v>
      </c>
      <c r="C14" s="18">
        <v>49895061</v>
      </c>
      <c r="D14" s="17">
        <f>C14</f>
        <v>49895061</v>
      </c>
    </row>
    <row r="15" spans="1:4" ht="14.25">
      <c r="A15" s="12" t="s">
        <v>62</v>
      </c>
      <c r="B15" s="19"/>
      <c r="C15" s="18">
        <v>468284</v>
      </c>
      <c r="D15" s="17">
        <f>C15</f>
        <v>468284</v>
      </c>
    </row>
    <row r="16" spans="1:4" ht="14.25">
      <c r="A16" s="12" t="s">
        <v>40</v>
      </c>
      <c r="B16" s="19">
        <v>0</v>
      </c>
      <c r="C16" s="18">
        <f>SUM(C14:C15)</f>
        <v>50363345</v>
      </c>
      <c r="D16" s="17">
        <f>SUM(D14:D15)</f>
        <v>50363345</v>
      </c>
    </row>
    <row r="17" spans="1:4" ht="14.25">
      <c r="A17" s="12" t="s">
        <v>36</v>
      </c>
      <c r="B17" s="19"/>
      <c r="C17" s="18">
        <v>0</v>
      </c>
      <c r="D17" s="17">
        <v>0</v>
      </c>
    </row>
    <row r="18" spans="1:6" ht="14.25">
      <c r="A18" s="16" t="s">
        <v>114</v>
      </c>
      <c r="B18" s="15">
        <v>107958384</v>
      </c>
      <c r="C18" s="14">
        <f>C13+C16</f>
        <v>150400847</v>
      </c>
      <c r="D18" s="14">
        <f>D13+D16</f>
        <v>258359231</v>
      </c>
      <c r="F18" s="28"/>
    </row>
    <row r="20" ht="14.25">
      <c r="D20" s="28"/>
    </row>
    <row r="21" ht="14.25">
      <c r="D21" s="28"/>
    </row>
    <row r="22" ht="14.25">
      <c r="B22" s="28"/>
    </row>
    <row r="23" ht="14.25">
      <c r="B23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2019-05-13T06:44:38Z</dcterms:modified>
  <cp:category/>
  <cp:version/>
  <cp:contentType/>
  <cp:contentStatus/>
</cp:coreProperties>
</file>