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4г\3 кв биржа\"/>
    </mc:Choice>
  </mc:AlternateContent>
  <xr:revisionPtr revIDLastSave="0" documentId="13_ncr:1_{A926FB13-A96D-493A-A2E4-1BE0D07B8C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B12" i="9"/>
  <c r="E11" i="9"/>
  <c r="E12" i="9" s="1"/>
  <c r="D11" i="9"/>
  <c r="D12" i="9" s="1"/>
  <c r="E8" i="9"/>
  <c r="C22" i="13" l="1"/>
  <c r="D17" i="9" l="1"/>
  <c r="D18" i="9" s="1"/>
  <c r="C27" i="13" l="1"/>
  <c r="D27" i="13"/>
  <c r="C18" i="9" l="1"/>
  <c r="E14" i="9"/>
  <c r="B18" i="9"/>
  <c r="C33" i="13"/>
  <c r="C34" i="13" s="1"/>
  <c r="C18" i="13"/>
  <c r="D33" i="13"/>
  <c r="D18" i="13"/>
  <c r="D34" i="13" l="1"/>
  <c r="E17" i="9" l="1"/>
  <c r="E18" i="9" s="1"/>
</calcChain>
</file>

<file path=xl/sharedStrings.xml><?xml version="1.0" encoding="utf-8"?>
<sst xmlns="http://schemas.openxmlformats.org/spreadsheetml/2006/main" count="187" uniqueCount="139">
  <si>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</si>
  <si>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</si>
  <si>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</si>
  <si>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</si>
  <si>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</si>
  <si>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</si>
  <si>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</si>
  <si>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</si>
  <si>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</si>
  <si>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</si>
  <si>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</si>
  <si>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</si>
  <si>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</si>
  <si>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</si>
  <si>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</si>
  <si>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</si>
  <si>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</si>
  <si>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</si>
  <si>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</si>
  <si>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</si>
  <si>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</si>
  <si>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</si>
  <si>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</si>
  <si>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</si>
  <si>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</si>
  <si>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</si>
  <si>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</si>
  <si>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</si>
  <si>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>Дисконт при первоначальном признании по займам, выданным на нерыночных условиях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</si>
  <si>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</si>
  <si>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</si>
  <si>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</si>
  <si>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</si>
  <si>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</si>
  <si>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</si>
  <si>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</si>
  <si>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</si>
  <si>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</si>
  <si>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</si>
  <si>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</si>
  <si>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</si>
  <si>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</si>
  <si>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</si>
  <si>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</si>
  <si>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</si>
  <si>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</si>
  <si>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</si>
  <si>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</si>
  <si>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</si>
  <si>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</si>
  <si>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</si>
  <si>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</si>
  <si>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</si>
  <si>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</si>
  <si>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</si>
  <si>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</si>
  <si>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</si>
  <si>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</si>
  <si>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</si>
  <si>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</si>
  <si>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2023 года</t>
  </si>
  <si>
    <t>ТОО  «МФО «Express Finance Group»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</si>
  <si>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</si>
  <si>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</si>
  <si>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</si>
  <si>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</si>
  <si>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</si>
  <si>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</si>
  <si>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</si>
  <si>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</si>
  <si>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</si>
  <si>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</si>
  <si>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</si>
  <si>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</si>
  <si>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</si>
  <si>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</si>
  <si>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Денежные средства и их эквиваленты по состоянию на конец года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</si>
  <si>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</si>
  <si>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</si>
  <si>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</si>
  <si>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</si>
  <si>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</si>
  <si>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</si>
  <si>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(6 984)</t>
  </si>
  <si>
    <t>5 976</t>
  </si>
  <si>
    <t>(6 432)</t>
  </si>
  <si>
    <t>0</t>
  </si>
  <si>
    <t>31 декабря 2023 года (аудировано)</t>
  </si>
  <si>
    <t>ОТЧЕТ О ДВИЖЕНИИ ДЕНЕЖНЫХ СРЕДСТВ за</t>
  </si>
  <si>
    <t>(436)</t>
  </si>
  <si>
    <t>45 060</t>
  </si>
  <si>
    <t>Сальдо на 01 января 2024 (аудировано)</t>
  </si>
  <si>
    <t>Реализация основных средств</t>
  </si>
  <si>
    <t>4500</t>
  </si>
  <si>
    <t>(5 637)</t>
  </si>
  <si>
    <t>Сальдо на 01 января 2023 (аудировано)</t>
  </si>
  <si>
    <t>75810</t>
  </si>
  <si>
    <t>2024 года</t>
  </si>
  <si>
    <t>(776 099 )</t>
  </si>
  <si>
    <t>8 076</t>
  </si>
  <si>
    <t>(39 727)</t>
  </si>
  <si>
    <t>(4 301)</t>
  </si>
  <si>
    <t>22 474</t>
  </si>
  <si>
    <t>(1 049 430)</t>
  </si>
  <si>
    <t>(57 885)</t>
  </si>
  <si>
    <t>(63 522)</t>
  </si>
  <si>
    <t>(1 743)</t>
  </si>
  <si>
    <t>(3 953 434)</t>
  </si>
  <si>
    <t>(82 410)</t>
  </si>
  <si>
    <t>(89 394)</t>
  </si>
  <si>
    <t>6 175</t>
  </si>
  <si>
    <t>(18 297)</t>
  </si>
  <si>
    <t>(12 122)</t>
  </si>
  <si>
    <t>359 600</t>
  </si>
  <si>
    <t>196 581</t>
  </si>
  <si>
    <t>(415 625)</t>
  </si>
  <si>
    <t>(39 484)</t>
  </si>
  <si>
    <t>101 072</t>
  </si>
  <si>
    <t>5 532</t>
  </si>
  <si>
    <t>(24 402)</t>
  </si>
  <si>
    <t>(71 578)</t>
  </si>
  <si>
    <t>119</t>
  </si>
  <si>
    <t>Доходы от выбытия активов (нетто)</t>
  </si>
  <si>
    <t>(68 461)</t>
  </si>
  <si>
    <t>(106 733)</t>
  </si>
  <si>
    <t>(4 528)</t>
  </si>
  <si>
    <t>Прибыль/убыток за 9 месяцев 2024 года</t>
  </si>
  <si>
    <t>(5 603)</t>
  </si>
  <si>
    <t>Прибыль/убыток за 9 месяцев 2023 года</t>
  </si>
  <si>
    <t>(106)</t>
  </si>
  <si>
    <t>ПО СОСТОЯНИЮ НА 30 сентября 2024 года</t>
  </si>
  <si>
    <t>ЗА 9 МЕСЯЦЕВ , ЗАКОНЧИВШИЕСЯ 30 сентября 2024 года</t>
  </si>
  <si>
    <r>
      <t xml:space="preserve">9 МЕСЯЦЕВ, ЗАКОНЧИВШИЕСЯ 30 сентября 2024 года </t>
    </r>
    <r>
      <rPr>
        <sz val="11"/>
        <color theme="1"/>
        <rFont val="Book Antiqua"/>
        <family val="1"/>
        <charset val="204"/>
      </rPr>
      <t>(прямой метод)</t>
    </r>
  </si>
  <si>
    <t>Сальдо на 30 сентября 2023 г.</t>
  </si>
  <si>
    <t>Сальдо на 30 сентября 2024 г.</t>
  </si>
  <si>
    <t>30 сентября 2024г.</t>
  </si>
  <si>
    <t>30 сентября  2023г.</t>
  </si>
  <si>
    <t>30 сентября 2024 года</t>
  </si>
  <si>
    <t>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</si>
</sst>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dd\.mm\.yyyy;@"/>
    <numFmt numFmtId="165" formatCode="_-* #,##0_-;\-* #,##0_-;_-* &quot;-&quot;??_-;_-@_-"/>
    <numFmt numFmtId="166" formatCode="#,##0,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Book Antiqua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7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6" xfId="1" applyNumberFormat="1" applyFont="1" applyBorder="1" applyAlignment="1">
      <alignment horizontal="right"/>
    </xf>
    <xf numFmtId="38" fontId="23" fillId="0" borderId="7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6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2" xfId="2" applyNumberFormat="1" applyFont="1" applyBorder="1" applyAlignment="1">
      <alignment horizontal="right" vertical="center" wrapText="1"/>
    </xf>
    <xf numFmtId="49" fontId="21" fillId="0" borderId="2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0" fontId="20" fillId="0" borderId="0" xfId="0" applyFont="1"/>
    <xf numFmtId="0" fontId="25" fillId="0" borderId="0" xfId="0" applyFont="1"/>
    <xf numFmtId="3" fontId="2" fillId="0" borderId="0" xfId="1" applyNumberFormat="1" applyFont="1" applyAlignment="1">
      <alignment horizontal="right" vertical="center"/>
    </xf>
    <xf numFmtId="165" fontId="13" fillId="0" borderId="0" xfId="2" applyNumberFormat="1" applyFont="1" applyBorder="1" applyAlignment="1">
      <alignment horizontal="right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166" fontId="27" fillId="2" borderId="0" xfId="3" applyNumberFormat="1" applyFont="1" applyFill="1" applyAlignment="1">
      <alignment horizontal="right" vertical="center"/>
    </xf>
    <xf numFmtId="49" fontId="17" fillId="0" borderId="0" xfId="2" applyNumberFormat="1" applyFont="1" applyBorder="1" applyAlignment="1">
      <alignment horizontal="right" vertical="center" wrapText="1"/>
    </xf>
    <xf numFmtId="49" fontId="27" fillId="2" borderId="0" xfId="2" applyNumberFormat="1" applyFont="1" applyFill="1" applyBorder="1" applyAlignment="1">
      <alignment horizontal="right" vertical="center"/>
    </xf>
    <xf numFmtId="3" fontId="28" fillId="0" borderId="0" xfId="1" applyNumberFormat="1" applyFont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49" fontId="27" fillId="2" borderId="2" xfId="2" applyNumberFormat="1" applyFont="1" applyFill="1" applyBorder="1" applyAlignment="1">
      <alignment horizontal="right" vertical="center"/>
    </xf>
    <xf numFmtId="3" fontId="14" fillId="0" borderId="2" xfId="2" applyNumberFormat="1" applyFont="1" applyBorder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/>
    <xf numFmtId="3" fontId="2" fillId="0" borderId="8" xfId="1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3" xfId="0" applyNumberFormat="1" applyFont="1" applyBorder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165" fontId="13" fillId="0" borderId="0" xfId="2" applyNumberFormat="1" applyFont="1" applyFill="1" applyBorder="1" applyAlignment="1">
      <alignment horizontal="right" vertical="center" wrapText="1"/>
    </xf>
    <xf numFmtId="3" fontId="2" fillId="0" borderId="0" xfId="4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0" fontId="29" fillId="0" borderId="10" xfId="0" applyFont="1" applyBorder="1" applyAlignment="1">
      <alignment vertical="top" wrapText="1" indent="4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  <xf numFmtId="0" fontId="19" fillId="0" borderId="0" xfId="0" applyFont="1" applyFill="1" applyAlignment="1">
      <alignment vertical="center" wrapText="1"/>
    </xf>
    <xf numFmtId="0" fontId="20" fillId="0" borderId="0" xfId="0" applyFont="1" applyFill="1"/>
    <xf numFmtId="0" fontId="0" fillId="0" borderId="0" xfId="0" applyFill="1"/>
    <xf numFmtId="3" fontId="13" fillId="0" borderId="0" xfId="0" applyNumberFormat="1" applyFont="1" applyBorder="1" applyAlignment="1">
      <alignment horizontal="right" vertical="center" wrapText="1"/>
    </xf>
    <xf numFmtId="3" fontId="28" fillId="0" borderId="0" xfId="1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3" xfId="5" xr:uid="{E0764E58-56A2-450E-B44F-04BC6A54055F}"/>
    <cellStyle name="Обычный 9" xfId="4" xr:uid="{C2853A7E-BE69-4C2D-9C7B-0BABB1A4D1F5}"/>
    <cellStyle name="Обычный_ДД" xfId="3" xr:uid="{BBEF845E-D81D-4C66-9728-6A11848B0FDC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dimension ref="A1:D45"/>
  <sheetViews>
    <sheetView tabSelected="1" topLeftCell="A21" workbookViewId="0">
      <selection activeCell="I28" sqref="I28"/>
    </sheetView>
  </sheetViews>
  <sheetFormatPr defaultRowHeight="14.4" x14ac:dyDescent="0.3"/>
  <cols>
    <col min="1" max="1" width="45.44140625" customWidth="1"/>
    <col min="3" max="3" width="16.109375" customWidth="1"/>
    <col min="4" max="4" width="15.88671875" customWidth="1"/>
  </cols>
  <sheetData>
    <row r="1" spans="1:4" x14ac:dyDescent="0.3">
      <c r="A1" s="34" t="s">
        <v>61</v>
      </c>
      <c r="B1" s="74"/>
      <c r="C1" s="74"/>
      <c r="D1" s="74"/>
    </row>
    <row r="2" spans="1:4" x14ac:dyDescent="0.3">
      <c r="A2" s="31" t="s">
        <v>57</v>
      </c>
      <c r="B2" s="74"/>
      <c r="C2" s="74"/>
      <c r="D2" s="74"/>
    </row>
    <row r="3" spans="1:4" x14ac:dyDescent="0.3">
      <c r="A3" s="31" t="s">
        <v>130</v>
      </c>
      <c r="B3" s="74"/>
      <c r="C3" s="74"/>
      <c r="D3" s="74"/>
    </row>
    <row r="4" spans="1:4" x14ac:dyDescent="0.3">
      <c r="A4" s="32" t="s">
        <v>0</v>
      </c>
      <c r="B4" s="74"/>
      <c r="C4" s="74"/>
      <c r="D4" s="74"/>
    </row>
    <row r="5" spans="1:4" x14ac:dyDescent="0.3">
      <c r="A5" s="100"/>
      <c r="B5" s="101" t="s">
        <v>58</v>
      </c>
      <c r="C5" s="101" t="s">
        <v>137</v>
      </c>
      <c r="D5" s="102" t="s">
        <v>87</v>
      </c>
    </row>
    <row r="6" spans="1:4" ht="25.8" customHeight="1" x14ac:dyDescent="0.3">
      <c r="A6" s="100"/>
      <c r="B6" s="101"/>
      <c r="C6" s="101"/>
      <c r="D6" s="102"/>
    </row>
    <row r="7" spans="1:4" x14ac:dyDescent="0.3">
      <c r="A7" s="20" t="s">
        <v>41</v>
      </c>
      <c r="B7" s="17"/>
      <c r="C7" s="25"/>
      <c r="D7" s="25"/>
    </row>
    <row r="8" spans="1:4" x14ac:dyDescent="0.3">
      <c r="A8" s="20" t="s">
        <v>42</v>
      </c>
      <c r="B8" s="17">
        <v>10</v>
      </c>
      <c r="C8" s="82">
        <v>8075.65301</v>
      </c>
      <c r="D8" s="76">
        <v>45060</v>
      </c>
    </row>
    <row r="9" spans="1:4" ht="14.4" customHeight="1" x14ac:dyDescent="0.3">
      <c r="A9" s="20" t="s">
        <v>43</v>
      </c>
      <c r="B9" s="17">
        <v>11</v>
      </c>
      <c r="C9" s="82">
        <v>1161109</v>
      </c>
      <c r="D9" s="76">
        <v>903667</v>
      </c>
    </row>
    <row r="10" spans="1:4" x14ac:dyDescent="0.3">
      <c r="A10" s="20" t="s">
        <v>44</v>
      </c>
      <c r="B10" s="17">
        <v>12</v>
      </c>
      <c r="C10" s="82">
        <v>24420.341469999999</v>
      </c>
      <c r="D10" s="76">
        <v>30367</v>
      </c>
    </row>
    <row r="11" spans="1:4" x14ac:dyDescent="0.3">
      <c r="A11" s="20" t="s">
        <v>3</v>
      </c>
      <c r="B11" s="17"/>
      <c r="C11" s="82">
        <v>777.32425000000001</v>
      </c>
      <c r="D11" s="19">
        <v>336</v>
      </c>
    </row>
    <row r="12" spans="1:4" x14ac:dyDescent="0.3">
      <c r="A12" s="20" t="s">
        <v>45</v>
      </c>
      <c r="B12" s="17">
        <v>13</v>
      </c>
      <c r="C12" s="82">
        <v>50020.600259999999</v>
      </c>
      <c r="D12" s="76">
        <v>66629</v>
      </c>
    </row>
    <row r="13" spans="1:4" x14ac:dyDescent="0.3">
      <c r="A13" s="20" t="s">
        <v>46</v>
      </c>
      <c r="B13" s="17"/>
      <c r="C13" s="19" t="s">
        <v>23</v>
      </c>
      <c r="D13" s="19" t="s">
        <v>23</v>
      </c>
    </row>
    <row r="14" spans="1:4" x14ac:dyDescent="0.3">
      <c r="A14" s="20" t="s">
        <v>4</v>
      </c>
      <c r="B14" s="17">
        <v>14</v>
      </c>
      <c r="C14" s="82">
        <v>6346.2439100000001</v>
      </c>
      <c r="D14" s="76">
        <v>3287</v>
      </c>
    </row>
    <row r="15" spans="1:4" x14ac:dyDescent="0.3">
      <c r="A15" s="20" t="s">
        <v>5</v>
      </c>
      <c r="B15" s="17"/>
      <c r="C15" s="82">
        <v>89</v>
      </c>
      <c r="D15" s="19">
        <v>25</v>
      </c>
    </row>
    <row r="16" spans="1:4" x14ac:dyDescent="0.3">
      <c r="A16" s="20" t="s">
        <v>47</v>
      </c>
      <c r="B16" s="17"/>
      <c r="C16" s="82">
        <v>367</v>
      </c>
      <c r="D16" s="19">
        <v>1</v>
      </c>
    </row>
    <row r="17" spans="1:4" x14ac:dyDescent="0.3">
      <c r="A17" s="20" t="s">
        <v>6</v>
      </c>
      <c r="B17" s="17"/>
      <c r="C17" s="82">
        <v>6538</v>
      </c>
      <c r="D17" s="18">
        <v>3855</v>
      </c>
    </row>
    <row r="18" spans="1:4" ht="15" thickBot="1" x14ac:dyDescent="0.35">
      <c r="A18" s="21" t="s">
        <v>48</v>
      </c>
      <c r="B18" s="23"/>
      <c r="C18" s="83">
        <f>SUM(C8:C17)</f>
        <v>1257743.1629000001</v>
      </c>
      <c r="D18" s="83">
        <f>SUM(D8:D17)</f>
        <v>1053227</v>
      </c>
    </row>
    <row r="19" spans="1:4" x14ac:dyDescent="0.3">
      <c r="A19" s="21"/>
      <c r="B19" s="17"/>
      <c r="C19" s="25"/>
      <c r="D19" s="22"/>
    </row>
    <row r="20" spans="1:4" x14ac:dyDescent="0.3">
      <c r="A20" s="20" t="s">
        <v>49</v>
      </c>
      <c r="B20" s="17"/>
      <c r="C20" s="25"/>
      <c r="D20" s="25"/>
    </row>
    <row r="21" spans="1:4" x14ac:dyDescent="0.3">
      <c r="A21" s="20" t="s">
        <v>50</v>
      </c>
      <c r="B21" s="17">
        <v>15</v>
      </c>
      <c r="C21" s="77">
        <v>743528</v>
      </c>
      <c r="D21" s="18">
        <v>633820</v>
      </c>
    </row>
    <row r="22" spans="1:4" x14ac:dyDescent="0.3">
      <c r="A22" s="20" t="s">
        <v>7</v>
      </c>
      <c r="B22" s="28">
        <v>16</v>
      </c>
      <c r="C22" s="82">
        <f>7228+996</f>
        <v>8224</v>
      </c>
      <c r="D22" s="76">
        <v>5508</v>
      </c>
    </row>
    <row r="23" spans="1:4" x14ac:dyDescent="0.3">
      <c r="A23" s="20" t="s">
        <v>8</v>
      </c>
      <c r="B23" s="28">
        <v>13</v>
      </c>
      <c r="C23" s="82">
        <v>45539</v>
      </c>
      <c r="D23" s="76">
        <v>64312</v>
      </c>
    </row>
    <row r="24" spans="1:4" x14ac:dyDescent="0.3">
      <c r="A24" s="20" t="s">
        <v>51</v>
      </c>
      <c r="B24" s="28">
        <v>9</v>
      </c>
      <c r="C24" s="15">
        <v>0</v>
      </c>
      <c r="D24" s="15">
        <v>5594</v>
      </c>
    </row>
    <row r="25" spans="1:4" x14ac:dyDescent="0.3">
      <c r="A25" s="20" t="s">
        <v>52</v>
      </c>
      <c r="B25" s="17">
        <v>9</v>
      </c>
      <c r="C25" s="16">
        <v>164</v>
      </c>
      <c r="D25" s="15">
        <v>164</v>
      </c>
    </row>
    <row r="26" spans="1:4" ht="27.6" x14ac:dyDescent="0.3">
      <c r="A26" s="30" t="s">
        <v>56</v>
      </c>
      <c r="B26" s="17"/>
      <c r="C26" s="82">
        <v>479</v>
      </c>
      <c r="D26" s="15">
        <v>13</v>
      </c>
    </row>
    <row r="27" spans="1:4" ht="15" thickBot="1" x14ac:dyDescent="0.35">
      <c r="A27" s="21" t="s">
        <v>9</v>
      </c>
      <c r="B27" s="23"/>
      <c r="C27" s="84">
        <f>SUM(C21:C26)</f>
        <v>797934</v>
      </c>
      <c r="D27" s="84">
        <f>SUM(D21:D26)</f>
        <v>709411</v>
      </c>
    </row>
    <row r="28" spans="1:4" x14ac:dyDescent="0.3">
      <c r="A28" s="21"/>
      <c r="B28" s="23"/>
      <c r="C28" s="25"/>
      <c r="D28" s="25"/>
    </row>
    <row r="29" spans="1:4" x14ac:dyDescent="0.3">
      <c r="A29" s="20" t="s">
        <v>53</v>
      </c>
      <c r="B29" s="17"/>
      <c r="C29" s="126"/>
      <c r="D29" s="19"/>
    </row>
    <row r="30" spans="1:4" x14ac:dyDescent="0.3">
      <c r="A30" s="20" t="s">
        <v>10</v>
      </c>
      <c r="B30" s="17">
        <v>17</v>
      </c>
      <c r="C30" s="123">
        <v>235000</v>
      </c>
      <c r="D30" s="18">
        <v>235000</v>
      </c>
    </row>
    <row r="31" spans="1:4" x14ac:dyDescent="0.3">
      <c r="A31" s="20" t="s">
        <v>12</v>
      </c>
      <c r="B31" s="17">
        <v>17</v>
      </c>
      <c r="C31" s="124">
        <v>257</v>
      </c>
      <c r="D31" s="18">
        <v>363</v>
      </c>
    </row>
    <row r="32" spans="1:4" x14ac:dyDescent="0.3">
      <c r="A32" s="20" t="s">
        <v>54</v>
      </c>
      <c r="B32" s="17"/>
      <c r="C32" s="124">
        <v>224552.01887999999</v>
      </c>
      <c r="D32" s="76">
        <v>108453</v>
      </c>
    </row>
    <row r="33" spans="1:4" ht="15" thickBot="1" x14ac:dyDescent="0.35">
      <c r="A33" s="21" t="s">
        <v>11</v>
      </c>
      <c r="B33" s="23"/>
      <c r="C33" s="125">
        <f>SUM(C30:C32)</f>
        <v>459809.01887999999</v>
      </c>
      <c r="D33" s="125">
        <f>SUM(D30:D32)</f>
        <v>343816</v>
      </c>
    </row>
    <row r="34" spans="1:4" ht="15" thickBot="1" x14ac:dyDescent="0.35">
      <c r="A34" s="21" t="s">
        <v>55</v>
      </c>
      <c r="B34" s="23"/>
      <c r="C34" s="29">
        <f>C33+C27</f>
        <v>1257743.0188799999</v>
      </c>
      <c r="D34" s="29">
        <f>D27+D33</f>
        <v>1053227</v>
      </c>
    </row>
    <row r="35" spans="1:4" ht="15" thickTop="1" x14ac:dyDescent="0.3">
      <c r="A35" s="74"/>
      <c r="B35" s="74"/>
      <c r="C35" s="74"/>
      <c r="D35" s="74"/>
    </row>
    <row r="36" spans="1:4" x14ac:dyDescent="0.3">
      <c r="A36" s="33" t="s">
        <v>78</v>
      </c>
      <c r="B36" s="31" t="s">
        <v>79</v>
      </c>
      <c r="C36" s="74"/>
      <c r="D36" s="74"/>
    </row>
    <row r="37" spans="1:4" x14ac:dyDescent="0.3">
      <c r="A37" s="36" t="s">
        <v>21</v>
      </c>
      <c r="B37" s="45" t="s">
        <v>20</v>
      </c>
      <c r="C37" s="74"/>
      <c r="D37" s="74"/>
    </row>
    <row r="38" spans="1:4" x14ac:dyDescent="0.3">
      <c r="A38" s="74" t="s">
        <v>81</v>
      </c>
      <c r="B38" s="74" t="s">
        <v>22</v>
      </c>
      <c r="C38" s="74"/>
      <c r="D38" s="74"/>
    </row>
    <row r="39" spans="1:4" x14ac:dyDescent="0.3">
      <c r="A39" s="74"/>
      <c r="B39" s="74"/>
      <c r="C39" s="74"/>
      <c r="D39" s="74"/>
    </row>
    <row r="40" spans="1:4" x14ac:dyDescent="0.3">
      <c r="A40" s="74"/>
      <c r="B40" s="74"/>
      <c r="C40" s="74"/>
      <c r="D40" s="74"/>
    </row>
    <row r="41" spans="1:4" x14ac:dyDescent="0.3">
      <c r="A41" s="75"/>
      <c r="B41" s="75"/>
      <c r="C41" s="75"/>
      <c r="D41" s="75"/>
    </row>
    <row r="42" spans="1:4" x14ac:dyDescent="0.3">
      <c r="A42" s="75"/>
      <c r="B42" s="75"/>
      <c r="C42" s="75"/>
      <c r="D42" s="75"/>
    </row>
    <row r="43" spans="1:4" x14ac:dyDescent="0.3">
      <c r="A43" s="75"/>
      <c r="B43" s="75"/>
      <c r="C43" s="75"/>
      <c r="D43" s="75"/>
    </row>
    <row r="44" spans="1:4" x14ac:dyDescent="0.3">
      <c r="A44" s="75"/>
      <c r="B44" s="75"/>
      <c r="C44" s="75"/>
      <c r="D44" s="75"/>
    </row>
    <row r="45" spans="1:4" x14ac:dyDescent="0.3">
      <c r="A45" s="75"/>
      <c r="B45" s="75"/>
      <c r="C45" s="75"/>
      <c r="D45" s="75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tabColor rgb="FFFF0000"/>
    <pageSetUpPr fitToPage="1"/>
  </sheetPr>
  <dimension ref="C1:F33"/>
  <sheetViews>
    <sheetView workbookViewId="0">
      <selection activeCell="J15" sqref="J15"/>
    </sheetView>
  </sheetViews>
  <sheetFormatPr defaultRowHeight="14.4" x14ac:dyDescent="0.3"/>
  <cols>
    <col min="3" max="3" width="59.88671875" customWidth="1"/>
    <col min="4" max="4" width="6.77734375" customWidth="1"/>
    <col min="5" max="5" width="16.33203125" customWidth="1"/>
    <col min="6" max="6" width="15.6640625" customWidth="1"/>
  </cols>
  <sheetData>
    <row r="1" spans="3:6" x14ac:dyDescent="0.3">
      <c r="C1" s="34" t="s">
        <v>61</v>
      </c>
    </row>
    <row r="2" spans="3:6" x14ac:dyDescent="0.3">
      <c r="C2" s="31" t="s">
        <v>59</v>
      </c>
    </row>
    <row r="3" spans="3:6" x14ac:dyDescent="0.3">
      <c r="C3" s="31" t="s">
        <v>131</v>
      </c>
    </row>
    <row r="4" spans="3:6" x14ac:dyDescent="0.3">
      <c r="C4" s="32" t="s">
        <v>0</v>
      </c>
    </row>
    <row r="5" spans="3:6" ht="27" customHeight="1" x14ac:dyDescent="0.3">
      <c r="C5" s="100"/>
      <c r="D5" s="101" t="s">
        <v>58</v>
      </c>
      <c r="E5" s="25" t="s">
        <v>135</v>
      </c>
      <c r="F5" s="25" t="s">
        <v>136</v>
      </c>
    </row>
    <row r="6" spans="3:6" ht="16.2" customHeight="1" x14ac:dyDescent="0.3">
      <c r="C6" s="100"/>
      <c r="D6" s="101"/>
      <c r="E6" s="25" t="s">
        <v>97</v>
      </c>
      <c r="F6" s="25" t="s">
        <v>60</v>
      </c>
    </row>
    <row r="7" spans="3:6" ht="27.6" x14ac:dyDescent="0.3">
      <c r="C7" s="26" t="s">
        <v>24</v>
      </c>
      <c r="D7" s="17">
        <v>4</v>
      </c>
      <c r="E7" s="98">
        <v>271293</v>
      </c>
      <c r="F7" s="90">
        <v>175455</v>
      </c>
    </row>
    <row r="8" spans="3:6" x14ac:dyDescent="0.3">
      <c r="C8" s="26" t="s">
        <v>25</v>
      </c>
      <c r="D8" s="17">
        <v>4</v>
      </c>
      <c r="E8" s="98">
        <v>2436</v>
      </c>
      <c r="F8" s="90">
        <v>1903</v>
      </c>
    </row>
    <row r="9" spans="3:6" x14ac:dyDescent="0.3">
      <c r="C9" s="26" t="s">
        <v>26</v>
      </c>
      <c r="D9" s="17">
        <v>5</v>
      </c>
      <c r="E9" s="97">
        <v>2866</v>
      </c>
      <c r="F9" s="18">
        <v>19111</v>
      </c>
    </row>
    <row r="10" spans="3:6" x14ac:dyDescent="0.3">
      <c r="C10" s="26" t="s">
        <v>27</v>
      </c>
      <c r="D10" s="17"/>
      <c r="E10" s="97">
        <v>48</v>
      </c>
      <c r="F10" s="18">
        <v>11803</v>
      </c>
    </row>
    <row r="11" spans="3:6" ht="27.6" x14ac:dyDescent="0.3">
      <c r="C11" s="20" t="s">
        <v>28</v>
      </c>
      <c r="D11" s="17"/>
      <c r="E11" s="91" t="s">
        <v>86</v>
      </c>
      <c r="F11" s="91" t="s">
        <v>85</v>
      </c>
    </row>
    <row r="12" spans="3:6" x14ac:dyDescent="0.3">
      <c r="C12" s="20" t="s">
        <v>29</v>
      </c>
      <c r="D12" s="17">
        <v>6</v>
      </c>
      <c r="E12" s="92" t="s">
        <v>123</v>
      </c>
      <c r="F12" s="92" t="s">
        <v>119</v>
      </c>
    </row>
    <row r="13" spans="3:6" ht="27.6" x14ac:dyDescent="0.3">
      <c r="C13" s="21" t="s">
        <v>30</v>
      </c>
      <c r="D13" s="17"/>
      <c r="E13" s="22">
        <v>208182</v>
      </c>
      <c r="F13" s="22">
        <v>177438</v>
      </c>
    </row>
    <row r="14" spans="3:6" ht="27.6" x14ac:dyDescent="0.3">
      <c r="C14" s="20" t="s">
        <v>31</v>
      </c>
      <c r="D14" s="17">
        <v>7</v>
      </c>
      <c r="E14" s="93">
        <v>5685</v>
      </c>
      <c r="F14" s="18">
        <v>9903</v>
      </c>
    </row>
    <row r="15" spans="3:6" x14ac:dyDescent="0.3">
      <c r="C15" s="21" t="s">
        <v>32</v>
      </c>
      <c r="D15" s="23"/>
      <c r="E15" s="22">
        <v>213867</v>
      </c>
      <c r="F15" s="22">
        <v>187341</v>
      </c>
    </row>
    <row r="16" spans="3:6" x14ac:dyDescent="0.3">
      <c r="C16" s="20" t="s">
        <v>2</v>
      </c>
      <c r="D16" s="17">
        <v>8</v>
      </c>
      <c r="E16" s="91" t="s">
        <v>124</v>
      </c>
      <c r="F16" s="91" t="s">
        <v>120</v>
      </c>
    </row>
    <row r="17" spans="3:6" x14ac:dyDescent="0.3">
      <c r="C17" s="20" t="s">
        <v>122</v>
      </c>
      <c r="D17" s="17"/>
      <c r="E17" s="91"/>
      <c r="F17" s="91" t="s">
        <v>121</v>
      </c>
    </row>
    <row r="18" spans="3:6" x14ac:dyDescent="0.3">
      <c r="C18" s="20" t="s">
        <v>33</v>
      </c>
      <c r="D18" s="17"/>
      <c r="E18" s="18">
        <v>13430</v>
      </c>
      <c r="F18" s="18">
        <v>1193</v>
      </c>
    </row>
    <row r="19" spans="3:6" x14ac:dyDescent="0.3">
      <c r="C19" s="20" t="s">
        <v>34</v>
      </c>
      <c r="D19" s="17"/>
      <c r="E19" s="92" t="s">
        <v>125</v>
      </c>
      <c r="F19" s="94" t="s">
        <v>23</v>
      </c>
    </row>
    <row r="20" spans="3:6" x14ac:dyDescent="0.3">
      <c r="C20" s="21" t="s">
        <v>35</v>
      </c>
      <c r="D20" s="17"/>
      <c r="E20" s="22">
        <v>116036</v>
      </c>
      <c r="F20" s="22">
        <v>117075</v>
      </c>
    </row>
    <row r="21" spans="3:6" x14ac:dyDescent="0.3">
      <c r="C21" s="20" t="s">
        <v>36</v>
      </c>
      <c r="D21" s="17">
        <v>9</v>
      </c>
      <c r="E21" s="25">
        <v>-43</v>
      </c>
      <c r="F21" s="25" t="s">
        <v>23</v>
      </c>
    </row>
    <row r="22" spans="3:6" x14ac:dyDescent="0.3">
      <c r="C22" s="21" t="s">
        <v>37</v>
      </c>
      <c r="D22" s="17"/>
      <c r="E22" s="95">
        <v>115993</v>
      </c>
      <c r="F22" s="95">
        <v>117075</v>
      </c>
    </row>
    <row r="23" spans="3:6" x14ac:dyDescent="0.3">
      <c r="C23" s="104" t="s">
        <v>38</v>
      </c>
      <c r="D23" s="100"/>
      <c r="E23" s="103" t="s">
        <v>23</v>
      </c>
      <c r="F23" s="103" t="s">
        <v>23</v>
      </c>
    </row>
    <row r="24" spans="3:6" x14ac:dyDescent="0.3">
      <c r="C24" s="104"/>
      <c r="D24" s="100"/>
      <c r="E24" s="102"/>
      <c r="F24" s="102"/>
    </row>
    <row r="25" spans="3:6" x14ac:dyDescent="0.3">
      <c r="C25" s="20" t="s">
        <v>39</v>
      </c>
      <c r="D25" s="17"/>
      <c r="E25" s="96" t="s">
        <v>23</v>
      </c>
      <c r="F25" s="96" t="s">
        <v>23</v>
      </c>
    </row>
    <row r="26" spans="3:6" x14ac:dyDescent="0.3">
      <c r="C26" s="21" t="s">
        <v>40</v>
      </c>
      <c r="D26" s="23"/>
      <c r="E26" s="22">
        <v>115993</v>
      </c>
      <c r="F26" s="22">
        <v>117075</v>
      </c>
    </row>
    <row r="27" spans="3:6" x14ac:dyDescent="0.3">
      <c r="C27" s="21"/>
      <c r="D27" s="23"/>
      <c r="E27" s="22"/>
      <c r="F27" s="22"/>
    </row>
    <row r="28" spans="3:6" x14ac:dyDescent="0.3">
      <c r="C28" s="21"/>
      <c r="D28" s="23"/>
      <c r="E28" s="22"/>
      <c r="F28" s="22"/>
    </row>
    <row r="29" spans="3:6" x14ac:dyDescent="0.3">
      <c r="C29" s="21"/>
      <c r="D29" s="23"/>
      <c r="E29" s="22"/>
      <c r="F29" s="22"/>
    </row>
    <row r="30" spans="3:6" x14ac:dyDescent="0.3">
      <c r="C30" s="27"/>
    </row>
    <row r="31" spans="3:6" x14ac:dyDescent="0.3">
      <c r="C31" s="33" t="s">
        <v>78</v>
      </c>
      <c r="D31" s="31" t="s">
        <v>79</v>
      </c>
    </row>
    <row r="32" spans="3:6" x14ac:dyDescent="0.3">
      <c r="C32" s="36" t="s">
        <v>21</v>
      </c>
      <c r="D32" s="45" t="s">
        <v>20</v>
      </c>
      <c r="E32" s="74"/>
    </row>
    <row r="33" spans="3:5" x14ac:dyDescent="0.3">
      <c r="C33" s="74" t="s">
        <v>81</v>
      </c>
      <c r="D33" s="74" t="s">
        <v>22</v>
      </c>
      <c r="E33" s="74"/>
    </row>
  </sheetData>
  <mergeCells count="6">
    <mergeCell ref="F23:F24"/>
    <mergeCell ref="C23:C24"/>
    <mergeCell ref="C5:C6"/>
    <mergeCell ref="D5:D6"/>
    <mergeCell ref="D23:D24"/>
    <mergeCell ref="E23:E24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tabColor rgb="FFFF0000"/>
    <pageSetUpPr fitToPage="1"/>
  </sheetPr>
  <dimension ref="A1:H40"/>
  <sheetViews>
    <sheetView topLeftCell="A7" workbookViewId="0">
      <selection activeCell="A41" sqref="A41"/>
    </sheetView>
  </sheetViews>
  <sheetFormatPr defaultRowHeight="14.4" x14ac:dyDescent="0.3"/>
  <cols>
    <col min="1" max="1" width="69.5546875" bestFit="1" customWidth="1"/>
    <col min="3" max="3" width="12.33203125" customWidth="1"/>
    <col min="4" max="4" width="12.33203125" bestFit="1" customWidth="1"/>
    <col min="6" max="6" width="10.5546875" bestFit="1" customWidth="1"/>
  </cols>
  <sheetData>
    <row r="1" spans="1:8" x14ac:dyDescent="0.3">
      <c r="A1" s="31" t="s">
        <v>88</v>
      </c>
      <c r="B1" s="74"/>
      <c r="C1" s="74"/>
      <c r="D1" s="74"/>
    </row>
    <row r="2" spans="1:8" x14ac:dyDescent="0.3">
      <c r="A2" s="31" t="s">
        <v>132</v>
      </c>
      <c r="B2" s="74"/>
      <c r="C2" s="74"/>
      <c r="D2" s="74"/>
    </row>
    <row r="3" spans="1:8" x14ac:dyDescent="0.3">
      <c r="A3" s="32" t="s">
        <v>0</v>
      </c>
      <c r="B3" s="74"/>
      <c r="C3" s="74"/>
      <c r="D3" s="74"/>
    </row>
    <row r="4" spans="1:8" ht="14.4" customHeight="1" x14ac:dyDescent="0.3">
      <c r="A4" s="111"/>
      <c r="B4" s="101" t="s">
        <v>58</v>
      </c>
      <c r="C4" s="101" t="s">
        <v>137</v>
      </c>
      <c r="D4" s="101" t="s">
        <v>138</v>
      </c>
    </row>
    <row r="5" spans="1:8" x14ac:dyDescent="0.3">
      <c r="A5" s="111"/>
      <c r="B5" s="101"/>
      <c r="C5" s="101"/>
      <c r="D5" s="101"/>
    </row>
    <row r="6" spans="1:8" x14ac:dyDescent="0.3">
      <c r="A6" s="21" t="s">
        <v>62</v>
      </c>
      <c r="B6" s="21"/>
      <c r="C6" s="21"/>
      <c r="D6" s="21"/>
    </row>
    <row r="7" spans="1:8" x14ac:dyDescent="0.3">
      <c r="A7" s="20"/>
      <c r="B7" s="17"/>
      <c r="C7" s="19"/>
      <c r="D7" s="19"/>
    </row>
    <row r="8" spans="1:8" x14ac:dyDescent="0.3">
      <c r="A8" s="37" t="s">
        <v>16</v>
      </c>
      <c r="B8" s="38"/>
      <c r="C8" s="39">
        <v>995846</v>
      </c>
      <c r="D8" s="39">
        <v>3872767</v>
      </c>
      <c r="H8" s="88"/>
    </row>
    <row r="9" spans="1:8" x14ac:dyDescent="0.3">
      <c r="A9" s="37" t="s">
        <v>63</v>
      </c>
      <c r="B9" s="112"/>
      <c r="C9" s="105" t="s">
        <v>101</v>
      </c>
      <c r="D9" s="105" t="s">
        <v>106</v>
      </c>
    </row>
    <row r="10" spans="1:8" x14ac:dyDescent="0.3">
      <c r="A10" s="37" t="s">
        <v>64</v>
      </c>
      <c r="B10" s="112"/>
      <c r="C10" s="105"/>
      <c r="D10" s="105"/>
    </row>
    <row r="11" spans="1:8" ht="15" thickBot="1" x14ac:dyDescent="0.35">
      <c r="A11" s="37" t="s">
        <v>65</v>
      </c>
      <c r="B11" s="38"/>
      <c r="C11" s="68" t="s">
        <v>103</v>
      </c>
      <c r="D11" s="68" t="s">
        <v>107</v>
      </c>
    </row>
    <row r="12" spans="1:8" ht="28.2" thickBot="1" x14ac:dyDescent="0.35">
      <c r="A12" s="40" t="s">
        <v>66</v>
      </c>
      <c r="B12" s="41"/>
      <c r="C12" s="69" t="s">
        <v>104</v>
      </c>
      <c r="D12" s="69" t="s">
        <v>108</v>
      </c>
    </row>
    <row r="13" spans="1:8" ht="15" thickBot="1" x14ac:dyDescent="0.35">
      <c r="A13" s="37" t="s">
        <v>67</v>
      </c>
      <c r="B13" s="42"/>
      <c r="C13" s="68" t="s">
        <v>94</v>
      </c>
      <c r="D13" s="68" t="s">
        <v>83</v>
      </c>
    </row>
    <row r="14" spans="1:8" x14ac:dyDescent="0.3">
      <c r="A14" s="43" t="s">
        <v>68</v>
      </c>
      <c r="B14" s="42"/>
      <c r="C14" s="70" t="s">
        <v>105</v>
      </c>
      <c r="D14" s="70" t="s">
        <v>109</v>
      </c>
    </row>
    <row r="15" spans="1:8" x14ac:dyDescent="0.3">
      <c r="A15" s="43" t="s">
        <v>69</v>
      </c>
      <c r="B15" s="43"/>
      <c r="C15" s="71"/>
      <c r="D15" s="71"/>
    </row>
    <row r="16" spans="1:8" x14ac:dyDescent="0.3">
      <c r="A16" s="37"/>
      <c r="B16" s="37"/>
      <c r="C16" s="72"/>
      <c r="D16" s="72"/>
    </row>
    <row r="17" spans="1:7" x14ac:dyDescent="0.3">
      <c r="A17" s="43" t="s">
        <v>70</v>
      </c>
      <c r="B17" s="42"/>
      <c r="C17" s="67"/>
      <c r="D17" s="67"/>
    </row>
    <row r="18" spans="1:7" x14ac:dyDescent="0.3">
      <c r="A18" s="113" t="s">
        <v>92</v>
      </c>
      <c r="B18" s="113"/>
      <c r="C18" s="67" t="s">
        <v>93</v>
      </c>
      <c r="D18" s="67" t="s">
        <v>110</v>
      </c>
    </row>
    <row r="19" spans="1:7" ht="15" thickBot="1" x14ac:dyDescent="0.35">
      <c r="A19" s="37" t="s">
        <v>17</v>
      </c>
      <c r="B19" s="42"/>
      <c r="C19" s="68" t="s">
        <v>89</v>
      </c>
      <c r="D19" s="68" t="s">
        <v>111</v>
      </c>
    </row>
    <row r="20" spans="1:7" ht="15" thickBot="1" x14ac:dyDescent="0.35">
      <c r="A20" s="43" t="s">
        <v>71</v>
      </c>
      <c r="B20" s="42"/>
      <c r="C20" s="86">
        <v>4064</v>
      </c>
      <c r="D20" s="73" t="s">
        <v>112</v>
      </c>
    </row>
    <row r="21" spans="1:7" x14ac:dyDescent="0.3">
      <c r="A21" s="43"/>
      <c r="B21" s="42"/>
      <c r="C21" s="70"/>
      <c r="D21" s="70"/>
    </row>
    <row r="22" spans="1:7" x14ac:dyDescent="0.3">
      <c r="A22" s="43" t="s">
        <v>72</v>
      </c>
      <c r="B22" s="43"/>
      <c r="C22" s="71"/>
      <c r="D22" s="71"/>
    </row>
    <row r="23" spans="1:7" x14ac:dyDescent="0.3">
      <c r="A23" s="37"/>
      <c r="B23" s="42"/>
      <c r="C23" s="78"/>
      <c r="D23" s="70"/>
    </row>
    <row r="24" spans="1:7" x14ac:dyDescent="0.3">
      <c r="A24" s="37" t="s">
        <v>73</v>
      </c>
      <c r="B24" s="42"/>
      <c r="C24" s="79">
        <v>838300000</v>
      </c>
      <c r="D24" s="67" t="s">
        <v>113</v>
      </c>
    </row>
    <row r="25" spans="1:7" x14ac:dyDescent="0.3">
      <c r="A25" s="37" t="s">
        <v>16</v>
      </c>
      <c r="B25" s="42"/>
      <c r="C25" s="80" t="s">
        <v>86</v>
      </c>
      <c r="D25" s="70" t="s">
        <v>114</v>
      </c>
    </row>
    <row r="26" spans="1:7" x14ac:dyDescent="0.3">
      <c r="A26" s="37" t="s">
        <v>18</v>
      </c>
      <c r="B26" s="42"/>
      <c r="C26" s="81" t="s">
        <v>98</v>
      </c>
      <c r="D26" s="67" t="s">
        <v>115</v>
      </c>
    </row>
    <row r="27" spans="1:7" ht="15" thickBot="1" x14ac:dyDescent="0.35">
      <c r="A27" s="37" t="s">
        <v>19</v>
      </c>
      <c r="B27" s="42"/>
      <c r="C27" s="85" t="s">
        <v>100</v>
      </c>
      <c r="D27" s="68" t="s">
        <v>116</v>
      </c>
    </row>
    <row r="28" spans="1:7" x14ac:dyDescent="0.3">
      <c r="A28" s="106" t="s">
        <v>74</v>
      </c>
      <c r="B28" s="107"/>
      <c r="C28" s="108" t="s">
        <v>102</v>
      </c>
      <c r="D28" s="110" t="s">
        <v>117</v>
      </c>
    </row>
    <row r="29" spans="1:7" ht="15" thickBot="1" x14ac:dyDescent="0.35">
      <c r="A29" s="106"/>
      <c r="B29" s="107"/>
      <c r="C29" s="109"/>
      <c r="D29" s="109"/>
    </row>
    <row r="30" spans="1:7" ht="15" thickBot="1" x14ac:dyDescent="0.35">
      <c r="A30" s="37" t="s">
        <v>75</v>
      </c>
      <c r="B30" s="38">
        <v>10</v>
      </c>
      <c r="C30" s="68" t="s">
        <v>90</v>
      </c>
      <c r="D30" s="68" t="s">
        <v>84</v>
      </c>
    </row>
    <row r="31" spans="1:7" x14ac:dyDescent="0.3">
      <c r="A31" s="43" t="s">
        <v>76</v>
      </c>
      <c r="B31" s="38">
        <v>10</v>
      </c>
      <c r="C31" s="70" t="s">
        <v>99</v>
      </c>
      <c r="D31" s="70" t="s">
        <v>118</v>
      </c>
      <c r="G31" s="88"/>
    </row>
    <row r="32" spans="1:7" ht="15.6" x14ac:dyDescent="0.3">
      <c r="A32" s="20"/>
      <c r="B32" s="17"/>
      <c r="C32" s="87"/>
      <c r="D32" s="120"/>
    </row>
    <row r="33" spans="1:4" ht="15.6" x14ac:dyDescent="0.3">
      <c r="A33" s="21"/>
      <c r="B33" s="23"/>
      <c r="C33" s="35"/>
      <c r="D33" s="120"/>
    </row>
    <row r="34" spans="1:4" x14ac:dyDescent="0.3">
      <c r="A34" s="31"/>
      <c r="B34" s="74"/>
      <c r="C34" s="74"/>
      <c r="D34" s="121"/>
    </row>
    <row r="35" spans="1:4" x14ac:dyDescent="0.3">
      <c r="A35" s="31" t="s">
        <v>77</v>
      </c>
      <c r="B35" s="74"/>
      <c r="C35" s="74"/>
      <c r="D35" s="121"/>
    </row>
    <row r="36" spans="1:4" ht="15.6" x14ac:dyDescent="0.3">
      <c r="A36" s="35"/>
      <c r="B36" s="33"/>
      <c r="C36" s="74"/>
      <c r="D36" s="121"/>
    </row>
    <row r="37" spans="1:4" x14ac:dyDescent="0.3">
      <c r="A37" s="33" t="s">
        <v>78</v>
      </c>
      <c r="B37" s="31" t="s">
        <v>79</v>
      </c>
      <c r="C37" s="74"/>
      <c r="D37" s="121"/>
    </row>
    <row r="38" spans="1:4" x14ac:dyDescent="0.3">
      <c r="A38" s="36" t="s">
        <v>21</v>
      </c>
      <c r="B38" s="45" t="s">
        <v>20</v>
      </c>
      <c r="C38" s="74"/>
      <c r="D38" s="121"/>
    </row>
    <row r="39" spans="1:4" x14ac:dyDescent="0.3">
      <c r="A39" s="74" t="s">
        <v>81</v>
      </c>
      <c r="B39" s="74" t="s">
        <v>22</v>
      </c>
      <c r="C39" s="74"/>
      <c r="D39" s="121"/>
    </row>
    <row r="40" spans="1:4" x14ac:dyDescent="0.3">
      <c r="D40" s="122"/>
    </row>
  </sheetData>
  <mergeCells count="12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  <mergeCell ref="A18:B18"/>
  </mergeCell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1"/>
  <sheetViews>
    <sheetView workbookViewId="0">
      <selection activeCell="I16" sqref="I16"/>
    </sheetView>
  </sheetViews>
  <sheetFormatPr defaultColWidth="9.109375" defaultRowHeight="14.4" x14ac:dyDescent="0.3"/>
  <cols>
    <col min="1" max="1" width="47.109375" style="1" bestFit="1" customWidth="1"/>
    <col min="2" max="2" width="15.21875" style="1" customWidth="1"/>
    <col min="3" max="3" width="13.44140625" style="1" customWidth="1"/>
    <col min="4" max="4" width="14" style="1" customWidth="1"/>
    <col min="5" max="5" width="14.109375" style="1" customWidth="1"/>
    <col min="6" max="16384" width="9.109375" style="1"/>
  </cols>
  <sheetData>
    <row r="1" spans="1:6" ht="15.6" x14ac:dyDescent="0.3">
      <c r="A1" s="31" t="s">
        <v>80</v>
      </c>
      <c r="B1" s="44"/>
      <c r="C1" s="44"/>
      <c r="D1" s="44"/>
      <c r="E1" s="44"/>
      <c r="F1" s="44"/>
    </row>
    <row r="2" spans="1:6" ht="15.6" x14ac:dyDescent="0.3">
      <c r="A2" s="31" t="s">
        <v>131</v>
      </c>
      <c r="B2" s="13"/>
      <c r="C2" s="13"/>
      <c r="D2" s="13"/>
      <c r="E2" s="13"/>
      <c r="F2" s="13"/>
    </row>
    <row r="3" spans="1:6" ht="15.6" x14ac:dyDescent="0.3">
      <c r="A3" s="32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46"/>
      <c r="B5" s="46"/>
      <c r="C5" s="46"/>
      <c r="D5" s="46"/>
      <c r="E5" s="46" t="s">
        <v>0</v>
      </c>
      <c r="F5" s="46"/>
    </row>
    <row r="6" spans="1:6" ht="48" customHeight="1" x14ac:dyDescent="0.3">
      <c r="A6" s="47" t="s">
        <v>1</v>
      </c>
      <c r="B6" s="47" t="s">
        <v>10</v>
      </c>
      <c r="C6" s="48" t="s">
        <v>12</v>
      </c>
      <c r="D6" s="49" t="s">
        <v>82</v>
      </c>
      <c r="E6" s="47" t="s">
        <v>11</v>
      </c>
      <c r="F6" s="46"/>
    </row>
    <row r="7" spans="1:6" x14ac:dyDescent="0.3">
      <c r="A7" s="50" t="s">
        <v>95</v>
      </c>
      <c r="B7" s="58">
        <v>235000</v>
      </c>
      <c r="C7" s="62">
        <v>5995</v>
      </c>
      <c r="D7" s="58">
        <v>75822</v>
      </c>
      <c r="E7" s="58">
        <v>316817</v>
      </c>
    </row>
    <row r="8" spans="1:6" x14ac:dyDescent="0.3">
      <c r="A8" s="51" t="s">
        <v>128</v>
      </c>
      <c r="B8" s="60">
        <v>0</v>
      </c>
      <c r="C8" s="63" t="s">
        <v>23</v>
      </c>
      <c r="D8" s="53">
        <v>117152</v>
      </c>
      <c r="E8" s="60">
        <f>D8</f>
        <v>117152</v>
      </c>
    </row>
    <row r="9" spans="1:6" x14ac:dyDescent="0.3">
      <c r="A9" s="51" t="s">
        <v>13</v>
      </c>
      <c r="B9" s="59">
        <v>0</v>
      </c>
      <c r="C9" s="64">
        <v>0</v>
      </c>
      <c r="D9" s="59">
        <v>0</v>
      </c>
      <c r="E9" s="59">
        <v>0</v>
      </c>
    </row>
    <row r="10" spans="1:6" x14ac:dyDescent="0.3">
      <c r="A10" s="51" t="s">
        <v>14</v>
      </c>
      <c r="B10" s="59">
        <v>0</v>
      </c>
      <c r="C10" s="66" t="s">
        <v>127</v>
      </c>
      <c r="D10" s="59">
        <v>5603</v>
      </c>
      <c r="E10" s="66" t="s">
        <v>86</v>
      </c>
    </row>
    <row r="11" spans="1:6" x14ac:dyDescent="0.3">
      <c r="A11" s="52" t="s">
        <v>15</v>
      </c>
      <c r="B11" s="60">
        <v>0</v>
      </c>
      <c r="C11" s="99" t="s">
        <v>127</v>
      </c>
      <c r="D11" s="60">
        <f>D8+D9+D10</f>
        <v>122755</v>
      </c>
      <c r="E11" s="60">
        <f>C11+D11</f>
        <v>117152</v>
      </c>
    </row>
    <row r="12" spans="1:6" ht="15" thickBot="1" x14ac:dyDescent="0.35">
      <c r="A12" s="50" t="s">
        <v>133</v>
      </c>
      <c r="B12" s="61">
        <f>B7+B11</f>
        <v>235000</v>
      </c>
      <c r="C12" s="65">
        <f>C7+C10</f>
        <v>392</v>
      </c>
      <c r="D12" s="61">
        <f>D7+D11</f>
        <v>198577</v>
      </c>
      <c r="E12" s="61">
        <f>E7+E11</f>
        <v>433969</v>
      </c>
      <c r="F12" s="46"/>
    </row>
    <row r="13" spans="1:6" ht="15" thickTop="1" x14ac:dyDescent="0.3">
      <c r="A13" s="50" t="s">
        <v>91</v>
      </c>
      <c r="B13" s="58">
        <v>235000</v>
      </c>
      <c r="C13" s="62">
        <v>363</v>
      </c>
      <c r="D13" s="58">
        <v>108453</v>
      </c>
      <c r="E13" s="58">
        <v>343816</v>
      </c>
      <c r="F13" s="46"/>
    </row>
    <row r="14" spans="1:6" x14ac:dyDescent="0.3">
      <c r="A14" s="51" t="s">
        <v>126</v>
      </c>
      <c r="B14" s="60">
        <v>0</v>
      </c>
      <c r="C14" s="63" t="s">
        <v>23</v>
      </c>
      <c r="D14" s="89">
        <v>115993</v>
      </c>
      <c r="E14" s="60">
        <f>D14</f>
        <v>115993</v>
      </c>
      <c r="F14" s="46"/>
    </row>
    <row r="15" spans="1:6" x14ac:dyDescent="0.3">
      <c r="A15" s="51" t="s">
        <v>13</v>
      </c>
      <c r="B15" s="59">
        <v>0</v>
      </c>
      <c r="C15" s="64">
        <v>0</v>
      </c>
      <c r="D15" s="59">
        <v>0</v>
      </c>
      <c r="E15" s="59">
        <v>0</v>
      </c>
      <c r="F15" s="46"/>
    </row>
    <row r="16" spans="1:6" x14ac:dyDescent="0.3">
      <c r="A16" s="51" t="s">
        <v>14</v>
      </c>
      <c r="B16" s="59">
        <v>0</v>
      </c>
      <c r="C16" s="66" t="s">
        <v>129</v>
      </c>
      <c r="D16" s="59">
        <v>106</v>
      </c>
      <c r="E16" s="66" t="s">
        <v>86</v>
      </c>
      <c r="F16" s="46"/>
    </row>
    <row r="17" spans="1:7" x14ac:dyDescent="0.3">
      <c r="A17" s="52" t="s">
        <v>15</v>
      </c>
      <c r="B17" s="60">
        <v>0</v>
      </c>
      <c r="C17" s="66" t="s">
        <v>129</v>
      </c>
      <c r="D17" s="60">
        <f>D16+D14</f>
        <v>116099</v>
      </c>
      <c r="E17" s="60">
        <f>C17+D17</f>
        <v>115993</v>
      </c>
      <c r="F17" s="54"/>
      <c r="G17" s="14"/>
    </row>
    <row r="18" spans="1:7" ht="15" thickBot="1" x14ac:dyDescent="0.35">
      <c r="A18" s="50" t="s">
        <v>134</v>
      </c>
      <c r="B18" s="61">
        <f>B13+B17</f>
        <v>235000</v>
      </c>
      <c r="C18" s="65">
        <f>C13+C16</f>
        <v>257</v>
      </c>
      <c r="D18" s="61">
        <f>D13+D17</f>
        <v>224552</v>
      </c>
      <c r="E18" s="61">
        <f>E13+E17</f>
        <v>459809</v>
      </c>
      <c r="F18" s="54"/>
      <c r="G18" s="14"/>
    </row>
    <row r="19" spans="1:7" ht="15" thickTop="1" x14ac:dyDescent="0.3">
      <c r="A19" s="118" t="s">
        <v>96</v>
      </c>
      <c r="B19" s="119"/>
      <c r="C19" s="119"/>
      <c r="D19" s="119"/>
      <c r="E19" s="119"/>
      <c r="F19" s="119"/>
    </row>
    <row r="20" spans="1:7" x14ac:dyDescent="0.3">
      <c r="A20" s="57"/>
      <c r="B20" s="46"/>
      <c r="C20" s="46"/>
      <c r="D20" s="46"/>
      <c r="E20" s="46"/>
      <c r="F20" s="46"/>
    </row>
    <row r="21" spans="1:7" x14ac:dyDescent="0.3">
      <c r="A21" s="57"/>
      <c r="B21" s="46"/>
      <c r="C21" s="46"/>
      <c r="D21" s="46"/>
      <c r="E21" s="46"/>
      <c r="F21" s="46"/>
    </row>
    <row r="22" spans="1:7" x14ac:dyDescent="0.3">
      <c r="A22" s="57"/>
      <c r="B22" s="46"/>
      <c r="C22" s="46"/>
      <c r="D22" s="46"/>
      <c r="E22" s="46"/>
      <c r="F22" s="46"/>
    </row>
    <row r="23" spans="1:7" x14ac:dyDescent="0.3">
      <c r="A23" s="46"/>
      <c r="B23" s="46"/>
      <c r="C23" s="46"/>
      <c r="D23" s="46"/>
      <c r="E23" s="46"/>
      <c r="F23" s="46"/>
    </row>
    <row r="24" spans="1:7" x14ac:dyDescent="0.3">
      <c r="A24" s="21" t="s">
        <v>78</v>
      </c>
      <c r="B24" s="55" t="s">
        <v>79</v>
      </c>
      <c r="C24" s="24"/>
      <c r="D24" s="24"/>
      <c r="E24" s="46"/>
      <c r="F24" s="46"/>
    </row>
    <row r="25" spans="1:7" x14ac:dyDescent="0.3">
      <c r="A25" s="20" t="s">
        <v>21</v>
      </c>
      <c r="B25" s="34" t="s">
        <v>20</v>
      </c>
      <c r="C25" s="24"/>
      <c r="D25" s="24"/>
      <c r="E25" s="116"/>
      <c r="F25" s="117"/>
    </row>
    <row r="26" spans="1:7" x14ac:dyDescent="0.3">
      <c r="A26" s="24" t="s">
        <v>81</v>
      </c>
      <c r="B26" s="24" t="s">
        <v>22</v>
      </c>
      <c r="C26" s="24"/>
      <c r="D26" s="24"/>
      <c r="E26" s="56"/>
      <c r="F26" s="56"/>
    </row>
    <row r="27" spans="1:7" x14ac:dyDescent="0.3">
      <c r="A27" s="30"/>
      <c r="B27" s="116"/>
      <c r="C27" s="117"/>
      <c r="D27" s="56"/>
      <c r="E27" s="56"/>
      <c r="F27" s="56"/>
    </row>
    <row r="28" spans="1:7" x14ac:dyDescent="0.3">
      <c r="A28" s="2"/>
      <c r="B28" s="114"/>
      <c r="C28" s="115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Dinara Nurmanova</cp:lastModifiedBy>
  <cp:lastPrinted>2024-10-24T05:05:26Z</cp:lastPrinted>
  <dcterms:created xsi:type="dcterms:W3CDTF">2023-04-21T06:09:06Z</dcterms:created>
  <dcterms:modified xsi:type="dcterms:W3CDTF">2024-10-24T07:24:19Z</dcterms:modified>
</cp:coreProperties>
</file>