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Аудированная отчетность\"/>
    </mc:Choice>
  </mc:AlternateContent>
  <xr:revisionPtr revIDLastSave="0" documentId="13_ncr:1_{5A5F2DED-F5AD-4787-AFCA-D5CECC7794F2}" xr6:coauthVersionLast="37" xr6:coauthVersionMax="47" xr10:uidLastSave="{00000000-0000-0000-0000-000000000000}"/>
  <bookViews>
    <workbookView xWindow="0" yWindow="0" windowWidth="28800" windowHeight="12225" xr2:uid="{47180A6F-C2E4-4D72-A4CA-A501FDB68E6E}"/>
  </bookViews>
  <sheets>
    <sheet name="ОФП" sheetId="1" r:id="rId1"/>
    <sheet name="ОСД" sheetId="2" r:id="rId2"/>
    <sheet name="ОДДС" sheetId="4" r:id="rId3"/>
    <sheet name="ОИК" sheetId="3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42" i="1"/>
  <c r="C43" i="1" s="1"/>
  <c r="C44" i="1" s="1"/>
  <c r="C22" i="1"/>
  <c r="D42" i="1"/>
  <c r="D34" i="1"/>
  <c r="D22" i="1"/>
  <c r="D43" i="1" l="1"/>
</calcChain>
</file>

<file path=xl/sharedStrings.xml><?xml version="1.0" encoding="utf-8"?>
<sst xmlns="http://schemas.openxmlformats.org/spreadsheetml/2006/main" count="170" uniqueCount="128">
  <si>
    <t>Показатели</t>
  </si>
  <si>
    <t>Движение денежных средств от операционной деятельности</t>
  </si>
  <si>
    <t>Прибыль до налогообложения</t>
  </si>
  <si>
    <t>Корректировка на неденежные статьи:</t>
  </si>
  <si>
    <t>Расходы от признания резерва под ожидаемые кредитные убытки</t>
  </si>
  <si>
    <t>Амортизация основных средств и нематериальных активов</t>
  </si>
  <si>
    <t>Амортизация права на аренду</t>
  </si>
  <si>
    <t>Расходы по процентам, признанные в отношении обязательства по аренде</t>
  </si>
  <si>
    <t>Признаны расходы по процентам по полученным займам</t>
  </si>
  <si>
    <t>(Доходы)/расходы от курсовой разницы</t>
  </si>
  <si>
    <t>Признаны расходы по признанию резерва на неиспользованные отпуска сотрудников</t>
  </si>
  <si>
    <t>Изменения в операционных активах и обязательствах</t>
  </si>
  <si>
    <t>в том числе:</t>
  </si>
  <si>
    <t>Запасы</t>
  </si>
  <si>
    <t>Дебиторская задолженность</t>
  </si>
  <si>
    <t>Займы выданные</t>
  </si>
  <si>
    <t>Прочие краткосрочные активы</t>
  </si>
  <si>
    <t>Основные средства</t>
  </si>
  <si>
    <t>Кредиторская задолженность</t>
  </si>
  <si>
    <t>Прочие краткосрочные обязательства</t>
  </si>
  <si>
    <t xml:space="preserve">Движение денежных средств от операционной деятельности </t>
  </si>
  <si>
    <t>Корпоративный подоходный налог уплаченный</t>
  </si>
  <si>
    <t xml:space="preserve">Чистая сумма денежных средств от операционной деятельности </t>
  </si>
  <si>
    <t xml:space="preserve"> Движение денежных средств от инвестиционной деятельности</t>
  </si>
  <si>
    <t xml:space="preserve">Поступление денежных средств, всего </t>
  </si>
  <si>
    <t>реализация основных средств</t>
  </si>
  <si>
    <t xml:space="preserve"> Выбытие денежных средств, всего </t>
  </si>
  <si>
    <t>приобретение основных средств и нематериальных активов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</si>
  <si>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</si>
  <si>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</si>
  <si>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получение займов</t>
  </si>
  <si>
    <t>погашение займов</t>
  </si>
  <si>
    <t>выплата вознаграждения</t>
  </si>
  <si>
    <t>выплата дивидендов</t>
  </si>
  <si>
    <t>выплаты по договору аренды</t>
  </si>
  <si>
    <t xml:space="preserve">Чистая сумма денежных средств от финансовой деятельности </t>
  </si>
  <si>
    <t>Влияние обменных курсов валют к тенге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</si>
  <si>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</si>
  <si>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</si>
  <si>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Проверка</t>
  </si>
  <si>
    <t>Прим.</t>
  </si>
  <si>
    <t>АКТИВЫ</t>
  </si>
  <si>
    <t>Денежные средства и их эквиваленты</t>
  </si>
  <si>
    <t>Кредиты выданные клиентам</t>
  </si>
  <si>
    <t>Торговая и прочая дебиторская задолженность</t>
  </si>
  <si>
    <t>Основные средства и нематериальные активы</t>
  </si>
  <si>
    <t>Активы в форме права пользования</t>
  </si>
  <si>
    <t>Отложенные налоговые активы</t>
  </si>
  <si>
    <t>Гудвилл</t>
  </si>
  <si>
    <t>Прочие активы</t>
  </si>
  <si>
    <t>Итого активы</t>
  </si>
  <si>
    <t xml:space="preserve"> </t>
  </si>
  <si>
    <t>ОБЯЗАТЕЛЬСТВА</t>
  </si>
  <si>
    <t>Займы полученные</t>
  </si>
  <si>
    <t>Торговая и прочая кредиторская задолженность</t>
  </si>
  <si>
    <t>Обязательства по аренде</t>
  </si>
  <si>
    <t>Корпоративный подоходный налог к уплате</t>
  </si>
  <si>
    <t>Краткосрочные оценочные обязательства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</si>
  <si>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</si>
  <si>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</si>
  <si>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</si>
  <si>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</si>
  <si>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Дополнительно оплаченный капитал</t>
  </si>
  <si>
    <t>Нераспределенная прибыль</t>
  </si>
  <si>
    <t>Неконтрольная доля участия</t>
  </si>
  <si>
    <t>Курсовая разница, признанная от пересчета финансовой отчетности дочерних компаний в валюту представления</t>
  </si>
  <si>
    <t>Итого собственный капитал</t>
  </si>
  <si>
    <t>Итого собственный капитал и обязательства</t>
  </si>
  <si>
    <t>Увеличение +/- уменьшение денежных средств за год</t>
  </si>
  <si>
    <t>КОНСОЛИДИРОВАННЫЙ ОТЧЕТ О ДВИЖЕНИИ ДЕНЕЖНЫХ СРЕДСТВ</t>
  </si>
  <si>
    <t>Резерв накопленных курсовых разниц</t>
  </si>
  <si>
    <t>Нераспределен-ная прибыль</t>
  </si>
  <si>
    <t>Неконтро-лирующая доля</t>
  </si>
  <si>
    <t>Всего капитал</t>
  </si>
  <si>
    <t>На 31 декабря 2020 года</t>
  </si>
  <si>
    <t>Прибыль за год</t>
  </si>
  <si>
    <t>Итого совокупный доход за год</t>
  </si>
  <si>
    <t xml:space="preserve">Экономия при признании справедливой стоимости полученных займов от участников </t>
  </si>
  <si>
    <t>Перенос на нераспределенную прибыль</t>
  </si>
  <si>
    <t>Приобретение дочерней компании</t>
  </si>
  <si>
    <t>Взнос в уставный капитал</t>
  </si>
  <si>
    <t>На 31 декабря 2021 года</t>
  </si>
  <si>
    <t>Корректировка входящего сальдо</t>
  </si>
  <si>
    <t>Пересчитанное сальдо на 01 января 2023 года</t>
  </si>
  <si>
    <t>Прибыль (убыток) за год</t>
  </si>
  <si>
    <t>Рекласс в состав обязательств в связи с досрочным погашением беспроцентных займов (Примечание …)</t>
  </si>
  <si>
    <t>Выплата дивидендов</t>
  </si>
  <si>
    <t>На 31 декабря 2022 года</t>
  </si>
  <si>
    <t>Процентные доходы, рассчитанные с использованием метода эффективной ставки</t>
  </si>
  <si>
    <t>Процентные расходы</t>
  </si>
  <si>
    <t>Чистый процентный доход</t>
  </si>
  <si>
    <t>Чистая прибыль от операций с иностранной валютой</t>
  </si>
  <si>
    <t>Прочие операционные доходы/(расходы), нетто</t>
  </si>
  <si>
    <t>Операционные доходы</t>
  </si>
  <si>
    <t>Формирование резервов под ожидаемые кредитные убытки</t>
  </si>
  <si>
    <t>Общие и административные расходы</t>
  </si>
  <si>
    <t>Расходы по корпоративному подоходному налогу</t>
  </si>
  <si>
    <t>Относящаяся к:</t>
  </si>
  <si>
    <t>Участникам МК</t>
  </si>
  <si>
    <t>ДНА</t>
  </si>
  <si>
    <t>Приходится на участников материнской компании</t>
  </si>
  <si>
    <t>-</t>
  </si>
  <si>
    <t>Долгосрочные обязательтсва по займам</t>
  </si>
  <si>
    <t>Обязательства по процентам</t>
  </si>
  <si>
    <t>Обязательства по налогам и другим платежам</t>
  </si>
  <si>
    <t>Долгосрочные финансовые активы</t>
  </si>
  <si>
    <t>Долгосрочные займы выданные</t>
  </si>
  <si>
    <t>Нематериальные активы</t>
  </si>
  <si>
    <t>Прочие финансовые активы</t>
  </si>
  <si>
    <t>КОНСОЛИДИРОВАННЫЙ ОТЧЕТ О ФИНАНСОВОМ ПОЛОЖЕНИИ</t>
  </si>
  <si>
    <t>Группа «Birinshi Lombard» (Бірінші Ломбард)</t>
  </si>
  <si>
    <t>КОНСОЛИДИРОВАННЫЙ ОТЧЕТ О ПРИБЫЛИ ИЛИ УБЫТКЕ</t>
  </si>
  <si>
    <t>КОНСОЛИДИРОВАНЫЙ ОТЧЕТ ОБ ИЗМЕНЕНИЯХ В СОБСТВЕННОМ КАПИТАЛЕ</t>
  </si>
  <si>
    <t>____________________</t>
  </si>
  <si>
    <t>_____________________</t>
  </si>
  <si>
    <t>Токтомбеков Т.К.</t>
  </si>
  <si>
    <t>Исполнительный директор</t>
  </si>
  <si>
    <t>Алашпаева Г.А.</t>
  </si>
  <si>
    <t>Главный бухгалтер</t>
  </si>
  <si>
    <t>31 марта 2023 года (неаудировано)</t>
  </si>
  <si>
    <t>31 декабря 2022 года (аудировано)</t>
  </si>
  <si>
    <t>(в тысячах тенге))</t>
  </si>
  <si>
    <t>За три месяца, завершившихся                                               31 марта</t>
  </si>
  <si>
    <t>2023              (неаудировано)</t>
  </si>
  <si>
    <t>2022           (неаудировано)</t>
  </si>
  <si>
    <t>За три месяца закончившихся 
    31  марта</t>
  </si>
  <si>
    <t>2023  (неаудировано)</t>
  </si>
  <si>
    <t>2022 (аудировано)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</si>
</sst>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\ #,##0_р_.;\(#,##0\)_р_."/>
    <numFmt numFmtId="166" formatCode="_-* #,##0_-;\-* #,##0_-;_-* &quot;-&quot;??_-;_-@_-"/>
    <numFmt numFmtId="167" formatCode="_(* #,##0_);[Red]_(* \(#,##0\);_(* &quot;-&quot;_);_(@_)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31">
    <xf numFmtId="0" fontId="0" fillId="0" borderId="0" xfId="0"/>
    <xf numFmtId="0" fontId="2" fillId="0" borderId="0" xfId="2" applyFont="1" applyAlignment="1">
      <alignment horizontal="left"/>
    </xf>
    <xf numFmtId="0" fontId="6" fillId="0" borderId="0" xfId="0" applyFont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5" fillId="4" borderId="2" xfId="1" applyNumberFormat="1" applyFont="1" applyFill="1" applyBorder="1" applyAlignment="1">
      <alignment vertical="center" wrapText="1"/>
    </xf>
    <xf numFmtId="0" fontId="3" fillId="0" borderId="0" xfId="0" applyFont="1"/>
    <xf numFmtId="164" fontId="9" fillId="0" borderId="0" xfId="1" applyFont="1"/>
    <xf numFmtId="166" fontId="9" fillId="0" borderId="0" xfId="1" applyNumberFormat="1" applyFont="1"/>
    <xf numFmtId="0" fontId="10" fillId="0" borderId="0" xfId="0" applyFont="1"/>
    <xf numFmtId="165" fontId="9" fillId="0" borderId="0" xfId="1" applyNumberFormat="1" applyFont="1"/>
    <xf numFmtId="165" fontId="9" fillId="0" borderId="1" xfId="1" applyNumberFormat="1" applyFont="1" applyBorder="1"/>
    <xf numFmtId="164" fontId="8" fillId="0" borderId="0" xfId="1" applyFont="1"/>
    <xf numFmtId="166" fontId="8" fillId="0" borderId="0" xfId="1" applyNumberFormat="1" applyFont="1"/>
    <xf numFmtId="165" fontId="10" fillId="0" borderId="0" xfId="0" applyNumberFormat="1" applyFont="1"/>
    <xf numFmtId="0" fontId="9" fillId="0" borderId="0" xfId="0" applyFont="1"/>
    <xf numFmtId="0" fontId="5" fillId="4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65" fontId="9" fillId="0" borderId="0" xfId="1" applyNumberFormat="1" applyFont="1" applyAlignment="1">
      <alignment horizontal="right"/>
    </xf>
    <xf numFmtId="164" fontId="9" fillId="0" borderId="0" xfId="1" applyFont="1" applyAlignment="1">
      <alignment horizontal="right"/>
    </xf>
    <xf numFmtId="165" fontId="9" fillId="0" borderId="1" xfId="1" applyNumberFormat="1" applyFont="1" applyBorder="1" applyAlignment="1">
      <alignment horizontal="right"/>
    </xf>
    <xf numFmtId="166" fontId="9" fillId="0" borderId="0" xfId="1" applyNumberFormat="1" applyFont="1" applyAlignment="1">
      <alignment horizontal="right"/>
    </xf>
    <xf numFmtId="0" fontId="0" fillId="0" borderId="0" xfId="0"/>
    <xf numFmtId="0" fontId="5" fillId="4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/>
    <xf numFmtId="167" fontId="4" fillId="0" borderId="0" xfId="0" applyNumberFormat="1" applyFont="1" applyAlignment="1">
      <alignment horizontal="right" vertical="center"/>
    </xf>
    <xf numFmtId="167" fontId="4" fillId="0" borderId="1" xfId="0" applyNumberFormat="1" applyFont="1" applyBorder="1" applyAlignment="1">
      <alignment horizontal="right" vertical="center"/>
    </xf>
    <xf numFmtId="0" fontId="5" fillId="5" borderId="0" xfId="0" applyFont="1" applyFill="1" applyAlignment="1">
      <alignment vertical="center" wrapText="1"/>
    </xf>
    <xf numFmtId="167" fontId="6" fillId="0" borderId="2" xfId="0" applyNumberFormat="1" applyFont="1" applyBorder="1" applyAlignment="1">
      <alignment vertical="center"/>
    </xf>
    <xf numFmtId="0" fontId="4" fillId="5" borderId="0" xfId="0" applyFont="1" applyFill="1" applyAlignment="1">
      <alignment vertical="center" wrapText="1"/>
    </xf>
    <xf numFmtId="167" fontId="4" fillId="0" borderId="7" xfId="0" applyNumberFormat="1" applyFont="1" applyBorder="1" applyAlignment="1">
      <alignment horizontal="right" vertical="center"/>
    </xf>
    <xf numFmtId="167" fontId="6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166" fontId="5" fillId="4" borderId="2" xfId="1" applyNumberFormat="1" applyFont="1" applyFill="1" applyBorder="1" applyAlignment="1">
      <alignment horizontal="right" vertical="center" wrapText="1"/>
    </xf>
    <xf numFmtId="0" fontId="0" fillId="0" borderId="0" xfId="0"/>
    <xf numFmtId="0" fontId="5" fillId="4" borderId="2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5" fillId="4" borderId="2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0" fontId="5" fillId="4" borderId="0" xfId="0" applyFont="1" applyFill="1" applyAlignment="1">
      <alignment vertical="center" wrapText="1"/>
    </xf>
    <xf numFmtId="166" fontId="5" fillId="4" borderId="2" xfId="1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5" fontId="5" fillId="0" borderId="0" xfId="1" applyNumberFormat="1" applyFont="1" applyFill="1" applyAlignment="1">
      <alignment horizontal="right" vertical="center" wrapText="1"/>
    </xf>
    <xf numFmtId="164" fontId="5" fillId="0" borderId="0" xfId="1" applyFont="1" applyFill="1" applyAlignment="1">
      <alignment horizontal="right" vertical="center" wrapText="1"/>
    </xf>
    <xf numFmtId="165" fontId="4" fillId="0" borderId="0" xfId="1" applyNumberFormat="1" applyFont="1" applyFill="1" applyAlignment="1">
      <alignment horizontal="right" vertical="center" wrapText="1"/>
    </xf>
    <xf numFmtId="0" fontId="12" fillId="0" borderId="0" xfId="0" applyFont="1" applyAlignment="1">
      <alignment wrapText="1"/>
    </xf>
    <xf numFmtId="164" fontId="4" fillId="0" borderId="0" xfId="1" applyFont="1" applyFill="1" applyAlignment="1">
      <alignment horizontal="right" vertical="center" wrapText="1"/>
    </xf>
    <xf numFmtId="164" fontId="7" fillId="0" borderId="0" xfId="1" applyFont="1" applyFill="1" applyAlignment="1">
      <alignment horizontal="right" vertical="center" wrapText="1"/>
    </xf>
    <xf numFmtId="164" fontId="8" fillId="0" borderId="0" xfId="1" applyFont="1" applyFill="1" applyAlignment="1">
      <alignment horizontal="right" vertical="center" wrapText="1"/>
    </xf>
    <xf numFmtId="165" fontId="3" fillId="0" borderId="0" xfId="1" applyNumberFormat="1" applyFont="1" applyFill="1" applyAlignment="1">
      <alignment horizontal="right" vertical="center" wrapText="1"/>
    </xf>
    <xf numFmtId="164" fontId="3" fillId="0" borderId="0" xfId="1" applyFont="1" applyFill="1" applyAlignment="1">
      <alignment horizontal="right"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165" fontId="4" fillId="0" borderId="3" xfId="1" applyNumberFormat="1" applyFont="1" applyFill="1" applyBorder="1" applyAlignment="1">
      <alignment horizontal="right" vertical="center" wrapText="1"/>
    </xf>
    <xf numFmtId="164" fontId="4" fillId="0" borderId="3" xfId="1" applyFont="1" applyFill="1" applyBorder="1" applyAlignment="1">
      <alignment horizontal="right" vertical="center" wrapText="1"/>
    </xf>
    <xf numFmtId="165" fontId="5" fillId="0" borderId="3" xfId="1" applyNumberFormat="1" applyFont="1" applyFill="1" applyBorder="1" applyAlignment="1">
      <alignment horizontal="right" vertical="center" wrapText="1"/>
    </xf>
    <xf numFmtId="165" fontId="8" fillId="0" borderId="0" xfId="1" applyNumberFormat="1" applyFont="1" applyFill="1" applyAlignment="1">
      <alignment horizontal="right" vertical="center" wrapText="1"/>
    </xf>
    <xf numFmtId="166" fontId="5" fillId="0" borderId="0" xfId="1" applyNumberFormat="1" applyFont="1" applyFill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165" fontId="3" fillId="0" borderId="4" xfId="1" applyNumberFormat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164" fontId="4" fillId="0" borderId="1" xfId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vertical="center" wrapText="1"/>
    </xf>
    <xf numFmtId="166" fontId="5" fillId="4" borderId="5" xfId="1" applyNumberFormat="1" applyFont="1" applyFill="1" applyBorder="1" applyAlignment="1">
      <alignment vertical="center" wrapText="1"/>
    </xf>
    <xf numFmtId="0" fontId="5" fillId="4" borderId="6" xfId="0" applyFont="1" applyFill="1" applyBorder="1" applyAlignment="1">
      <alignment vertical="center" wrapText="1"/>
    </xf>
    <xf numFmtId="166" fontId="5" fillId="4" borderId="6" xfId="1" applyNumberFormat="1" applyFont="1" applyFill="1" applyBorder="1" applyAlignment="1">
      <alignment vertical="center" wrapText="1"/>
    </xf>
    <xf numFmtId="0" fontId="13" fillId="0" borderId="0" xfId="0" applyFont="1"/>
    <xf numFmtId="0" fontId="0" fillId="0" borderId="0" xfId="0"/>
    <xf numFmtId="0" fontId="2" fillId="0" borderId="0" xfId="2" applyFont="1" applyAlignment="1">
      <alignment horizontal="left"/>
    </xf>
    <xf numFmtId="0" fontId="5" fillId="0" borderId="0" xfId="2" applyFont="1" applyAlignment="1">
      <alignment horizontal="left" vertical="center" wrapText="1"/>
    </xf>
    <xf numFmtId="0" fontId="5" fillId="0" borderId="0" xfId="2" applyFont="1" applyAlignment="1">
      <alignment vertical="center" wrapText="1"/>
    </xf>
    <xf numFmtId="0" fontId="5" fillId="2" borderId="0" xfId="2" applyFont="1" applyFill="1" applyAlignment="1">
      <alignment vertical="center" wrapText="1"/>
    </xf>
    <xf numFmtId="0" fontId="4" fillId="0" borderId="0" xfId="2" applyFont="1" applyAlignment="1">
      <alignment vertical="center" wrapText="1"/>
    </xf>
    <xf numFmtId="165" fontId="4" fillId="0" borderId="0" xfId="2" applyNumberFormat="1" applyFont="1" applyAlignment="1">
      <alignment horizontal="right" vertical="top" wrapText="1"/>
    </xf>
    <xf numFmtId="0" fontId="4" fillId="0" borderId="0" xfId="2" applyFont="1" applyAlignment="1">
      <alignment vertical="top" wrapText="1"/>
    </xf>
    <xf numFmtId="165" fontId="4" fillId="2" borderId="0" xfId="2" applyNumberFormat="1" applyFont="1" applyFill="1" applyAlignment="1">
      <alignment horizontal="right" vertical="top" wrapText="1"/>
    </xf>
    <xf numFmtId="165" fontId="5" fillId="0" borderId="0" xfId="2" applyNumberFormat="1" applyFont="1" applyAlignment="1">
      <alignment horizontal="right" vertical="top" wrapText="1"/>
    </xf>
    <xf numFmtId="165" fontId="5" fillId="3" borderId="0" xfId="2" applyNumberFormat="1" applyFont="1" applyFill="1" applyAlignment="1">
      <alignment horizontal="right" vertical="center" wrapText="1"/>
    </xf>
    <xf numFmtId="0" fontId="5" fillId="0" borderId="0" xfId="2" applyFont="1" applyAlignment="1">
      <alignment horizontal="left" vertical="center"/>
    </xf>
    <xf numFmtId="165" fontId="6" fillId="3" borderId="0" xfId="2" applyNumberFormat="1" applyFont="1" applyFill="1" applyAlignment="1">
      <alignment horizontal="right" vertical="center" wrapText="1"/>
    </xf>
    <xf numFmtId="165" fontId="6" fillId="0" borderId="0" xfId="2" applyNumberFormat="1" applyFont="1" applyAlignment="1">
      <alignment horizontal="right" vertical="top" wrapText="1"/>
    </xf>
    <xf numFmtId="0" fontId="7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165" fontId="4" fillId="0" borderId="0" xfId="2" applyNumberFormat="1" applyFont="1" applyAlignment="1">
      <alignment horizontal="right" vertical="center" wrapText="1"/>
    </xf>
    <xf numFmtId="0" fontId="5" fillId="4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/>
    <xf numFmtId="164" fontId="9" fillId="0" borderId="0" xfId="1" applyFont="1"/>
    <xf numFmtId="166" fontId="9" fillId="0" borderId="0" xfId="1" applyNumberFormat="1" applyFont="1"/>
    <xf numFmtId="0" fontId="10" fillId="0" borderId="0" xfId="0" applyFont="1"/>
    <xf numFmtId="165" fontId="10" fillId="0" borderId="0" xfId="0" applyNumberFormat="1" applyFont="1"/>
    <xf numFmtId="165" fontId="3" fillId="0" borderId="0" xfId="2" applyNumberFormat="1" applyFont="1"/>
    <xf numFmtId="165" fontId="5" fillId="0" borderId="0" xfId="2" applyNumberFormat="1" applyFont="1" applyAlignment="1">
      <alignment vertical="center" wrapText="1"/>
    </xf>
    <xf numFmtId="165" fontId="6" fillId="0" borderId="0" xfId="2" applyNumberFormat="1" applyFont="1" applyAlignment="1">
      <alignment horizontal="right" vertical="center" wrapText="1"/>
    </xf>
    <xf numFmtId="165" fontId="6" fillId="2" borderId="0" xfId="2" applyNumberFormat="1" applyFont="1" applyFill="1" applyAlignment="1">
      <alignment horizontal="right" vertical="center" wrapText="1"/>
    </xf>
    <xf numFmtId="165" fontId="4" fillId="0" borderId="0" xfId="2" applyNumberFormat="1" applyFont="1" applyAlignment="1">
      <alignment vertical="center" wrapText="1"/>
    </xf>
    <xf numFmtId="165" fontId="4" fillId="2" borderId="0" xfId="2" applyNumberFormat="1" applyFont="1" applyFill="1" applyAlignment="1">
      <alignment vertical="center" wrapText="1"/>
    </xf>
    <xf numFmtId="165" fontId="5" fillId="0" borderId="1" xfId="2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4" fillId="0" borderId="0" xfId="1" applyNumberFormat="1" applyFont="1" applyAlignment="1">
      <alignment vertical="center" wrapText="1"/>
    </xf>
    <xf numFmtId="165" fontId="6" fillId="0" borderId="1" xfId="2" applyNumberFormat="1" applyFont="1" applyBorder="1" applyAlignment="1">
      <alignment horizontal="right" vertical="center" wrapText="1"/>
    </xf>
    <xf numFmtId="165" fontId="6" fillId="3" borderId="1" xfId="2" applyNumberFormat="1" applyFont="1" applyFill="1" applyBorder="1" applyAlignment="1">
      <alignment horizontal="right" vertical="center" wrapText="1"/>
    </xf>
    <xf numFmtId="165" fontId="8" fillId="0" borderId="0" xfId="2" applyNumberFormat="1" applyFont="1"/>
    <xf numFmtId="0" fontId="11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Alignment="1">
      <alignment horizontal="right" vertical="center"/>
    </xf>
    <xf numFmtId="0" fontId="16" fillId="0" borderId="0" xfId="0" applyFont="1" applyAlignment="1">
      <alignment vertical="center" wrapText="1"/>
    </xf>
    <xf numFmtId="165" fontId="5" fillId="0" borderId="0" xfId="2" applyNumberFormat="1" applyFont="1" applyBorder="1" applyAlignment="1">
      <alignment vertical="center" wrapText="1"/>
    </xf>
    <xf numFmtId="165" fontId="4" fillId="0" borderId="0" xfId="2" applyNumberFormat="1" applyFont="1" applyBorder="1" applyAlignment="1">
      <alignment horizontal="right" vertical="center" wrapText="1"/>
    </xf>
    <xf numFmtId="166" fontId="5" fillId="4" borderId="3" xfId="1" applyNumberFormat="1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3" fillId="0" borderId="0" xfId="2" applyNumberFormat="1" applyFont="1" applyAlignment="1">
      <alignment horizontal="center" wrapText="1"/>
    </xf>
    <xf numFmtId="165" fontId="3" fillId="0" borderId="0" xfId="2" applyNumberFormat="1" applyFont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 5 2" xfId="2" xr:uid="{539F6A44-A8D0-4FC8-9596-83AA67CB1DFB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EC35C-42E5-45B3-AB5B-E7BB10F064E0}">
  <dimension ref="A2:G49"/>
  <sheetViews>
    <sheetView tabSelected="1" topLeftCell="A13" workbookViewId="0">
      <selection activeCell="D32" sqref="D32"/>
    </sheetView>
  </sheetViews>
  <sheetFormatPr defaultColWidth="8.85546875" defaultRowHeight="12.75" x14ac:dyDescent="0.2"/>
  <cols>
    <col min="1" max="1" width="43.140625" style="14" customWidth="1"/>
    <col min="2" max="2" width="10" style="14" customWidth="1"/>
    <col min="3" max="3" width="21.85546875" style="15" customWidth="1"/>
    <col min="4" max="4" width="25" style="16" customWidth="1"/>
    <col min="5" max="5" width="10.7109375" style="17" bestFit="1" customWidth="1"/>
    <col min="6" max="6" width="15.5703125" style="17" customWidth="1"/>
    <col min="7" max="7" width="14.28515625" style="17" customWidth="1"/>
    <col min="8" max="16384" width="8.85546875" style="17"/>
  </cols>
  <sheetData>
    <row r="2" spans="1:4" s="102" customFormat="1" ht="15.75" x14ac:dyDescent="0.2">
      <c r="A2" s="124" t="s">
        <v>110</v>
      </c>
      <c r="B2" s="124"/>
      <c r="C2" s="124"/>
      <c r="D2" s="101"/>
    </row>
    <row r="3" spans="1:4" s="102" customFormat="1" x14ac:dyDescent="0.2">
      <c r="A3" s="99"/>
      <c r="B3" s="99"/>
      <c r="C3" s="100"/>
      <c r="D3" s="101"/>
    </row>
    <row r="4" spans="1:4" x14ac:dyDescent="0.2">
      <c r="A4" s="1" t="s">
        <v>109</v>
      </c>
    </row>
    <row r="5" spans="1:4" s="102" customFormat="1" x14ac:dyDescent="0.2">
      <c r="A5" s="81"/>
      <c r="B5" s="99"/>
      <c r="C5" s="100"/>
      <c r="D5" s="101"/>
    </row>
    <row r="6" spans="1:4" s="102" customFormat="1" x14ac:dyDescent="0.2">
      <c r="A6" s="81"/>
      <c r="B6" s="99"/>
      <c r="C6" s="100"/>
      <c r="D6" s="29" t="s">
        <v>121</v>
      </c>
    </row>
    <row r="7" spans="1:4" ht="30" customHeight="1" x14ac:dyDescent="0.2">
      <c r="A7" s="3"/>
      <c r="B7" s="3" t="s">
        <v>40</v>
      </c>
      <c r="C7" s="24" t="s">
        <v>119</v>
      </c>
      <c r="D7" s="24" t="s">
        <v>120</v>
      </c>
    </row>
    <row r="8" spans="1:4" x14ac:dyDescent="0.2">
      <c r="A8" s="2" t="s">
        <v>41</v>
      </c>
      <c r="B8" s="4"/>
    </row>
    <row r="9" spans="1:4" x14ac:dyDescent="0.2">
      <c r="A9" s="5" t="s">
        <v>42</v>
      </c>
      <c r="B9" s="6">
        <v>6</v>
      </c>
      <c r="C9" s="26">
        <v>929932</v>
      </c>
      <c r="D9" s="18">
        <v>1024308</v>
      </c>
    </row>
    <row r="10" spans="1:4" x14ac:dyDescent="0.2">
      <c r="A10" s="5" t="s">
        <v>43</v>
      </c>
      <c r="B10" s="6">
        <v>7</v>
      </c>
      <c r="C10" s="26">
        <v>12290091</v>
      </c>
      <c r="D10" s="18">
        <v>10663462</v>
      </c>
    </row>
    <row r="11" spans="1:4" x14ac:dyDescent="0.2">
      <c r="A11" s="5" t="s">
        <v>44</v>
      </c>
      <c r="B11" s="6">
        <v>8</v>
      </c>
      <c r="C11" s="26">
        <v>209919</v>
      </c>
      <c r="D11" s="18">
        <v>291838</v>
      </c>
    </row>
    <row r="12" spans="1:4" x14ac:dyDescent="0.2">
      <c r="A12" s="5" t="s">
        <v>108</v>
      </c>
      <c r="B12" s="6"/>
      <c r="C12" s="26">
        <v>1308</v>
      </c>
      <c r="D12" s="18"/>
    </row>
    <row r="13" spans="1:4" x14ac:dyDescent="0.2">
      <c r="A13" s="5" t="s">
        <v>13</v>
      </c>
      <c r="B13" s="6">
        <v>9</v>
      </c>
      <c r="C13" s="26">
        <v>1177593</v>
      </c>
      <c r="D13" s="18">
        <v>450111</v>
      </c>
    </row>
    <row r="14" spans="1:4" x14ac:dyDescent="0.2">
      <c r="A14" s="5" t="s">
        <v>45</v>
      </c>
      <c r="B14" s="6">
        <v>10</v>
      </c>
      <c r="C14" s="26">
        <v>1607048</v>
      </c>
      <c r="D14" s="18">
        <v>814815</v>
      </c>
    </row>
    <row r="15" spans="1:4" x14ac:dyDescent="0.2">
      <c r="A15" s="5" t="s">
        <v>107</v>
      </c>
      <c r="B15" s="6"/>
      <c r="C15" s="26">
        <v>8053</v>
      </c>
      <c r="D15" s="18"/>
    </row>
    <row r="16" spans="1:4" x14ac:dyDescent="0.2">
      <c r="A16" s="7" t="s">
        <v>46</v>
      </c>
      <c r="B16" s="6"/>
      <c r="C16" s="27" t="s">
        <v>101</v>
      </c>
      <c r="D16" s="15">
        <v>0</v>
      </c>
    </row>
    <row r="17" spans="1:4" x14ac:dyDescent="0.2">
      <c r="A17" s="5" t="s">
        <v>47</v>
      </c>
      <c r="B17" s="8"/>
      <c r="C17" s="26">
        <v>34885</v>
      </c>
      <c r="D17" s="18">
        <v>61085</v>
      </c>
    </row>
    <row r="18" spans="1:4" x14ac:dyDescent="0.2">
      <c r="A18" s="5" t="s">
        <v>48</v>
      </c>
      <c r="B18" s="8"/>
      <c r="C18" s="26"/>
      <c r="D18" s="18">
        <v>35114</v>
      </c>
    </row>
    <row r="19" spans="1:4" x14ac:dyDescent="0.2">
      <c r="A19" s="25" t="s">
        <v>105</v>
      </c>
      <c r="B19" s="8"/>
      <c r="C19" s="26">
        <v>86008</v>
      </c>
      <c r="D19" s="18"/>
    </row>
    <row r="20" spans="1:4" x14ac:dyDescent="0.2">
      <c r="A20" s="25" t="s">
        <v>106</v>
      </c>
      <c r="B20" s="8"/>
      <c r="C20" s="26">
        <v>334203</v>
      </c>
      <c r="D20" s="18"/>
    </row>
    <row r="21" spans="1:4" x14ac:dyDescent="0.2">
      <c r="A21" s="9" t="s">
        <v>49</v>
      </c>
      <c r="B21" s="10">
        <v>11</v>
      </c>
      <c r="C21" s="28">
        <v>296880</v>
      </c>
      <c r="D21" s="19">
        <v>249499</v>
      </c>
    </row>
    <row r="22" spans="1:4" x14ac:dyDescent="0.2">
      <c r="A22" s="3" t="s">
        <v>50</v>
      </c>
      <c r="B22" s="3" t="s">
        <v>51</v>
      </c>
      <c r="C22" s="13">
        <f>SUM(C9:C21)</f>
        <v>16975920</v>
      </c>
      <c r="D22" s="13">
        <f>SUM(D9:D21)</f>
        <v>13590232</v>
      </c>
    </row>
    <row r="23" spans="1:4" x14ac:dyDescent="0.2">
      <c r="A23" s="8"/>
      <c r="B23" s="4"/>
      <c r="C23" s="18"/>
      <c r="D23" s="18"/>
    </row>
    <row r="24" spans="1:4" x14ac:dyDescent="0.2">
      <c r="A24" s="11" t="s">
        <v>52</v>
      </c>
      <c r="B24" s="8"/>
      <c r="C24" s="18"/>
      <c r="D24" s="18"/>
    </row>
    <row r="25" spans="1:4" x14ac:dyDescent="0.2">
      <c r="A25" s="12" t="s">
        <v>102</v>
      </c>
      <c r="B25" s="8"/>
      <c r="C25" s="18">
        <v>2991829.35</v>
      </c>
      <c r="D25" s="18"/>
    </row>
    <row r="26" spans="1:4" x14ac:dyDescent="0.2">
      <c r="A26" s="5" t="s">
        <v>53</v>
      </c>
      <c r="B26" s="6">
        <v>12</v>
      </c>
      <c r="C26" s="18">
        <v>1438263.35</v>
      </c>
      <c r="D26" s="18">
        <v>3239647</v>
      </c>
    </row>
    <row r="27" spans="1:4" x14ac:dyDescent="0.2">
      <c r="A27" s="5" t="s">
        <v>54</v>
      </c>
      <c r="B27" s="6">
        <v>13</v>
      </c>
      <c r="C27" s="18">
        <v>1467569.35</v>
      </c>
      <c r="D27" s="18">
        <v>286701</v>
      </c>
    </row>
    <row r="28" spans="1:4" x14ac:dyDescent="0.2">
      <c r="A28" s="5" t="s">
        <v>55</v>
      </c>
      <c r="B28" s="8"/>
      <c r="C28" s="18"/>
      <c r="D28" s="18">
        <v>1210</v>
      </c>
    </row>
    <row r="29" spans="1:4" x14ac:dyDescent="0.2">
      <c r="A29" s="5" t="s">
        <v>103</v>
      </c>
      <c r="B29" s="8"/>
      <c r="C29" s="18">
        <v>21272</v>
      </c>
      <c r="D29" s="18"/>
    </row>
    <row r="30" spans="1:4" x14ac:dyDescent="0.2">
      <c r="A30" s="5" t="s">
        <v>56</v>
      </c>
      <c r="B30" s="6"/>
      <c r="C30" s="18">
        <v>8061</v>
      </c>
      <c r="D30" s="18">
        <v>241312</v>
      </c>
    </row>
    <row r="31" spans="1:4" x14ac:dyDescent="0.2">
      <c r="A31" s="5" t="s">
        <v>57</v>
      </c>
      <c r="B31" s="6">
        <v>14</v>
      </c>
      <c r="C31" s="18">
        <v>313120.34999999998</v>
      </c>
      <c r="D31" s="18">
        <v>275800</v>
      </c>
    </row>
    <row r="32" spans="1:4" x14ac:dyDescent="0.2">
      <c r="A32" s="5" t="s">
        <v>104</v>
      </c>
      <c r="B32" s="6"/>
      <c r="C32" s="18">
        <v>75171</v>
      </c>
      <c r="D32" s="18">
        <v>64124</v>
      </c>
    </row>
    <row r="33" spans="1:7" x14ac:dyDescent="0.2">
      <c r="A33" s="9" t="s">
        <v>58</v>
      </c>
      <c r="B33" s="10">
        <v>15</v>
      </c>
      <c r="C33" s="19">
        <v>6252714.3499999996</v>
      </c>
      <c r="D33" s="19">
        <v>6007954</v>
      </c>
      <c r="E33" s="103"/>
    </row>
    <row r="34" spans="1:7" x14ac:dyDescent="0.2">
      <c r="A34" s="3" t="s">
        <v>59</v>
      </c>
      <c r="B34" s="3" t="s">
        <v>51</v>
      </c>
      <c r="C34" s="13">
        <f>SUM(C25:C33)</f>
        <v>12568000.75</v>
      </c>
      <c r="D34" s="13">
        <f>SUM(D26:D33)</f>
        <v>10116748</v>
      </c>
      <c r="G34" s="22"/>
    </row>
    <row r="35" spans="1:7" x14ac:dyDescent="0.2">
      <c r="A35" s="8"/>
      <c r="B35" s="8"/>
      <c r="C35" s="18"/>
      <c r="D35" s="18"/>
    </row>
    <row r="36" spans="1:7" x14ac:dyDescent="0.2">
      <c r="A36" s="11" t="s">
        <v>60</v>
      </c>
      <c r="B36" s="8"/>
      <c r="C36" s="18"/>
      <c r="D36" s="18"/>
    </row>
    <row r="37" spans="1:7" x14ac:dyDescent="0.2">
      <c r="A37" s="12" t="s">
        <v>61</v>
      </c>
      <c r="B37" s="6">
        <v>16</v>
      </c>
      <c r="C37" s="18">
        <v>2000000.35</v>
      </c>
      <c r="D37" s="18">
        <v>2000000</v>
      </c>
    </row>
    <row r="38" spans="1:7" x14ac:dyDescent="0.2">
      <c r="A38" s="12" t="s">
        <v>62</v>
      </c>
      <c r="B38" s="6">
        <v>16</v>
      </c>
      <c r="C38" s="18">
        <v>879073.35</v>
      </c>
      <c r="D38" s="18">
        <v>879073</v>
      </c>
    </row>
    <row r="39" spans="1:7" x14ac:dyDescent="0.2">
      <c r="A39" s="12" t="s">
        <v>63</v>
      </c>
      <c r="B39" s="6">
        <v>16</v>
      </c>
      <c r="C39" s="18">
        <v>1526478.35</v>
      </c>
      <c r="D39" s="18">
        <v>575813</v>
      </c>
    </row>
    <row r="40" spans="1:7" x14ac:dyDescent="0.2">
      <c r="A40" s="12" t="s">
        <v>64</v>
      </c>
      <c r="B40" s="6"/>
      <c r="C40" s="18">
        <v>2364</v>
      </c>
      <c r="D40" s="18">
        <v>2991</v>
      </c>
      <c r="G40" s="22"/>
    </row>
    <row r="41" spans="1:7" ht="38.25" x14ac:dyDescent="0.2">
      <c r="A41" s="9" t="s">
        <v>65</v>
      </c>
      <c r="B41" s="10"/>
      <c r="C41" s="18">
        <v>3</v>
      </c>
      <c r="D41" s="19">
        <v>15607</v>
      </c>
    </row>
    <row r="42" spans="1:7" x14ac:dyDescent="0.2">
      <c r="A42" s="3" t="s">
        <v>66</v>
      </c>
      <c r="B42" s="3"/>
      <c r="C42" s="13">
        <f>SUM(C37:C41)</f>
        <v>4407919.0500000007</v>
      </c>
      <c r="D42" s="13">
        <f>SUM(D37:D41)</f>
        <v>3473484</v>
      </c>
      <c r="G42" s="22"/>
    </row>
    <row r="43" spans="1:7" x14ac:dyDescent="0.2">
      <c r="A43" s="3" t="s">
        <v>67</v>
      </c>
      <c r="B43" s="3"/>
      <c r="C43" s="13">
        <f>C34+C42</f>
        <v>16975919.800000001</v>
      </c>
      <c r="D43" s="13">
        <f>D34+D42</f>
        <v>13590232</v>
      </c>
    </row>
    <row r="44" spans="1:7" hidden="1" x14ac:dyDescent="0.2">
      <c r="C44" s="20" t="b">
        <f>C43=C22</f>
        <v>0</v>
      </c>
      <c r="D44" s="21" t="b">
        <v>1</v>
      </c>
    </row>
    <row r="46" spans="1:7" x14ac:dyDescent="0.2">
      <c r="A46" s="25" t="s">
        <v>113</v>
      </c>
      <c r="B46" s="25"/>
      <c r="C46" s="25" t="s">
        <v>114</v>
      </c>
      <c r="D46" s="25"/>
    </row>
    <row r="47" spans="1:7" x14ac:dyDescent="0.2">
      <c r="A47" s="119" t="s">
        <v>115</v>
      </c>
      <c r="B47" s="25"/>
      <c r="C47" s="119" t="s">
        <v>117</v>
      </c>
      <c r="D47" s="25"/>
    </row>
    <row r="48" spans="1:7" x14ac:dyDescent="0.2">
      <c r="A48" s="25" t="s">
        <v>116</v>
      </c>
      <c r="B48" s="25"/>
      <c r="C48" s="25" t="s">
        <v>118</v>
      </c>
      <c r="D48" s="25" t="s">
        <v>51</v>
      </c>
    </row>
    <row r="49" spans="1:4" x14ac:dyDescent="0.2">
      <c r="A49" s="25"/>
      <c r="B49" s="25"/>
      <c r="C49" s="25"/>
      <c r="D49" s="25"/>
    </row>
  </sheetData>
  <mergeCells count="1">
    <mergeCell ref="A2:C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EF55-C30A-46B4-88DF-8CCD05365852}">
  <sheetPr>
    <pageSetUpPr fitToPage="1"/>
  </sheetPr>
  <dimension ref="A1:D28"/>
  <sheetViews>
    <sheetView workbookViewId="0">
      <selection activeCell="F18" sqref="F18"/>
    </sheetView>
  </sheetViews>
  <sheetFormatPr defaultColWidth="8.85546875" defaultRowHeight="12.75" x14ac:dyDescent="0.2"/>
  <cols>
    <col min="1" max="1" width="43.85546875" style="23" customWidth="1"/>
    <col min="2" max="2" width="7.42578125" style="23" customWidth="1"/>
    <col min="3" max="3" width="19.28515625" style="23" customWidth="1"/>
    <col min="4" max="4" width="21" style="23" customWidth="1"/>
    <col min="5" max="6" width="8.85546875" style="23"/>
    <col min="7" max="7" width="14.7109375" style="23" bestFit="1" customWidth="1"/>
    <col min="8" max="8" width="12.28515625" style="23" bestFit="1" customWidth="1"/>
    <col min="9" max="9" width="8.85546875" style="23"/>
    <col min="10" max="10" width="13.7109375" style="23" customWidth="1"/>
    <col min="11" max="11" width="13" style="23" customWidth="1"/>
    <col min="12" max="16384" width="8.85546875" style="23"/>
  </cols>
  <sheetData>
    <row r="1" spans="1:4" ht="15" x14ac:dyDescent="0.25">
      <c r="A1" s="34"/>
      <c r="B1" s="30"/>
      <c r="C1" s="30"/>
      <c r="D1" s="30"/>
    </row>
    <row r="2" spans="1:4" s="117" customFormat="1" ht="15.75" x14ac:dyDescent="0.25">
      <c r="A2" s="124" t="s">
        <v>110</v>
      </c>
      <c r="B2" s="124"/>
      <c r="C2" s="124"/>
      <c r="D2" s="80"/>
    </row>
    <row r="3" spans="1:4" s="117" customFormat="1" ht="15" x14ac:dyDescent="0.25">
      <c r="A3" s="99"/>
      <c r="B3" s="80"/>
      <c r="C3" s="80"/>
      <c r="D3" s="80"/>
    </row>
    <row r="4" spans="1:4" ht="15" x14ac:dyDescent="0.25">
      <c r="A4" s="33" t="s">
        <v>111</v>
      </c>
      <c r="B4" s="30"/>
      <c r="C4" s="30"/>
      <c r="D4" s="30"/>
    </row>
    <row r="5" spans="1:4" s="117" customFormat="1" ht="15" x14ac:dyDescent="0.25">
      <c r="A5" s="98"/>
      <c r="B5" s="80"/>
      <c r="C5" s="80"/>
      <c r="D5" s="29" t="s">
        <v>121</v>
      </c>
    </row>
    <row r="6" spans="1:4" s="117" customFormat="1" ht="29.25" customHeight="1" x14ac:dyDescent="0.25">
      <c r="A6" s="98"/>
      <c r="B6" s="80"/>
      <c r="C6" s="125" t="s">
        <v>122</v>
      </c>
      <c r="D6" s="125"/>
    </row>
    <row r="7" spans="1:4" ht="25.5" x14ac:dyDescent="0.2">
      <c r="A7" s="31"/>
      <c r="B7" s="31" t="s">
        <v>40</v>
      </c>
      <c r="C7" s="123" t="s">
        <v>123</v>
      </c>
      <c r="D7" s="123" t="s">
        <v>124</v>
      </c>
    </row>
    <row r="8" spans="1:4" ht="25.5" x14ac:dyDescent="0.25">
      <c r="A8" s="32" t="s">
        <v>88</v>
      </c>
      <c r="B8" s="30"/>
      <c r="C8" s="35">
        <v>2378499</v>
      </c>
      <c r="D8" s="35">
        <v>1571396</v>
      </c>
    </row>
    <row r="9" spans="1:4" ht="15" x14ac:dyDescent="0.25">
      <c r="A9" s="32" t="s">
        <v>89</v>
      </c>
      <c r="B9" s="30"/>
      <c r="C9" s="36">
        <v>-77352</v>
      </c>
      <c r="D9" s="36">
        <v>-45926</v>
      </c>
    </row>
    <row r="10" spans="1:4" ht="15" x14ac:dyDescent="0.25">
      <c r="A10" s="37" t="s">
        <v>90</v>
      </c>
      <c r="B10" s="30"/>
      <c r="C10" s="38">
        <v>2301147</v>
      </c>
      <c r="D10" s="38">
        <v>1525470</v>
      </c>
    </row>
    <row r="11" spans="1:4" ht="25.5" x14ac:dyDescent="0.25">
      <c r="A11" s="39" t="s">
        <v>91</v>
      </c>
      <c r="B11" s="30"/>
      <c r="C11" s="35"/>
      <c r="D11" s="35"/>
    </row>
    <row r="12" spans="1:4" ht="15" x14ac:dyDescent="0.25">
      <c r="A12" s="39" t="s">
        <v>92</v>
      </c>
      <c r="B12" s="30"/>
      <c r="C12" s="36">
        <v>343426</v>
      </c>
      <c r="D12" s="36">
        <v>873761</v>
      </c>
    </row>
    <row r="13" spans="1:4" ht="15" x14ac:dyDescent="0.25">
      <c r="A13" s="37" t="s">
        <v>93</v>
      </c>
      <c r="B13" s="30"/>
      <c r="C13" s="38">
        <v>2644573</v>
      </c>
      <c r="D13" s="38">
        <v>2399231</v>
      </c>
    </row>
    <row r="14" spans="1:4" ht="25.5" x14ac:dyDescent="0.25">
      <c r="A14" s="39" t="s">
        <v>94</v>
      </c>
      <c r="B14" s="30"/>
      <c r="C14" s="35">
        <v>119489</v>
      </c>
      <c r="D14" s="35">
        <v>606172</v>
      </c>
    </row>
    <row r="15" spans="1:4" ht="15" x14ac:dyDescent="0.25">
      <c r="A15" s="39" t="s">
        <v>95</v>
      </c>
      <c r="B15" s="30"/>
      <c r="C15" s="36">
        <v>-1635809</v>
      </c>
      <c r="D15" s="36">
        <v>-1742438</v>
      </c>
    </row>
    <row r="16" spans="1:4" ht="15" x14ac:dyDescent="0.25">
      <c r="A16" s="37" t="s">
        <v>2</v>
      </c>
      <c r="B16" s="30"/>
      <c r="C16" s="38">
        <v>1128253</v>
      </c>
      <c r="D16" s="38">
        <v>1262965</v>
      </c>
    </row>
    <row r="17" spans="1:4" ht="15" x14ac:dyDescent="0.25">
      <c r="A17" s="39" t="s">
        <v>96</v>
      </c>
      <c r="B17" s="30"/>
      <c r="C17" s="40">
        <v>-175221</v>
      </c>
      <c r="D17" s="40">
        <v>-142413</v>
      </c>
    </row>
    <row r="18" spans="1:4" ht="15" x14ac:dyDescent="0.25">
      <c r="A18" s="37" t="s">
        <v>75</v>
      </c>
      <c r="B18" s="30"/>
      <c r="C18" s="38">
        <v>953032</v>
      </c>
      <c r="D18" s="38">
        <v>1120552</v>
      </c>
    </row>
    <row r="19" spans="1:4" ht="15" x14ac:dyDescent="0.25">
      <c r="A19" s="37" t="s">
        <v>97</v>
      </c>
      <c r="B19" s="30"/>
      <c r="C19" s="41"/>
      <c r="D19" s="41"/>
    </row>
    <row r="20" spans="1:4" ht="15" x14ac:dyDescent="0.25">
      <c r="A20" s="39" t="s">
        <v>98</v>
      </c>
      <c r="B20" s="30"/>
      <c r="C20" s="35">
        <v>950665</v>
      </c>
      <c r="D20" s="42">
        <v>1096102</v>
      </c>
    </row>
    <row r="21" spans="1:4" ht="15" x14ac:dyDescent="0.25">
      <c r="A21" s="39" t="s">
        <v>99</v>
      </c>
      <c r="B21" s="30"/>
      <c r="C21" s="35">
        <v>2367</v>
      </c>
      <c r="D21" s="42">
        <v>24451</v>
      </c>
    </row>
    <row r="22" spans="1:4" x14ac:dyDescent="0.2">
      <c r="A22" s="31" t="s">
        <v>76</v>
      </c>
      <c r="B22" s="31"/>
      <c r="C22" s="43">
        <v>953032</v>
      </c>
      <c r="D22" s="43">
        <v>1120552</v>
      </c>
    </row>
    <row r="25" spans="1:4" x14ac:dyDescent="0.2">
      <c r="A25" s="25" t="s">
        <v>113</v>
      </c>
      <c r="B25" s="25"/>
      <c r="C25" s="25" t="s">
        <v>114</v>
      </c>
      <c r="D25" s="25"/>
    </row>
    <row r="26" spans="1:4" x14ac:dyDescent="0.2">
      <c r="A26" s="119" t="s">
        <v>115</v>
      </c>
      <c r="B26" s="25"/>
      <c r="C26" s="119" t="s">
        <v>117</v>
      </c>
      <c r="D26" s="25"/>
    </row>
    <row r="27" spans="1:4" x14ac:dyDescent="0.2">
      <c r="A27" s="25" t="s">
        <v>116</v>
      </c>
      <c r="B27" s="25"/>
      <c r="C27" s="25" t="s">
        <v>118</v>
      </c>
      <c r="D27" s="25"/>
    </row>
    <row r="28" spans="1:4" x14ac:dyDescent="0.2">
      <c r="A28" s="25"/>
      <c r="B28" s="25"/>
      <c r="C28" s="25"/>
      <c r="D28" s="25"/>
    </row>
  </sheetData>
  <mergeCells count="2">
    <mergeCell ref="A2:C2"/>
    <mergeCell ref="C6:D6"/>
  </mergeCells>
  <pageMargins left="0.7" right="0.7" top="0.75" bottom="0.75" header="0.3" footer="0.3"/>
  <pageSetup paperSize="9" scale="6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1DA13-B2A2-4D11-B91E-BFBB4563215C}">
  <dimension ref="A2:D59"/>
  <sheetViews>
    <sheetView topLeftCell="A19" workbookViewId="0">
      <selection activeCell="B5" sqref="B5:C5"/>
    </sheetView>
  </sheetViews>
  <sheetFormatPr defaultColWidth="8.85546875" defaultRowHeight="12.75" x14ac:dyDescent="0.2"/>
  <cols>
    <col min="1" max="1" width="50.7109375" style="17" customWidth="1"/>
    <col min="2" max="2" width="14.140625" style="22" customWidth="1"/>
    <col min="3" max="3" width="12.42578125" style="22" customWidth="1"/>
    <col min="4" max="5" width="8.85546875" style="17"/>
    <col min="6" max="6" width="17.28515625" style="17" customWidth="1"/>
    <col min="7" max="16384" width="8.85546875" style="17"/>
  </cols>
  <sheetData>
    <row r="2" spans="1:3" s="102" customFormat="1" ht="15.75" x14ac:dyDescent="0.2">
      <c r="A2" s="124" t="s">
        <v>110</v>
      </c>
      <c r="B2" s="124"/>
      <c r="C2" s="124"/>
    </row>
    <row r="3" spans="1:3" s="102" customFormat="1" x14ac:dyDescent="0.2">
      <c r="B3" s="103"/>
      <c r="C3" s="103"/>
    </row>
    <row r="4" spans="1:3" x14ac:dyDescent="0.2">
      <c r="A4" s="81" t="s">
        <v>69</v>
      </c>
      <c r="B4" s="104"/>
      <c r="C4" s="104"/>
    </row>
    <row r="5" spans="1:3" x14ac:dyDescent="0.2">
      <c r="A5" s="81"/>
      <c r="B5" s="104"/>
      <c r="C5" s="29" t="s">
        <v>121</v>
      </c>
    </row>
    <row r="6" spans="1:3" s="102" customFormat="1" ht="29.25" customHeight="1" x14ac:dyDescent="0.2">
      <c r="A6" s="81"/>
      <c r="B6" s="128" t="s">
        <v>125</v>
      </c>
      <c r="C6" s="129"/>
    </row>
    <row r="7" spans="1:3" ht="25.5" x14ac:dyDescent="0.2">
      <c r="A7" s="97" t="s">
        <v>0</v>
      </c>
      <c r="B7" s="24" t="s">
        <v>126</v>
      </c>
      <c r="C7" s="24" t="s">
        <v>127</v>
      </c>
    </row>
    <row r="8" spans="1:3" x14ac:dyDescent="0.2">
      <c r="A8" s="91" t="s">
        <v>1</v>
      </c>
      <c r="B8" s="105"/>
      <c r="C8" s="105"/>
    </row>
    <row r="9" spans="1:3" x14ac:dyDescent="0.2">
      <c r="A9" s="84" t="s">
        <v>2</v>
      </c>
      <c r="B9" s="106">
        <v>4877530</v>
      </c>
      <c r="C9" s="107">
        <v>2496401</v>
      </c>
    </row>
    <row r="10" spans="1:3" x14ac:dyDescent="0.2">
      <c r="A10" s="83" t="s">
        <v>3</v>
      </c>
      <c r="B10" s="108"/>
      <c r="C10" s="108"/>
    </row>
    <row r="11" spans="1:3" ht="25.5" x14ac:dyDescent="0.2">
      <c r="A11" s="85" t="s">
        <v>4</v>
      </c>
      <c r="B11" s="86">
        <v>-606172</v>
      </c>
      <c r="C11" s="86">
        <v>565619</v>
      </c>
    </row>
    <row r="12" spans="1:3" x14ac:dyDescent="0.2">
      <c r="A12" s="85" t="s">
        <v>5</v>
      </c>
      <c r="B12" s="108">
        <v>404291</v>
      </c>
      <c r="C12" s="108">
        <v>126947</v>
      </c>
    </row>
    <row r="13" spans="1:3" x14ac:dyDescent="0.2">
      <c r="A13" s="87" t="s">
        <v>6</v>
      </c>
      <c r="B13" s="108">
        <v>53503</v>
      </c>
      <c r="C13" s="108">
        <v>56588</v>
      </c>
    </row>
    <row r="14" spans="1:3" ht="25.5" x14ac:dyDescent="0.2">
      <c r="A14" s="85" t="s">
        <v>7</v>
      </c>
      <c r="B14" s="108">
        <v>10701</v>
      </c>
      <c r="C14" s="108">
        <v>21404</v>
      </c>
    </row>
    <row r="15" spans="1:3" x14ac:dyDescent="0.2">
      <c r="A15" s="85" t="s">
        <v>8</v>
      </c>
      <c r="B15" s="108">
        <v>451076</v>
      </c>
      <c r="C15" s="108">
        <v>244929</v>
      </c>
    </row>
    <row r="16" spans="1:3" x14ac:dyDescent="0.2">
      <c r="A16" s="85" t="s">
        <v>9</v>
      </c>
      <c r="B16" s="86">
        <v>-7915</v>
      </c>
      <c r="C16" s="109">
        <v>10057</v>
      </c>
    </row>
    <row r="17" spans="1:4" ht="25.5" x14ac:dyDescent="0.2">
      <c r="A17" s="85" t="s">
        <v>10</v>
      </c>
      <c r="B17" s="108">
        <v>138898</v>
      </c>
      <c r="C17" s="108">
        <v>45010</v>
      </c>
    </row>
    <row r="18" spans="1:4" x14ac:dyDescent="0.2">
      <c r="A18" s="95" t="s">
        <v>11</v>
      </c>
      <c r="B18" s="108"/>
      <c r="C18" s="108"/>
    </row>
    <row r="19" spans="1:4" ht="15" x14ac:dyDescent="0.25">
      <c r="A19" s="85" t="s">
        <v>12</v>
      </c>
      <c r="B19" s="108"/>
      <c r="C19" s="108"/>
      <c r="D19" s="80"/>
    </row>
    <row r="20" spans="1:4" ht="15" x14ac:dyDescent="0.25">
      <c r="A20" s="85" t="s">
        <v>13</v>
      </c>
      <c r="B20" s="86">
        <v>-119068</v>
      </c>
      <c r="C20" s="86">
        <v>-228410</v>
      </c>
      <c r="D20" s="80"/>
    </row>
    <row r="21" spans="1:4" ht="15" x14ac:dyDescent="0.25">
      <c r="A21" s="85" t="s">
        <v>14</v>
      </c>
      <c r="B21" s="86">
        <v>106093</v>
      </c>
      <c r="C21" s="86">
        <v>-316578</v>
      </c>
      <c r="D21" s="80"/>
    </row>
    <row r="22" spans="1:4" ht="15" x14ac:dyDescent="0.25">
      <c r="A22" s="85" t="s">
        <v>15</v>
      </c>
      <c r="B22" s="86">
        <v>-1589837</v>
      </c>
      <c r="C22" s="86">
        <v>-1884627</v>
      </c>
      <c r="D22" s="80"/>
    </row>
    <row r="23" spans="1:4" ht="15" x14ac:dyDescent="0.25">
      <c r="A23" s="85" t="s">
        <v>16</v>
      </c>
      <c r="B23" s="86">
        <v>-66877</v>
      </c>
      <c r="C23" s="86">
        <v>-75435</v>
      </c>
      <c r="D23" s="80"/>
    </row>
    <row r="24" spans="1:4" ht="15" x14ac:dyDescent="0.25">
      <c r="A24" s="85" t="s">
        <v>17</v>
      </c>
      <c r="B24" s="86">
        <v>-288409</v>
      </c>
      <c r="C24" s="86">
        <v>4225</v>
      </c>
      <c r="D24" s="80"/>
    </row>
    <row r="25" spans="1:4" ht="15" x14ac:dyDescent="0.25">
      <c r="A25" s="85" t="s">
        <v>18</v>
      </c>
      <c r="B25" s="86">
        <v>-98380</v>
      </c>
      <c r="C25" s="86">
        <v>-271156</v>
      </c>
      <c r="D25" s="80"/>
    </row>
    <row r="26" spans="1:4" ht="15" x14ac:dyDescent="0.25">
      <c r="A26" s="85" t="s">
        <v>19</v>
      </c>
      <c r="B26" s="86">
        <v>4063</v>
      </c>
      <c r="C26" s="86">
        <v>-58300</v>
      </c>
      <c r="D26" s="80"/>
    </row>
    <row r="27" spans="1:4" ht="25.5" x14ac:dyDescent="0.2">
      <c r="A27" s="83" t="s">
        <v>20</v>
      </c>
      <c r="B27" s="89">
        <v>3269497</v>
      </c>
      <c r="C27" s="89">
        <v>736674</v>
      </c>
      <c r="D27" s="103"/>
    </row>
    <row r="28" spans="1:4" ht="15" x14ac:dyDescent="0.25">
      <c r="A28" s="85" t="s">
        <v>21</v>
      </c>
      <c r="B28" s="86">
        <v>-679093</v>
      </c>
      <c r="C28" s="88">
        <v>-1027820</v>
      </c>
      <c r="D28" s="80"/>
    </row>
    <row r="29" spans="1:4" ht="25.5" x14ac:dyDescent="0.25">
      <c r="A29" s="83" t="s">
        <v>22</v>
      </c>
      <c r="B29" s="90">
        <v>2590404</v>
      </c>
      <c r="C29" s="90">
        <v>-291146</v>
      </c>
      <c r="D29" s="80"/>
    </row>
    <row r="30" spans="1:4" ht="15" x14ac:dyDescent="0.25">
      <c r="A30" s="91" t="s">
        <v>23</v>
      </c>
      <c r="B30" s="105"/>
      <c r="C30" s="105"/>
      <c r="D30" s="80"/>
    </row>
    <row r="31" spans="1:4" ht="15" x14ac:dyDescent="0.25">
      <c r="A31" s="83" t="s">
        <v>24</v>
      </c>
      <c r="B31" s="110">
        <v>591581</v>
      </c>
      <c r="C31" s="111">
        <v>0</v>
      </c>
      <c r="D31" s="80"/>
    </row>
    <row r="32" spans="1:4" ht="15" x14ac:dyDescent="0.25">
      <c r="A32" s="85" t="s">
        <v>12</v>
      </c>
      <c r="B32" s="108"/>
      <c r="C32" s="112"/>
      <c r="D32" s="80"/>
    </row>
    <row r="33" spans="1:4" ht="15" x14ac:dyDescent="0.25">
      <c r="A33" s="85" t="s">
        <v>25</v>
      </c>
      <c r="B33" s="104">
        <v>591581</v>
      </c>
      <c r="C33" s="112">
        <v>0</v>
      </c>
      <c r="D33" s="80"/>
    </row>
    <row r="34" spans="1:4" ht="15" x14ac:dyDescent="0.25">
      <c r="A34" s="83" t="s">
        <v>26</v>
      </c>
      <c r="B34" s="113">
        <v>-1051519</v>
      </c>
      <c r="C34" s="113">
        <v>-264842</v>
      </c>
      <c r="D34" s="80"/>
    </row>
    <row r="35" spans="1:4" x14ac:dyDescent="0.2">
      <c r="A35" s="85" t="s">
        <v>12</v>
      </c>
      <c r="B35" s="86"/>
      <c r="C35" s="86"/>
    </row>
    <row r="36" spans="1:4" x14ac:dyDescent="0.2">
      <c r="A36" s="85" t="s">
        <v>27</v>
      </c>
      <c r="B36" s="86">
        <v>-1051519</v>
      </c>
      <c r="C36" s="86">
        <v>-264842</v>
      </c>
    </row>
    <row r="37" spans="1:4" ht="25.5" x14ac:dyDescent="0.2">
      <c r="A37" s="83" t="s">
        <v>28</v>
      </c>
      <c r="B37" s="92">
        <v>-459938</v>
      </c>
      <c r="C37" s="92">
        <v>-264842</v>
      </c>
    </row>
    <row r="38" spans="1:4" x14ac:dyDescent="0.2">
      <c r="A38" s="95" t="s">
        <v>29</v>
      </c>
      <c r="B38" s="108"/>
      <c r="C38" s="108"/>
    </row>
    <row r="39" spans="1:4" x14ac:dyDescent="0.2">
      <c r="A39" s="83" t="s">
        <v>24</v>
      </c>
      <c r="B39" s="110">
        <v>1276470</v>
      </c>
      <c r="C39" s="110">
        <v>1507157</v>
      </c>
    </row>
    <row r="40" spans="1:4" x14ac:dyDescent="0.2">
      <c r="A40" s="85" t="s">
        <v>12</v>
      </c>
      <c r="B40" s="108"/>
      <c r="C40" s="108"/>
    </row>
    <row r="41" spans="1:4" x14ac:dyDescent="0.2">
      <c r="A41" s="85" t="s">
        <v>30</v>
      </c>
      <c r="B41" s="96">
        <v>1276470</v>
      </c>
      <c r="C41" s="96">
        <v>1507157</v>
      </c>
    </row>
    <row r="42" spans="1:4" x14ac:dyDescent="0.2">
      <c r="A42" s="83" t="s">
        <v>26</v>
      </c>
      <c r="B42" s="93">
        <v>-3085773</v>
      </c>
      <c r="C42" s="93">
        <v>-1168609</v>
      </c>
    </row>
    <row r="43" spans="1:4" x14ac:dyDescent="0.2">
      <c r="A43" s="85" t="s">
        <v>12</v>
      </c>
      <c r="B43" s="108"/>
      <c r="C43" s="108"/>
    </row>
    <row r="44" spans="1:4" x14ac:dyDescent="0.2">
      <c r="A44" s="85" t="s">
        <v>31</v>
      </c>
      <c r="B44" s="86">
        <v>-1959313</v>
      </c>
      <c r="C44" s="86">
        <v>-1097809</v>
      </c>
    </row>
    <row r="45" spans="1:4" x14ac:dyDescent="0.2">
      <c r="A45" s="85" t="s">
        <v>32</v>
      </c>
      <c r="B45" s="108"/>
      <c r="C45" s="108"/>
    </row>
    <row r="46" spans="1:4" x14ac:dyDescent="0.2">
      <c r="A46" s="85" t="s">
        <v>33</v>
      </c>
      <c r="B46" s="86">
        <v>-1000000</v>
      </c>
      <c r="C46" s="112">
        <v>0</v>
      </c>
    </row>
    <row r="47" spans="1:4" x14ac:dyDescent="0.2">
      <c r="A47" s="85" t="s">
        <v>34</v>
      </c>
      <c r="B47" s="86">
        <v>-126460</v>
      </c>
      <c r="C47" s="86">
        <v>-70800</v>
      </c>
    </row>
    <row r="48" spans="1:4" ht="25.5" x14ac:dyDescent="0.2">
      <c r="A48" s="82" t="s">
        <v>35</v>
      </c>
      <c r="B48" s="114">
        <v>-1809303</v>
      </c>
      <c r="C48" s="114">
        <v>338548</v>
      </c>
    </row>
    <row r="49" spans="1:4" x14ac:dyDescent="0.2">
      <c r="A49" s="85" t="s">
        <v>36</v>
      </c>
      <c r="B49" s="108">
        <v>1328</v>
      </c>
      <c r="C49" s="112">
        <v>0</v>
      </c>
    </row>
    <row r="50" spans="1:4" x14ac:dyDescent="0.2">
      <c r="A50" s="85" t="s">
        <v>68</v>
      </c>
      <c r="B50" s="96">
        <v>321163</v>
      </c>
      <c r="C50" s="96">
        <v>-217440</v>
      </c>
    </row>
    <row r="51" spans="1:4" ht="25.5" x14ac:dyDescent="0.2">
      <c r="A51" s="85" t="s">
        <v>37</v>
      </c>
      <c r="B51" s="121">
        <v>701817</v>
      </c>
      <c r="C51" s="121">
        <v>919257</v>
      </c>
    </row>
    <row r="52" spans="1:4" ht="26.25" thickBot="1" x14ac:dyDescent="0.25">
      <c r="A52" s="122" t="s">
        <v>38</v>
      </c>
      <c r="B52" s="122">
        <v>1024308</v>
      </c>
      <c r="C52" s="122">
        <v>701817</v>
      </c>
    </row>
    <row r="53" spans="1:4" x14ac:dyDescent="0.2">
      <c r="A53" s="85"/>
      <c r="B53" s="120"/>
      <c r="C53" s="120"/>
    </row>
    <row r="54" spans="1:4" hidden="1" x14ac:dyDescent="0.2">
      <c r="A54" s="94" t="s">
        <v>39</v>
      </c>
      <c r="B54" s="115" t="b">
        <v>1</v>
      </c>
      <c r="C54" s="115" t="b">
        <v>1</v>
      </c>
    </row>
    <row r="56" spans="1:4" ht="15" customHeight="1" x14ac:dyDescent="0.2">
      <c r="A56" s="25" t="s">
        <v>113</v>
      </c>
      <c r="B56" s="127" t="s">
        <v>114</v>
      </c>
      <c r="C56" s="127"/>
      <c r="D56" s="25"/>
    </row>
    <row r="57" spans="1:4" ht="15" customHeight="1" x14ac:dyDescent="0.2">
      <c r="A57" s="119" t="s">
        <v>115</v>
      </c>
      <c r="B57" s="126" t="s">
        <v>117</v>
      </c>
      <c r="C57" s="126"/>
      <c r="D57" s="25"/>
    </row>
    <row r="58" spans="1:4" ht="12.75" customHeight="1" x14ac:dyDescent="0.2">
      <c r="A58" s="25" t="s">
        <v>116</v>
      </c>
      <c r="B58" s="127" t="s">
        <v>118</v>
      </c>
      <c r="C58" s="127"/>
      <c r="D58" s="25"/>
    </row>
    <row r="59" spans="1:4" x14ac:dyDescent="0.2">
      <c r="A59" s="25"/>
      <c r="B59" s="25"/>
      <c r="C59" s="25"/>
      <c r="D59" s="25"/>
    </row>
  </sheetData>
  <mergeCells count="5">
    <mergeCell ref="A2:C2"/>
    <mergeCell ref="B57:C57"/>
    <mergeCell ref="B58:C58"/>
    <mergeCell ref="B56:C56"/>
    <mergeCell ref="B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1AA8A-AB6A-421C-9B81-F848464F90CA}">
  <dimension ref="A1:H32"/>
  <sheetViews>
    <sheetView workbookViewId="0">
      <selection activeCell="H5" sqref="H5"/>
    </sheetView>
  </sheetViews>
  <sheetFormatPr defaultRowHeight="15" x14ac:dyDescent="0.25"/>
  <cols>
    <col min="1" max="1" width="33.42578125" customWidth="1"/>
    <col min="2" max="2" width="10.7109375" customWidth="1"/>
    <col min="3" max="3" width="14.7109375" customWidth="1"/>
    <col min="4" max="4" width="16" customWidth="1"/>
    <col min="5" max="5" width="16.28515625" customWidth="1"/>
    <col min="6" max="6" width="14.28515625" customWidth="1"/>
    <col min="7" max="7" width="19" customWidth="1"/>
  </cols>
  <sheetData>
    <row r="1" spans="1:8" x14ac:dyDescent="0.25">
      <c r="A1" s="30"/>
      <c r="B1" s="30"/>
      <c r="C1" s="30"/>
      <c r="D1" s="30"/>
      <c r="E1" s="30"/>
      <c r="F1" s="30"/>
      <c r="G1" s="30"/>
      <c r="H1" s="30"/>
    </row>
    <row r="2" spans="1:8" s="80" customFormat="1" ht="15.75" x14ac:dyDescent="0.25">
      <c r="A2" s="124" t="s">
        <v>110</v>
      </c>
      <c r="B2" s="124"/>
      <c r="C2" s="124"/>
    </row>
    <row r="3" spans="1:8" s="80" customFormat="1" x14ac:dyDescent="0.25"/>
    <row r="4" spans="1:8" x14ac:dyDescent="0.25">
      <c r="A4" s="50" t="s">
        <v>112</v>
      </c>
      <c r="B4" s="50"/>
      <c r="C4" s="50"/>
      <c r="D4" s="50"/>
      <c r="E4" s="50"/>
      <c r="F4" s="50"/>
      <c r="G4" s="50"/>
      <c r="H4" s="44"/>
    </row>
    <row r="5" spans="1:8" s="80" customFormat="1" x14ac:dyDescent="0.25">
      <c r="A5" s="104"/>
      <c r="B5" s="29" t="s">
        <v>121</v>
      </c>
      <c r="C5" s="116"/>
      <c r="D5" s="116"/>
      <c r="E5" s="116"/>
      <c r="F5" s="116"/>
      <c r="G5" s="116"/>
    </row>
    <row r="6" spans="1:8" s="80" customFormat="1" x14ac:dyDescent="0.25">
      <c r="A6" s="116"/>
      <c r="B6" s="116"/>
      <c r="C6" s="116"/>
      <c r="D6" s="116"/>
      <c r="E6" s="116"/>
      <c r="F6" s="116"/>
      <c r="G6" s="118"/>
    </row>
    <row r="7" spans="1:8" ht="15" customHeight="1" x14ac:dyDescent="0.25">
      <c r="A7" s="51"/>
      <c r="B7" s="130" t="s">
        <v>100</v>
      </c>
      <c r="C7" s="130"/>
      <c r="D7" s="130"/>
      <c r="E7" s="130"/>
      <c r="F7" s="51"/>
      <c r="G7" s="51"/>
      <c r="H7" s="44"/>
    </row>
    <row r="8" spans="1:8" ht="66.599999999999994" customHeight="1" x14ac:dyDescent="0.25">
      <c r="A8" s="45"/>
      <c r="B8" s="45" t="s">
        <v>61</v>
      </c>
      <c r="C8" s="45" t="s">
        <v>62</v>
      </c>
      <c r="D8" s="45" t="s">
        <v>70</v>
      </c>
      <c r="E8" s="45" t="s">
        <v>71</v>
      </c>
      <c r="F8" s="45" t="s">
        <v>72</v>
      </c>
      <c r="G8" s="45" t="s">
        <v>73</v>
      </c>
      <c r="H8" s="44"/>
    </row>
    <row r="9" spans="1:8" x14ac:dyDescent="0.25">
      <c r="A9" s="53" t="s">
        <v>74</v>
      </c>
      <c r="B9" s="54">
        <v>1000000</v>
      </c>
      <c r="C9" s="54">
        <v>1115379</v>
      </c>
      <c r="D9" s="55">
        <v>0</v>
      </c>
      <c r="E9" s="54">
        <v>1530701</v>
      </c>
      <c r="F9" s="54">
        <v>-27044</v>
      </c>
      <c r="G9" s="54">
        <v>3619036</v>
      </c>
      <c r="H9" s="44"/>
    </row>
    <row r="10" spans="1:8" x14ac:dyDescent="0.25">
      <c r="A10" s="46" t="s">
        <v>75</v>
      </c>
      <c r="B10" s="55">
        <v>0</v>
      </c>
      <c r="C10" s="55">
        <v>0</v>
      </c>
      <c r="D10" s="55">
        <v>0</v>
      </c>
      <c r="E10" s="56">
        <v>1839752</v>
      </c>
      <c r="F10" s="56">
        <v>9576</v>
      </c>
      <c r="G10" s="56">
        <v>1849328</v>
      </c>
      <c r="H10" s="44"/>
    </row>
    <row r="11" spans="1:8" x14ac:dyDescent="0.25">
      <c r="A11" s="53" t="s">
        <v>76</v>
      </c>
      <c r="B11" s="55">
        <v>0</v>
      </c>
      <c r="C11" s="55">
        <v>0</v>
      </c>
      <c r="D11" s="55">
        <v>0</v>
      </c>
      <c r="E11" s="54">
        <v>1839752</v>
      </c>
      <c r="F11" s="54">
        <v>9576</v>
      </c>
      <c r="G11" s="54">
        <v>1849328</v>
      </c>
      <c r="H11" s="44"/>
    </row>
    <row r="12" spans="1:8" ht="45" x14ac:dyDescent="0.25">
      <c r="A12" s="57" t="s">
        <v>77</v>
      </c>
      <c r="B12" s="55">
        <v>0</v>
      </c>
      <c r="C12" s="56">
        <v>46137</v>
      </c>
      <c r="D12" s="55">
        <v>0</v>
      </c>
      <c r="E12" s="58">
        <v>0</v>
      </c>
      <c r="F12" s="58">
        <v>0</v>
      </c>
      <c r="G12" s="54">
        <v>46137</v>
      </c>
      <c r="H12" s="44"/>
    </row>
    <row r="13" spans="1:8" ht="25.5" x14ac:dyDescent="0.25">
      <c r="A13" s="46" t="s">
        <v>78</v>
      </c>
      <c r="B13" s="55">
        <v>0</v>
      </c>
      <c r="C13" s="56">
        <v>-44752</v>
      </c>
      <c r="D13" s="55">
        <v>0</v>
      </c>
      <c r="E13" s="56">
        <v>44752</v>
      </c>
      <c r="F13" s="58">
        <v>0</v>
      </c>
      <c r="G13" s="55">
        <v>0</v>
      </c>
      <c r="H13" s="44"/>
    </row>
    <row r="14" spans="1:8" x14ac:dyDescent="0.25">
      <c r="A14" s="46" t="s">
        <v>79</v>
      </c>
      <c r="B14" s="59">
        <v>0</v>
      </c>
      <c r="C14" s="60">
        <v>0</v>
      </c>
      <c r="D14" s="61">
        <v>-337</v>
      </c>
      <c r="E14" s="62">
        <v>0</v>
      </c>
      <c r="F14" s="61">
        <v>12980</v>
      </c>
      <c r="G14" s="63">
        <v>12643</v>
      </c>
      <c r="H14" s="49"/>
    </row>
    <row r="15" spans="1:8" x14ac:dyDescent="0.25">
      <c r="A15" s="47" t="s">
        <v>80</v>
      </c>
      <c r="B15" s="72">
        <v>1000000</v>
      </c>
      <c r="C15" s="73">
        <v>0</v>
      </c>
      <c r="D15" s="73">
        <v>0</v>
      </c>
      <c r="E15" s="73">
        <v>0</v>
      </c>
      <c r="F15" s="73">
        <v>0</v>
      </c>
      <c r="G15" s="74">
        <v>1000000</v>
      </c>
      <c r="H15" s="44"/>
    </row>
    <row r="16" spans="1:8" x14ac:dyDescent="0.25">
      <c r="A16" s="45" t="s">
        <v>81</v>
      </c>
      <c r="B16" s="52">
        <v>2000000</v>
      </c>
      <c r="C16" s="52">
        <v>1116764</v>
      </c>
      <c r="D16" s="48">
        <v>-337</v>
      </c>
      <c r="E16" s="52">
        <v>3415205</v>
      </c>
      <c r="F16" s="48">
        <v>-4488</v>
      </c>
      <c r="G16" s="52">
        <v>6527144</v>
      </c>
      <c r="H16" s="44"/>
    </row>
    <row r="17" spans="1:8" x14ac:dyDescent="0.25">
      <c r="A17" s="70" t="s">
        <v>82</v>
      </c>
      <c r="B17" s="71"/>
      <c r="C17" s="71"/>
      <c r="D17" s="71"/>
      <c r="E17" s="71">
        <v>-73054</v>
      </c>
      <c r="F17" s="71">
        <v>10227</v>
      </c>
      <c r="G17" s="71">
        <v>-62827</v>
      </c>
      <c r="H17" s="44"/>
    </row>
    <row r="18" spans="1:8" ht="26.25" thickBot="1" x14ac:dyDescent="0.3">
      <c r="A18" s="75" t="s">
        <v>83</v>
      </c>
      <c r="B18" s="76">
        <v>2000000</v>
      </c>
      <c r="C18" s="76">
        <v>1116764</v>
      </c>
      <c r="D18" s="48">
        <v>-337</v>
      </c>
      <c r="E18" s="76">
        <v>3342151</v>
      </c>
      <c r="F18" s="76">
        <v>5739</v>
      </c>
      <c r="G18" s="76">
        <v>6464317</v>
      </c>
      <c r="H18" s="44"/>
    </row>
    <row r="19" spans="1:8" x14ac:dyDescent="0.25">
      <c r="A19" s="46" t="s">
        <v>84</v>
      </c>
      <c r="B19" s="55">
        <v>0</v>
      </c>
      <c r="C19" s="55">
        <v>0</v>
      </c>
      <c r="D19" s="55">
        <v>0</v>
      </c>
      <c r="E19" s="56">
        <v>4113664</v>
      </c>
      <c r="F19" s="54">
        <v>-2748</v>
      </c>
      <c r="G19" s="56">
        <v>4110916</v>
      </c>
      <c r="H19" s="44"/>
    </row>
    <row r="20" spans="1:8" x14ac:dyDescent="0.25">
      <c r="A20" s="53" t="s">
        <v>76</v>
      </c>
      <c r="B20" s="55">
        <v>0</v>
      </c>
      <c r="C20" s="55">
        <v>0</v>
      </c>
      <c r="D20" s="55">
        <v>0</v>
      </c>
      <c r="E20" s="54">
        <v>4113664</v>
      </c>
      <c r="F20" s="54">
        <v>-2748</v>
      </c>
      <c r="G20" s="54">
        <v>4110916</v>
      </c>
      <c r="H20" s="44"/>
    </row>
    <row r="21" spans="1:8" ht="45" x14ac:dyDescent="0.25">
      <c r="A21" s="57" t="s">
        <v>77</v>
      </c>
      <c r="B21" s="55">
        <v>0</v>
      </c>
      <c r="C21" s="56">
        <v>89489</v>
      </c>
      <c r="D21" s="55">
        <v>0</v>
      </c>
      <c r="E21" s="55">
        <v>0</v>
      </c>
      <c r="F21" s="58">
        <v>0</v>
      </c>
      <c r="G21" s="55">
        <v>89489</v>
      </c>
      <c r="H21" s="30"/>
    </row>
    <row r="22" spans="1:8" ht="51" x14ac:dyDescent="0.25">
      <c r="A22" s="46" t="s">
        <v>85</v>
      </c>
      <c r="B22" s="55">
        <v>0</v>
      </c>
      <c r="C22" s="56">
        <v>-284623</v>
      </c>
      <c r="D22" s="55">
        <v>0</v>
      </c>
      <c r="E22" s="58">
        <v>0</v>
      </c>
      <c r="F22" s="58">
        <v>0</v>
      </c>
      <c r="G22" s="54">
        <v>-284623</v>
      </c>
      <c r="H22" s="30"/>
    </row>
    <row r="23" spans="1:8" ht="25.5" x14ac:dyDescent="0.25">
      <c r="A23" s="46" t="s">
        <v>78</v>
      </c>
      <c r="B23" s="55">
        <v>0</v>
      </c>
      <c r="C23" s="56">
        <v>-42557</v>
      </c>
      <c r="D23" s="68"/>
      <c r="E23" s="56">
        <v>42557</v>
      </c>
      <c r="F23" s="58">
        <v>0</v>
      </c>
      <c r="G23" s="55">
        <v>0</v>
      </c>
      <c r="H23" s="30"/>
    </row>
    <row r="24" spans="1:8" x14ac:dyDescent="0.25">
      <c r="A24" s="46"/>
      <c r="B24" s="55">
        <v>0</v>
      </c>
      <c r="C24" s="58">
        <v>0</v>
      </c>
      <c r="D24" s="61">
        <v>15944</v>
      </c>
      <c r="E24" s="56"/>
      <c r="F24" s="58">
        <v>0</v>
      </c>
      <c r="G24" s="69">
        <v>15944</v>
      </c>
      <c r="H24" s="30"/>
    </row>
    <row r="25" spans="1:8" ht="15.75" thickBot="1" x14ac:dyDescent="0.3">
      <c r="A25" s="64" t="s">
        <v>86</v>
      </c>
      <c r="B25" s="66">
        <v>0</v>
      </c>
      <c r="C25" s="66">
        <v>0</v>
      </c>
      <c r="D25" s="66">
        <v>0</v>
      </c>
      <c r="E25" s="65">
        <v>-6922559</v>
      </c>
      <c r="F25" s="66">
        <v>0</v>
      </c>
      <c r="G25" s="67">
        <v>-6922559</v>
      </c>
      <c r="H25" s="30"/>
    </row>
    <row r="26" spans="1:8" ht="15.75" thickBot="1" x14ac:dyDescent="0.3">
      <c r="A26" s="77" t="s">
        <v>87</v>
      </c>
      <c r="B26" s="78">
        <v>2000000</v>
      </c>
      <c r="C26" s="78">
        <v>879073</v>
      </c>
      <c r="D26" s="78">
        <v>15607</v>
      </c>
      <c r="E26" s="78">
        <v>575813</v>
      </c>
      <c r="F26" s="78">
        <v>2991</v>
      </c>
      <c r="G26" s="78">
        <v>3473484</v>
      </c>
      <c r="H26" s="30"/>
    </row>
    <row r="27" spans="1:8" hidden="1" x14ac:dyDescent="0.25">
      <c r="A27" s="44"/>
      <c r="B27" s="79" t="b">
        <v>1</v>
      </c>
      <c r="C27" s="79" t="b">
        <v>1</v>
      </c>
      <c r="D27" s="79" t="b">
        <v>1</v>
      </c>
      <c r="E27" s="79" t="b">
        <v>1</v>
      </c>
      <c r="F27" s="79" t="b">
        <v>1</v>
      </c>
      <c r="G27" s="79" t="b">
        <v>1</v>
      </c>
      <c r="H27" s="30"/>
    </row>
    <row r="30" spans="1:8" x14ac:dyDescent="0.25">
      <c r="A30" s="25" t="s">
        <v>113</v>
      </c>
      <c r="B30" s="127" t="s">
        <v>114</v>
      </c>
      <c r="C30" s="127"/>
    </row>
    <row r="31" spans="1:8" x14ac:dyDescent="0.25">
      <c r="A31" s="119" t="s">
        <v>115</v>
      </c>
      <c r="B31" s="126" t="s">
        <v>117</v>
      </c>
      <c r="C31" s="126"/>
    </row>
    <row r="32" spans="1:8" x14ac:dyDescent="0.25">
      <c r="A32" s="25" t="s">
        <v>116</v>
      </c>
      <c r="B32" s="127" t="s">
        <v>118</v>
      </c>
      <c r="C32" s="127"/>
    </row>
  </sheetData>
  <mergeCells count="5">
    <mergeCell ref="B32:C32"/>
    <mergeCell ref="B7:E7"/>
    <mergeCell ref="A2:C2"/>
    <mergeCell ref="B30:C30"/>
    <mergeCell ref="B31:C3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ОИК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Кан Андрей</cp:lastModifiedBy>
  <cp:lastPrinted>2023-05-31T09:07:32Z</cp:lastPrinted>
  <dcterms:created xsi:type="dcterms:W3CDTF">2023-05-30T09:03:24Z</dcterms:created>
  <dcterms:modified xsi:type="dcterms:W3CDTF">2023-05-31T12:31:48Z</dcterms:modified>
</cp:coreProperties>
</file>