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баланс 9м14" sheetId="1" r:id="rId1"/>
    <sheet name="ОПИУ 9мес.14" sheetId="2" r:id="rId2"/>
    <sheet name="ОИК 9 мес.14" sheetId="3" r:id="rId3"/>
    <sheet name="ДДС 9мес.1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_xlfn.SUMIFS" hidden="1">#NAME?</definedName>
    <definedName name="Account_Balance" localSheetId="0">#REF!</definedName>
    <definedName name="Account_Balance">#REF!</definedName>
    <definedName name="ARA_Threshold" localSheetId="0">#REF!</definedName>
    <definedName name="ARA_Threshold">#REF!</definedName>
    <definedName name="ARP_Threshold" localSheetId="0">#REF!</definedName>
    <definedName name="ARP_Threshold">#REF!</definedName>
    <definedName name="AS2DocOpenMode" hidden="1">"AS2DocumentEdit"</definedName>
    <definedName name="AS2HasNoAutoHeaderFooter" hidden="1">" "</definedName>
    <definedName name="Correct_Total_Liabilities">'[3]Corrected Misstatements'!$E$21</definedName>
    <definedName name="Corrected_Tax_Income">'[3]Corrected Misstatements'!$M$21</definedName>
    <definedName name="Corrected_Tax_Liab">'[3]Corrected Misstatements'!$J$21</definedName>
    <definedName name="Corrected_Tax_OtherEquity">'[3]Corrected Misstatements'!$L$21</definedName>
    <definedName name="Corrected_Tax_RE">'[3]Corrected Misstatements'!$K$21</definedName>
    <definedName name="Corrected_Total_Assets">'[3]Corrected Misstatements'!$D$21</definedName>
    <definedName name="Corrected_Total_IncomeStatement">'[3]Corrected Misstatements'!$H$21</definedName>
    <definedName name="Corrected_Total_OtherEquity">'[3]Corrected Misstatements'!$G$21</definedName>
    <definedName name="Corrected_Total_RE">'[3]Corrected Misstatements'!$F$21</definedName>
    <definedName name="CY_all_Assets">'[3]Summary of Misstatements'!$D$35</definedName>
    <definedName name="CY_all_Equity">'[3]Summary of Misstatements'!$G$35</definedName>
    <definedName name="CY_all_Income">'[3]Summary of Misstatements'!$H$35</definedName>
    <definedName name="CY_all_Liabs">'[3]Summary of Misstatements'!$E$35</definedName>
    <definedName name="CY_all_RetEarn_bf">'[3]Summary of Misstatements'!$F$35</definedName>
    <definedName name="CY_tx_all_Equity">'[3]Summary of Misstatements'!$L$35</definedName>
    <definedName name="CY_tx_all_Income">'[3]Summary of Misstatements'!$M$35</definedName>
    <definedName name="CY_tx_all_RetEarn_bf">'[3]Summary of Misstatements'!$K$35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Expected_balance" localSheetId="0">#REF!</definedName>
    <definedName name="Expected_balance">#REF!</definedName>
    <definedName name="fff" localSheetId="0">#REF!</definedName>
    <definedName name="fff">#REF!</definedName>
    <definedName name="hmvbmk" localSheetId="0">#REF!</definedName>
    <definedName name="hmvbmk">#REF!</definedName>
    <definedName name="khkjh" localSheetId="0">#REF!</definedName>
    <definedName name="khkjh">#REF!</definedName>
    <definedName name="List1">'[3]MetaData'!$A$87:$A$88</definedName>
    <definedName name="List3">'[3]MetaData'!$A$93:$A$95</definedName>
    <definedName name="Materiality">'[4]2340'!$B$79</definedName>
    <definedName name="mhgmh" localSheetId="0">#REF!</definedName>
    <definedName name="mhgmh">#REF!</definedName>
    <definedName name="mhvhmj" localSheetId="0">#REF!</definedName>
    <definedName name="mhvhmj">#REF!</definedName>
    <definedName name="mhvm" localSheetId="0">#REF!</definedName>
    <definedName name="mhvm">#REF!</definedName>
    <definedName name="mvg" localSheetId="0">#REF!</definedName>
    <definedName name="mvg">#REF!</definedName>
    <definedName name="mvm" localSheetId="0">#REF!</definedName>
    <definedName name="mvm">#REF!</definedName>
    <definedName name="mvmh" localSheetId="0">#REF!</definedName>
    <definedName name="mvmh">#REF!</definedName>
    <definedName name="mvmv" localSheetId="0">#REF!</definedName>
    <definedName name="mvmv">#REF!</definedName>
    <definedName name="OtherConditions" localSheetId="0">#REF!</definedName>
    <definedName name="OtherConditions">#REF!</definedName>
    <definedName name="PY_all_Income">'[3]Summary of Misstatements'!$H$56</definedName>
    <definedName name="PY_all_RetEarn">'[3]Summary of Misstatements'!$F$56</definedName>
    <definedName name="PY_tx_all_Income">'[3]Summary of Misstatements'!$M$56</definedName>
    <definedName name="PY_tx_all_RetEarn">'[3]Summary of Misstatements'!$K$56</definedName>
    <definedName name="R_Factor" localSheetId="0">#REF!</definedName>
    <definedName name="R_Factor">#REF!</definedName>
    <definedName name="Residual_difference" localSheetId="0">#REF!</definedName>
    <definedName name="Residual_difference">#REF!</definedName>
    <definedName name="Tax_Effect_Liabs">'[3]Summary of Misstatements'!$J$57</definedName>
    <definedName name="Tax_Rate">'[3]Summary of Misstatements'!$B$2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2" localSheetId="0">'[1]Disclosures_P&amp;L 9 мес.2014'!#REF!</definedName>
    <definedName name="TextRefCopy12">'[1]Disclosures_P&amp;L 9 мес.2014'!#REF!</definedName>
    <definedName name="TextRefCopy13" localSheetId="0">'[1]Disclosures_P&amp;L 9 мес.2014'!#REF!</definedName>
    <definedName name="TextRefCopy13">'[1]Disclosures_P&amp;L 9 мес.2014'!#REF!</definedName>
    <definedName name="TextRefCopy144">'[5]100.00'!$C$113</definedName>
    <definedName name="TextRefCopy17" localSheetId="0">'[1]Disclosures_P&amp;L 9 мес.2014'!#REF!</definedName>
    <definedName name="TextRefCopy17">'[1]Disclosures_P&amp;L 9 мес.2014'!#REF!</definedName>
    <definedName name="TextRefCopy2" localSheetId="0">#REF!</definedName>
    <definedName name="TextRefCopy2">#REF!</definedName>
    <definedName name="TextRefCopy20">'[1]Disclosures_P&amp;L 9 мес.2014'!$D$64</definedName>
    <definedName name="TextRefCopy2012" localSheetId="0">'[6]TT'!#REF!</definedName>
    <definedName name="TextRefCopy2012">'[6]TT'!#REF!</definedName>
    <definedName name="TextRefCopy21">'[1]Disclosures_P&amp;L 9 мес.2014'!$E$64</definedName>
    <definedName name="TextRefCopy23">#REF!</definedName>
    <definedName name="TextRefCopy24">#REF!</definedName>
    <definedName name="TextRefCopy25" localSheetId="0">#REF!</definedName>
    <definedName name="TextRefCopy25">#REF!</definedName>
    <definedName name="TextRefCopy265" localSheetId="0">#REF!</definedName>
    <definedName name="TextRefCopy265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>#REF!</definedName>
    <definedName name="TextRefCopy30" localSheetId="0">#REF!</definedName>
    <definedName name="TextRefCopy30">#REF!</definedName>
    <definedName name="TextRefCopy306" localSheetId="0">#REF!</definedName>
    <definedName name="TextRefCopy306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>'[8]FS'!$D$72</definedName>
    <definedName name="TextRefCopy37">'[9]TS (3)'!$BJ$101</definedName>
    <definedName name="TextRefCopy38" localSheetId="0">#REF!</definedName>
    <definedName name="TextRefCopy38">#REF!</definedName>
    <definedName name="TextRefCopy4" localSheetId="0">'[6]Disclosures'!#REF!</definedName>
    <definedName name="TextRefCopy4">'[6]Disclosures'!#REF!</definedName>
    <definedName name="TextRefCopy44">#REF!</definedName>
    <definedName name="TextRefCopy45">#REF!</definedName>
    <definedName name="TextRefCopy46" localSheetId="0">'[1]FS consolidated  9 мес.2014'!#REF!</definedName>
    <definedName name="TextRefCopy46">'[1]FS consolidated  9 мес.2014'!#REF!</definedName>
    <definedName name="TextRefCopy47">#REF!</definedName>
    <definedName name="TextRefCopy48">#REF!</definedName>
    <definedName name="TextRefCopy49">#REF!</definedName>
    <definedName name="TextRefCopy5">'[10]Dealing-other bonds'!$F$24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 localSheetId="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8">#REF!</definedName>
    <definedName name="TextRefCopy8" localSheetId="0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6" localSheetId="0">'[1]FS consolidated  9 мес.2014'!#REF!</definedName>
    <definedName name="TextRefCopy86">'[1]FS consolidated  9 мес.2014'!#REF!</definedName>
    <definedName name="TextRefCopy87">'[1]FS consolidated  9 мес.2014'!#REF!</definedName>
    <definedName name="TextRefCopy9">'[11]WHT on dividends accrued'!$F$11</definedName>
    <definedName name="TextRefCopyRangeCount" hidden="1">87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new" localSheetId="3">{#N/A,#N/A,FALSE,"Aging Summary";#N/A,#N/A,FALSE,"Ratio Analysis";#N/A,#N/A,FALSE,"Test 120 Day Accts";#N/A,#N/A,FALSE,"Tickmarks"}</definedName>
    <definedName name="wrn.new" localSheetId="2">{#N/A,#N/A,FALSE,"Aging Summary";#N/A,#N/A,FALSE,"Ratio Analysis";#N/A,#N/A,FALSE,"Test 120 Day Accts";#N/A,#N/A,FALSE,"Tickmarks"}</definedName>
    <definedName name="wrn.new" localSheetId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" localSheetId="0" hidden="1">#REF!</definedName>
    <definedName name="XREF_COLUMN_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hidden="1">#REF!</definedName>
    <definedName name="XRefCopy1Row" localSheetId="0" hidden="1">#REF!</definedName>
    <definedName name="XRefCopy1Row" hidden="1">#REF!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RangeCount" hidden="1">2</definedName>
    <definedName name="а1213131313161631">#REF!</definedName>
    <definedName name="аа58" localSheetId="0">#REF!</definedName>
    <definedName name="аа58">#REF!</definedName>
    <definedName name="ааа" localSheetId="0">'[6]Disclosures'!#REF!</definedName>
    <definedName name="ааа">'[6]Disclosures'!#REF!</definedName>
    <definedName name="апвввыаываыва" localSheetId="0" hidden="1">#REF!</definedName>
    <definedName name="апвввыаываыва" hidden="1">#REF!</definedName>
    <definedName name="арнаойл" localSheetId="0">#REF!</definedName>
    <definedName name="арнаойл">#REF!</definedName>
    <definedName name="аууаафы" localSheetId="0" hidden="1">#REF!</definedName>
    <definedName name="аууаафы" hidden="1">#REF!</definedName>
    <definedName name="джльдж50" localSheetId="0">#REF!</definedName>
    <definedName name="джльдж50">#REF!</definedName>
    <definedName name="до" localSheetId="0" hidden="1">#REF!</definedName>
    <definedName name="до" hidden="1">#REF!</definedName>
    <definedName name="дотдот" localSheetId="0">'[13]TT'!#REF!</definedName>
    <definedName name="дотдот">'[13]TT'!#REF!</definedName>
    <definedName name="дтод" localSheetId="0" hidden="1">#REF!</definedName>
    <definedName name="дтод" hidden="1">#REF!</definedName>
    <definedName name="жьлж" localSheetId="0" hidden="1">#REF!</definedName>
    <definedName name="жьлж" hidden="1">#REF!</definedName>
    <definedName name="льждтл" localSheetId="0" hidden="1">#REF!</definedName>
    <definedName name="льждтл" hidden="1">#REF!</definedName>
    <definedName name="_xlnm.Print_Area" localSheetId="0">'баланс 9м14'!$A$1:$E$56</definedName>
    <definedName name="_xlnm.Print_Area" localSheetId="3">'ДДС 9мес.14'!$A$1:$E$74</definedName>
    <definedName name="_xlnm.Print_Area" localSheetId="1">'ОПИУ 9мес.14'!$A$1:$E$41</definedName>
    <definedName name="ор" localSheetId="0" hidden="1">#REF!</definedName>
    <definedName name="ор" hidden="1">#REF!</definedName>
    <definedName name="отлир" localSheetId="0" hidden="1">#REF!</definedName>
    <definedName name="отлир" hidden="1">#REF!</definedName>
    <definedName name="п61661646464646">'[15]Disclosures_P&amp;L'!$G$64</definedName>
    <definedName name="прочие" localSheetId="0">#REF!</definedName>
    <definedName name="прочие">#REF!</definedName>
    <definedName name="рирн" localSheetId="0" hidden="1">#REF!</definedName>
    <definedName name="рирн" hidden="1">#REF!</definedName>
    <definedName name="ро" localSheetId="0" hidden="1">#REF!</definedName>
    <definedName name="ро" hidden="1">#REF!</definedName>
    <definedName name="связ" localSheetId="0">#REF!</definedName>
    <definedName name="связ">#REF!</definedName>
    <definedName name="тод" localSheetId="0">#REF!</definedName>
    <definedName name="тод">#REF!</definedName>
    <definedName name="тодот" localSheetId="0">#REF!</definedName>
    <definedName name="тодот">#REF!</definedName>
    <definedName name="тодт" localSheetId="0">'[13]Disclosures'!#REF!</definedName>
    <definedName name="тодт">'[13]Disclosures'!#REF!</definedName>
    <definedName name="тодти" localSheetId="0">#REF!</definedName>
    <definedName name="тодти">#REF!</definedName>
    <definedName name="щш" localSheetId="0" hidden="1">#REF!</definedName>
    <definedName name="щш" hidden="1">#REF!</definedName>
    <definedName name="ыва" localSheetId="0" hidden="1">#REF!</definedName>
    <definedName name="ыва" hidden="1">#REF!</definedName>
    <definedName name="ьбьбьдрдпавюбваываы" localSheetId="3">{#N/A,#N/A,FALSE,"Aging Summary";#N/A,#N/A,FALSE,"Ratio Analysis";#N/A,#N/A,FALSE,"Test 120 Day Accts";#N/A,#N/A,FALSE,"Tickmarks"}</definedName>
    <definedName name="ьбьбьдрдпавюбваываы" localSheetId="2">{#N/A,#N/A,FALSE,"Aging Summary";#N/A,#N/A,FALSE,"Ratio Analysis";#N/A,#N/A,FALSE,"Test 120 Day Accts";#N/A,#N/A,FALSE,"Tickmarks"}</definedName>
    <definedName name="ьбьбьдрдпавюбваываы" localSheetId="1">{#N/A,#N/A,FALSE,"Aging Summary";#N/A,#N/A,FALSE,"Ratio Analysis";#N/A,#N/A,FALSE,"Test 120 Day Accts";#N/A,#N/A,FALSE,"Tickmarks"}</definedName>
    <definedName name="ьбьбьдрдпавюбваываы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<sst xmlns="http://schemas.openxmlformats.org/spreadsheetml/2006/main" count="182" uniqueCount="126">
  <si>
    <t>АО «МАТЕН ПЕТРОЛЕУМ»</t>
  </si>
  <si>
    <t>ОТЧЕТ О  ФИНАНСОВОМ ПОЛОЖЕНИИ</t>
  </si>
  <si>
    <t>ПО СОСТОЯНИЮ НА 30 СЕНТЯБРЯ 2014 г.</t>
  </si>
  <si>
    <t>(в тысячах тенге)</t>
  </si>
  <si>
    <t>Приме-чания</t>
  </si>
  <si>
    <t>АКТИВЫ</t>
  </si>
  <si>
    <t>ДОЛГОСРОЧНЫЕ АКТИВЫ:</t>
  </si>
  <si>
    <t>Нефтегазовые активы и права на недропользование</t>
  </si>
  <si>
    <t>Основные средства</t>
  </si>
  <si>
    <t>Незавершенное строительство</t>
  </si>
  <si>
    <t>Нематериальные активы</t>
  </si>
  <si>
    <t>Прочие долгосрочные активы</t>
  </si>
  <si>
    <t>ТЕКУЩИЕ АКТИВЫ:</t>
  </si>
  <si>
    <t>Краткосрочные часть предоставленных займов</t>
  </si>
  <si>
    <t>Товарно-материальные запасы</t>
  </si>
  <si>
    <t>Торговая дебиторская задолженность</t>
  </si>
  <si>
    <t>Налоги к возмещению</t>
  </si>
  <si>
    <t>Авансы уплаченные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</si>
  <si>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</si>
  <si>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</si>
  <si>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</si>
  <si>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</si>
  <si>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КАПИТАЛ:</t>
  </si>
  <si>
    <t>Акционерный капитал</t>
  </si>
  <si>
    <t>Нераспределенный доход</t>
  </si>
  <si>
    <t>ДОЛГОСРОЧНЫЕ ОБЯЗАТЕЛЬСТВА:</t>
  </si>
  <si>
    <t>Долгосрочный банковский заем</t>
  </si>
  <si>
    <t>Обязательства по ликвидации и восстановлению месторождений</t>
  </si>
  <si>
    <t>Обязательство по отложенному налогу</t>
  </si>
  <si>
    <t>Прочие долгосрочные обязательства</t>
  </si>
  <si>
    <t>ТЕКУЩИЕ ОБЯЗАТЕЛЬСТВА:</t>
  </si>
  <si>
    <t>Текущая часть долгосрочных банковских займов</t>
  </si>
  <si>
    <t>Дивиденды к уплате</t>
  </si>
  <si>
    <t>Торговая кредиторская задолженность</t>
  </si>
  <si>
    <t>Авансы полученные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</si>
  <si>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</si>
  <si>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</si>
  <si>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</si>
  <si>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</si>
  <si>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>Балансовая стоимость одной простой акции</t>
  </si>
  <si>
    <t>От имени руководства:</t>
  </si>
  <si>
    <t xml:space="preserve">________________                                          </t>
  </si>
  <si>
    <t xml:space="preserve"> </t>
  </si>
  <si>
    <t xml:space="preserve">Кудабаев К.К.                                                        </t>
  </si>
  <si>
    <t xml:space="preserve">Мусин Р.А.             </t>
  </si>
  <si>
    <t>Кусниденова Э.С.</t>
  </si>
  <si>
    <t>Генеральный директор</t>
  </si>
  <si>
    <t>Главный бухгалтер</t>
  </si>
  <si>
    <t xml:space="preserve">                                                                                          </t>
  </si>
  <si>
    <t xml:space="preserve">10 октября 2014 г. </t>
  </si>
  <si>
    <t>г. Атырау, Республика Казахстан</t>
  </si>
  <si>
    <t>ОТЧЕТ О ПРИБЫЛЯХ И УБЫТКАХ И ПРОЧЕМ СОВОКУПНОМ ДОХОДЕ</t>
  </si>
  <si>
    <t>9 месяцев 2014 г.</t>
  </si>
  <si>
    <t>9 месяцев 2013 г.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</si>
  <si>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</si>
  <si>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</si>
  <si>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</si>
  <si>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</si>
  <si>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</si>
  <si>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</si>
  <si>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</si>
  <si>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 от курсовой разницы, нетто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</si>
  <si>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</si>
  <si>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</si>
  <si>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</si>
  <si>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</si>
  <si>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>Базовая прибыль на акцию</t>
  </si>
  <si>
    <t>ОТЧЕТ ОБ ИЗМЕНЕНИЯХ СОБСТВЕННОГО КАПИТАЛА</t>
  </si>
  <si>
    <t>Итого собственный капитал</t>
  </si>
  <si>
    <t>На 1 января 2013 г.</t>
  </si>
  <si>
    <t>Чистая прибыль за год</t>
  </si>
  <si>
    <t>Итого совокупный доход за год</t>
  </si>
  <si>
    <t>Дивиденды объявленные</t>
  </si>
  <si>
    <t>На 30 сентября 2013г.</t>
  </si>
  <si>
    <t>На 1 января 2014 г.</t>
  </si>
  <si>
    <t>На 30 сентября 2014 г.</t>
  </si>
  <si>
    <t>ОТЧЕТ О  ДВИЖЕНИИ ДЕНЕЖНЫХ СРЕДСТВ</t>
  </si>
  <si>
    <t>ОПЕРАЦИОННАЯ ДЕЯТЕЛЬНОСТЬ</t>
  </si>
  <si>
    <t>Корректировки:</t>
  </si>
  <si>
    <t>Износ, истощение и амортизация</t>
  </si>
  <si>
    <t>22, 23,24</t>
  </si>
  <si>
    <t>Убыток от выбытия основных средств, нефтегазовых активов и списания непродуктивных скважин</t>
  </si>
  <si>
    <t>Доход по курсовой разнице</t>
  </si>
  <si>
    <t>Денежные средства, полученные от операционной деятельности до изменений в оборотном капитале</t>
  </si>
  <si>
    <t>Изменения в оборотном капитале:</t>
  </si>
  <si>
    <t>Изменения в торговой дебиторской задолженности, авансах уплаченных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</si>
  <si>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</si>
  <si>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</si>
  <si>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</si>
  <si>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</si>
  <si>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</si>
  <si>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авансах полученных</t>
  </si>
  <si>
    <t>Изменения в налогах к уплате</t>
  </si>
  <si>
    <t>Денежные средства, полученные от операционной деятельности</t>
  </si>
  <si>
    <t xml:space="preserve">Уплаченный подоходный налог </t>
  </si>
  <si>
    <t xml:space="preserve">Уплаченный налог на сверхприбыль </t>
  </si>
  <si>
    <t>Выплата вознаграждения</t>
  </si>
  <si>
    <t>Чистые денежные средства, полученные от операционной деятельности</t>
  </si>
  <si>
    <t>ИНВЕСТИЦИОННАЯ ДЕЯТЕЛЬНОСТЬ</t>
  </si>
  <si>
    <t>Займы сотрудникам, за минусом погашений</t>
  </si>
  <si>
    <t>Приобретение нефтегазовых активов</t>
  </si>
  <si>
    <t xml:space="preserve">Приобретение основных средств </t>
  </si>
  <si>
    <t>Затраты на незавершенное строительство</t>
  </si>
  <si>
    <t>Приобретение нематериальных активов</t>
  </si>
  <si>
    <t>Поступления от выбытия основных средств и нефтегазовых  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</si>
  <si>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</si>
  <si>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</si>
  <si>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ФИНАНСОВАЯ ДЕЯТЕЛЬНОСТЬ</t>
  </si>
  <si>
    <t>Предоставление долгосрочного займа</t>
  </si>
  <si>
    <t>Дивиденды выплаченные</t>
  </si>
  <si>
    <t>Депозит под банковские гарантии, нетто</t>
  </si>
  <si>
    <t>Получение долгосрочного банковского займа</t>
  </si>
  <si>
    <t>Погашение долгосрочного банковского займа</t>
  </si>
  <si>
    <t>Чистые денежные средства, использованные в финансовой деятельности</t>
  </si>
  <si>
    <t>Влияние изменения курса иностранной валюты по отношению к тенге на денежные средства и их эквиваленты</t>
  </si>
  <si>
    <t>Чистое (уменьшение)/увеличение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</si>
  <si>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</si>
  <si>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</si>
  <si>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                                        </t>
  </si>
  <si>
    <t xml:space="preserve">Заместитель генерального </t>
  </si>
  <si>
    <t xml:space="preserve">директора по экономике и финансам                                            </t>
  </si>
  <si>
    <t>30 сентября  
2014 г.</t>
  </si>
  <si>
    <t>31 декабря 
2013 г.</t>
  </si>
  <si>
    <r>
      <t xml:space="preserve">ЗА 9 МЕСЯЦЕВ, ЗАКОНЧИВШИХСЯ 30 СЕНТЯБРЯ 2014 </t>
    </r>
    <r>
      <rPr>
        <b/>
        <sz val="10"/>
        <rFont val="Times New Roman"/>
        <family val="1"/>
      </rPr>
      <t xml:space="preserve">Г. </t>
    </r>
  </si>
  <si>
    <t>Заместитель генерального</t>
  </si>
  <si>
    <t xml:space="preserve">Заместитель генерального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</si>
</sst>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.00_ ;_ * \-#,##0.00_ ;_ * &quot;-&quot;??_ ;_ @_ "/>
    <numFmt numFmtId="165" formatCode="_ * #,##0_ ;_ * \-#,##0_ ;_ * &quot;-&quot;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4" fontId="3" fillId="0" borderId="0" xfId="6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65" fontId="3" fillId="0" borderId="0" xfId="60" applyNumberFormat="1" applyFont="1" applyFill="1" applyAlignment="1">
      <alignment/>
    </xf>
    <xf numFmtId="165" fontId="3" fillId="0" borderId="0" xfId="6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 indent="1"/>
    </xf>
    <xf numFmtId="165" fontId="3" fillId="0" borderId="0" xfId="60" applyNumberFormat="1" applyFont="1" applyFill="1" applyBorder="1" applyAlignment="1">
      <alignment horizontal="right" vertical="center" wrapText="1"/>
    </xf>
    <xf numFmtId="165" fontId="3" fillId="0" borderId="0" xfId="6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indent="1"/>
    </xf>
    <xf numFmtId="165" fontId="3" fillId="0" borderId="10" xfId="6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indent="1"/>
    </xf>
    <xf numFmtId="165" fontId="2" fillId="0" borderId="0" xfId="60" applyNumberFormat="1" applyFont="1" applyFill="1" applyBorder="1" applyAlignment="1">
      <alignment/>
    </xf>
    <xf numFmtId="164" fontId="2" fillId="0" borderId="0" xfId="62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indent="1"/>
    </xf>
    <xf numFmtId="165" fontId="3" fillId="0" borderId="11" xfId="60" applyNumberFormat="1" applyFont="1" applyFill="1" applyBorder="1" applyAlignment="1">
      <alignment/>
    </xf>
    <xf numFmtId="165" fontId="3" fillId="0" borderId="12" xfId="6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3" fontId="3" fillId="0" borderId="0" xfId="6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5" fontId="3" fillId="0" borderId="0" xfId="62" applyNumberFormat="1" applyFont="1" applyFill="1" applyBorder="1" applyAlignment="1">
      <alignment/>
    </xf>
    <xf numFmtId="164" fontId="2" fillId="0" borderId="0" xfId="6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4" fillId="0" borderId="0" xfId="6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3" fillId="0" borderId="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165" fontId="3" fillId="0" borderId="10" xfId="6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7" fillId="0" borderId="0" xfId="60" applyNumberFormat="1" applyFont="1" applyFill="1" applyBorder="1" applyAlignment="1">
      <alignment/>
    </xf>
    <xf numFmtId="165" fontId="3" fillId="0" borderId="0" xfId="6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7" fillId="0" borderId="0" xfId="60" applyNumberFormat="1" applyFont="1" applyFill="1" applyBorder="1" applyAlignment="1">
      <alignment/>
    </xf>
    <xf numFmtId="165" fontId="2" fillId="0" borderId="0" xfId="60" applyNumberFormat="1" applyFont="1" applyFill="1" applyAlignment="1">
      <alignment/>
    </xf>
    <xf numFmtId="0" fontId="42" fillId="0" borderId="0" xfId="52" applyFont="1" applyFill="1" applyBorder="1">
      <alignment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5" fontId="3" fillId="0" borderId="13" xfId="6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5" fontId="2" fillId="0" borderId="0" xfId="6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60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165" fontId="3" fillId="0" borderId="0" xfId="60" applyNumberFormat="1" applyFont="1" applyFill="1" applyAlignment="1">
      <alignment/>
    </xf>
    <xf numFmtId="165" fontId="3" fillId="0" borderId="0" xfId="60" applyNumberFormat="1" applyFont="1" applyFill="1" applyAlignment="1">
      <alignment horizontal="right"/>
    </xf>
    <xf numFmtId="165" fontId="3" fillId="0" borderId="10" xfId="60" applyNumberFormat="1" applyFont="1" applyFill="1" applyBorder="1" applyAlignment="1">
      <alignment horizontal="right"/>
    </xf>
    <xf numFmtId="165" fontId="3" fillId="0" borderId="10" xfId="60" applyNumberFormat="1" applyFont="1" applyFill="1" applyBorder="1" applyAlignment="1" quotePrefix="1">
      <alignment/>
    </xf>
    <xf numFmtId="0" fontId="2" fillId="0" borderId="10" xfId="0" applyFont="1" applyFill="1" applyBorder="1" applyAlignment="1">
      <alignment wrapText="1"/>
    </xf>
    <xf numFmtId="165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3" fillId="0" borderId="0" xfId="6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165" fontId="3" fillId="0" borderId="14" xfId="6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10" xfId="60" applyNumberFormat="1" applyFont="1" applyFill="1" applyBorder="1" applyAlignment="1">
      <alignment/>
    </xf>
    <xf numFmtId="165" fontId="2" fillId="0" borderId="0" xfId="60" applyNumberFormat="1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4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103;%202270%20Transformation%20table_Maten%20Petroleum%209%20&#1084;&#1077;&#1089;&#1103;&#1094;&#1077;&#1074;%20%202014(&#1050;)10%2010%2014_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350%20Securities%20testing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443.1%20EPT%20calculation%202003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Elmira\&#1052;&#1072;&#1090;&#1077;&#1085;%20&#1055;&#1077;&#1090;&#1088;&#1086;&#1083;&#1077;&#1091;&#1084;\&#1044;&#1077;&#1083;&#1083;&#1086;&#1080;&#1090;\&#1057;&#1074;&#1103;&#1079;&#1072;&#1085;&#1085;&#1099;&#1077;%20&#1089;&#1090;&#1086;&#1088;&#1086;&#1085;&#1099;%202012&#1075;%20&#1052;&#105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&#1052;&#1055;%202012%20&#1075;&#1086;&#1076;\&#1057;&#1074;&#1103;&#1079;&#1072;&#1085;&#1085;&#1099;&#1077;%20&#1089;&#1090;&#1086;&#1088;&#1086;&#1085;&#1099;%209%20&#1084;&#1077;&#1089;%202012&#1075;%20&#1052;&#105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mira\&#1052;&#1072;&#1090;&#1077;&#1085;%20&#1055;&#1077;&#1090;&#1088;&#1086;&#1083;&#1077;&#1091;&#1084;\&#1044;&#1077;&#1083;&#1083;&#1086;&#1080;&#1090;\2013%20&#1075;&#1086;&#1076;\2013%20&#1086;&#1090;%20&#1076;&#1077;&#1083;&#1083;&#1086;&#1080;&#1090;\&#1050;&#1086;&#1087;&#1080;&#1103;%202271%20Transformation%20Table%209M%202013_4%20May_2014%20(3)&#1041;.&#104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103;%202270%20Transformation%20table_Maten%20Petroleum%209%20&#1084;&#1077;&#1089;&#1103;&#1094;&#1077;&#1074;%20%202014(&#1050;)10%2010%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340%20Evaluation%20of%20Misstatement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3%20Transformation%20table%20-%20OMG%20Consolidated%202007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442.3%20CIT%20calculation%20200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z.ibraeva\&#1052;&#1086;&#1080;%20&#1076;&#1086;&#1082;&#1091;&#1084;&#1077;&#1085;&#1090;&#1099;\&#1044;&#1077;&#1083;&#1086;&#1081;&#1090;%202011&#1075;\Transformation%20table_Arnaoil%20LLP_2011_18.05.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.kusnidenova\Local%20Settings\Temporary%20Internet%20Files\Content.Outlook\I179Q1KN\Worksheet%20in%206490%20Deferred%20taxes_Maten%20Petroleum_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0.1%20Transformation%20Table%20-Matin%202005-IAS%20Final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ibikov\Desktop\Maten%202012\Documents%20and%20Settings\Samal\Local%20Settings\Temporary%20Internet%20Files\Content.IE5\SDSTI345\FS%202005%20final%20-%20audited\2260%201%20Transformation%20Table%20-Matin%202005-IA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9м14"/>
      <sheetName val="ОПИУ 9мес.14"/>
      <sheetName val="ОИК 9 мес.14"/>
      <sheetName val="ДДС 9мес.14"/>
      <sheetName val="Cash flow 9мес.2014"/>
      <sheetName val="FS consolidated  9 мес.2014"/>
      <sheetName val="Forex"/>
      <sheetName val="Disclosures_P&amp;L 9 мес.2014"/>
      <sheetName val="Disclosures_BS 9 мес. 2014"/>
      <sheetName val="ФА на 30.09.14Таб.5"/>
      <sheetName val="IFRS 7 Disclosure"/>
      <sheetName val="долгоср.кратк.получ.и выд.займы"/>
      <sheetName val="ТВ МР ,оборотка 9 мес..2014г"/>
      <sheetName val="налоги 9 мес.2014"/>
      <sheetName val="осв 9 мес.2014 с валютой"/>
      <sheetName val="соц,истор,4430 "/>
      <sheetName val="расш.проч. долгос.деб.9 мес2014"/>
      <sheetName val="расш.проч дебиторы.9 мес.2014"/>
      <sheetName val="торг.дт сч.1210 тыс.т 30.09.14"/>
      <sheetName val="кт 3310тыс.тенге 30.09.14"/>
      <sheetName val="авансы получ.9 мес.2014"/>
      <sheetName val="расш.прочие кредиторы 9 мес2014"/>
      <sheetName val="выручка 9 мес.2014"/>
      <sheetName val="7210за9мес.2014"/>
      <sheetName val="8011за9 мес.2014"/>
      <sheetName val="7111за9 мес.2014"/>
      <sheetName val="other inc-exp9 мес..2014"/>
      <sheetName val="Fin eh-income (7310,7340)9м.14"/>
      <sheetName val="добыча и реализация"/>
      <sheetName val="ср.курс за отч.период"/>
      <sheetName val="сч.2730,2741   9мес.2014"/>
      <sheetName val="НГА 9мес.2014"/>
      <sheetName val="сч.2931"/>
      <sheetName val="ОС 9 мес.2014"/>
      <sheetName val="сч.2934"/>
      <sheetName val="НГА+ОС"/>
      <sheetName val="дт,кт9мес.14"/>
      <sheetName val="IS 9 мес.13 (аудир)"/>
      <sheetName val="SE"/>
      <sheetName val="Disclosures_P&amp;L"/>
      <sheetName val="Disclosures_BS"/>
      <sheetName val="Tickmarks"/>
    </sheetNames>
    <sheetDataSet>
      <sheetData sheetId="7">
        <row r="64">
          <cell r="D64">
            <v>1292354</v>
          </cell>
          <cell r="E64">
            <v>359736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scl"/>
      <sheetName val="Memo"/>
      <sheetName val="Dealing-bonds"/>
      <sheetName val="Dealing-other bonds"/>
      <sheetName val="Dealing-shares"/>
      <sheetName val="Invest-shares"/>
      <sheetName val="Invest-bonds"/>
      <sheetName val="Coupon accr"/>
      <sheetName val="Coupon purch"/>
      <sheetName val="Tickmarks"/>
      <sheetName val="Disclosure"/>
      <sheetName val="Balances"/>
      <sheetName val="Cost testing"/>
      <sheetName val="Coupon"/>
      <sheetName val="TS (3)"/>
    </sheetNames>
    <sheetDataSet>
      <sheetData sheetId="3">
        <row r="24">
          <cell r="F24">
            <v>21781.335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TT calc"/>
      <sheetName val="PBC"/>
      <sheetName val="WHT on dividends accrued"/>
      <sheetName val="DTT calculations"/>
      <sheetName val="Tickmarks"/>
      <sheetName val="Dealing-other bonds"/>
    </sheetNames>
    <sheetDataSet>
      <sheetData sheetId="2">
        <row r="11">
          <cell r="F11">
            <v>162379806.56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1 полугодие"/>
      <sheetName val="Арнаойл 1 полугодие 2011 г"/>
      <sheetName val="СП Матин 1 полугодие 2011 г"/>
      <sheetName val="расш.дт,кт МП 1 полуг.12"/>
      <sheetName val="доходы МП1полуг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н Петрол.12- 9 мес"/>
      <sheetName val="расш.дт,кт МП 9мес.12"/>
      <sheetName val="доходы МП 9 мес.201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T"/>
      <sheetName val="BS"/>
      <sheetName val="IS"/>
      <sheetName val="SE"/>
      <sheetName val="SCF"/>
      <sheetName val="SCF W 2013"/>
      <sheetName val="Forex"/>
      <sheetName val="Disclosures_P&amp;L"/>
      <sheetName val="Disclosures_BS"/>
      <sheetName val="ФА на 30.09.13 Таб.5"/>
      <sheetName val="IFRS 7 Disclosure"/>
      <sheetName val="RP transactions 9 мес 13"/>
      <sheetName val="ТВ МР ,оборотка 9 мес.13г"/>
      <sheetName val="налоги 9мес 2013"/>
      <sheetName val="осв 9 мес 2013 с валютой"/>
      <sheetName val="соц,истор,4430 "/>
      <sheetName val="расш.прочие долгоср.деб9 мес.13"/>
      <sheetName val="авансы выплач9 мес.2013"/>
      <sheetName val="расш.проч дебиторы9 мес.13"/>
      <sheetName val="торговая Дт 30.09.13"/>
      <sheetName val="торг.Кт30.09.13"/>
      <sheetName val="расш.прочие кредиторы 9 мес.13"/>
      <sheetName val="авансы получ.9 мес.13"/>
      <sheetName val=" НМА 30.09.13"/>
      <sheetName val="Лист1"/>
      <sheetName val="выручка 9 мес.13"/>
      <sheetName val="расш.себест. за9м2013"/>
      <sheetName val="расх.по реал.сч.7111 за9мес2013"/>
      <sheetName val="расш.расх пер.7210 за9мес.2013"/>
      <sheetName val="Fin eh-income 9v13(7310,7340)"/>
      <sheetName val="other inc-exp 9 мес.13"/>
      <sheetName val="свод по аппа.упр 9 мес 12,13"/>
      <sheetName val="RP transactios 12- 9 мес"/>
      <sheetName val="ос+нга 9мес 2013 год"/>
      <sheetName val="2934неуст обор 30.09.13"/>
      <sheetName val="2931 незавершен.стр-во30.09.13"/>
      <sheetName val="расш.дт,кт 30.09.13итоготыс.тг.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9мес13"/>
      <sheetName val="Tickmarks"/>
      <sheetName val="Лист5"/>
    </sheetNames>
    <sheetDataSet>
      <sheetData sheetId="8">
        <row r="64">
          <cell r="G64">
            <v>45973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9м14"/>
      <sheetName val="ОПИУ 9мес.14"/>
      <sheetName val="ОИК 9 мес.14"/>
      <sheetName val="ДДС 9мес.14"/>
      <sheetName val="баланс 2013 с подписями"/>
      <sheetName val="ОПИУ 2013"/>
      <sheetName val="ОИСК 2013"/>
      <sheetName val="движ.ден.ср-в2013"/>
      <sheetName val="Cash flow 9мес.2014"/>
      <sheetName val="FS consolidated  9 мес.2014"/>
      <sheetName val="тт9мес.2013"/>
      <sheetName val="Forex"/>
      <sheetName val="Disclosures_P&amp;L 9 мес.2014"/>
      <sheetName val="Disclosures_BS 9 мес. 2014"/>
      <sheetName val="ФА на 30.09.14Таб.5"/>
      <sheetName val="IFRS 7 Disclosure"/>
      <sheetName val="кредит 5мес.2014"/>
      <sheetName val="долгоср.кратк.получ.и выд.займы"/>
      <sheetName val="ТВ МР ,оборотка 9 мес..2014г"/>
      <sheetName val="налоги 9 мес.2014"/>
      <sheetName val="осв 9 мес.2014 с валютой"/>
      <sheetName val="соц,истор,4430 "/>
      <sheetName val="расш.проч. долгос.деб.9 мес2014"/>
      <sheetName val="расш.проч дебиторы.9 мес.2014"/>
      <sheetName val="торг.дт сч.1210 тыс.т 30.09.14"/>
      <sheetName val="кт 3310тыс.тенге 30.09.14"/>
      <sheetName val="авансы получ.9 мес.2014"/>
      <sheetName val="расш.прочие кредиторы 9 мес2014"/>
      <sheetName val="выручка 9 мес.2014"/>
      <sheetName val="7210за9мес.2014"/>
      <sheetName val="8011за9 мес.2014"/>
      <sheetName val="7111за9 мес.2014"/>
      <sheetName val="other inc-exp9 мес..2014"/>
      <sheetName val="Fin eh-income (7310,7340)9м.14"/>
      <sheetName val="расш. себест 2013"/>
      <sheetName val="расш.расх. по реал.2013"/>
      <sheetName val="обще-адм.расходысч 7210 за2013г"/>
      <sheetName val="свод по аппа.упр  1кв.12,13"/>
      <sheetName val="RP transactions 1кв.2014"/>
      <sheetName val="RP transactions 2013"/>
      <sheetName val="7310 9 мес.13"/>
      <sheetName val="добыча2013"/>
      <sheetName val="сч.2931 за 2013"/>
      <sheetName val="сч.2934 за 2013"/>
      <sheetName val="нга+ос 2013"/>
      <sheetName val="Торг.Кт2013(2)"/>
      <sheetName val="Торг.Дт2013"/>
      <sheetName val="авансы выплач 2013"/>
      <sheetName val="фонд скв.по мест.на 31.12.13"/>
      <sheetName val="расш.Дт,Кт 2013тыс.тг."/>
      <sheetName val="добыча"/>
      <sheetName val="добыча и реализация"/>
      <sheetName val="ср.курс за отч.период"/>
      <sheetName val="сч.2730,2741   9мес.2014"/>
      <sheetName val="НГА 9мес.2014"/>
      <sheetName val="сч.2931"/>
      <sheetName val="ОС 9 мес.2014"/>
      <sheetName val="сч.2934"/>
      <sheetName val="НГА+ОС"/>
      <sheetName val="дт,кт9мес.14"/>
      <sheetName val="IS 9 мес.13 (аудир)"/>
      <sheetName val="SE"/>
      <sheetName val="Disclosures_P&amp;L"/>
      <sheetName val="Disclosures_BS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Qualitative Considerations"/>
      <sheetName val="Nature and Cause"/>
      <sheetName val="Corrected Misstatements"/>
      <sheetName val="Conclusions"/>
      <sheetName val="Tickmarks"/>
      <sheetName val="MetaData"/>
      <sheetName val="Disclosures_P&amp;L"/>
      <sheetName val="FS consolidated   2013"/>
    </sheetNames>
    <sheetDataSet>
      <sheetData sheetId="2">
        <row r="2">
          <cell r="B2">
            <v>0.51</v>
          </cell>
        </row>
        <row r="35">
          <cell r="D35">
            <v>0</v>
          </cell>
          <cell r="E35">
            <v>-169720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F56">
            <v>53648</v>
          </cell>
          <cell r="H56">
            <v>-10666</v>
          </cell>
          <cell r="K56">
            <v>0</v>
          </cell>
          <cell r="M56">
            <v>0</v>
          </cell>
        </row>
        <row r="57">
          <cell r="J57">
            <v>0</v>
          </cell>
        </row>
      </sheetData>
      <sheetData sheetId="5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 RepLetter"/>
      <sheetName val="2340"/>
      <sheetName val="EJE&amp;AJE Consolidation"/>
      <sheetName val="DT Consolidated"/>
      <sheetName val="CBS"/>
      <sheetName val="CFS"/>
      <sheetName val="Disclosures"/>
      <sheetName val="Dis - support"/>
      <sheetName val="Sheet1"/>
      <sheetName val="OMG"/>
      <sheetName val="AJE for OMG Stand Alone"/>
      <sheetName val="FS ARNA"/>
      <sheetName val="FS MATIN"/>
      <sheetName val="Googwill"/>
      <sheetName val="AJE"/>
      <sheetName val="DT"/>
      <sheetName val="IA depletion"/>
      <sheetName val="Tickmarks"/>
      <sheetName val="Corrected Misstatements"/>
      <sheetName val="Summary of Misstatements"/>
      <sheetName val="MetaData"/>
    </sheetNames>
    <sheetDataSet>
      <sheetData sheetId="1">
        <row r="79">
          <cell r="B79">
            <v>600000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00.00"/>
      <sheetName val="DTT reconciliations"/>
      <sheetName val="32"/>
      <sheetName val="Effective tax rate"/>
      <sheetName val="FA movement"/>
      <sheetName val="901"/>
      <sheetName val="904"/>
      <sheetName val="821"/>
      <sheetName val="822"/>
      <sheetName val="Forex"/>
      <sheetName val="Tickmarks"/>
      <sheetName val="2340"/>
    </sheetNames>
    <sheetDataSet>
      <sheetData sheetId="1">
        <row r="113">
          <cell r="C113">
            <v>522577.754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 отср.н."/>
      <sheetName val="Calculation of deferred tax"/>
      <sheetName val="EPT rates"/>
      <sheetName val="Extraction 2012"/>
      <sheetName val="Tickmark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cash flow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AJE for 2005"/>
      <sheetName val="FA"/>
      <sheetName val="COGS workings"/>
      <sheetName val="801 Last"/>
      <sheetName val="Sheet1"/>
      <sheetName val="opex"/>
      <sheetName val="TT"/>
      <sheetName val="Disclosures"/>
    </sheetNames>
    <sheetDataSet>
      <sheetData sheetId="2">
        <row r="72">
          <cell r="D72">
            <v>4610142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st changes"/>
      <sheetName val="TS (3)"/>
      <sheetName val="FS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cash flow"/>
      <sheetName val="AJE for 2005"/>
      <sheetName val="FA"/>
      <sheetName val="COGS workings"/>
      <sheetName val="801 Last"/>
      <sheetName val="Sheet1"/>
      <sheetName val="opex"/>
    </sheetNames>
    <sheetDataSet>
      <sheetData sheetId="1">
        <row r="101">
          <cell r="BJ101">
            <v>4819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1.140625" style="38" customWidth="1"/>
    <col min="2" max="2" width="8.00390625" style="1" customWidth="1"/>
    <col min="3" max="3" width="15.7109375" style="1" customWidth="1"/>
    <col min="4" max="4" width="3.8515625" style="3" customWidth="1"/>
    <col min="5" max="5" width="15.7109375" style="1" customWidth="1"/>
    <col min="6" max="6" width="9.140625" style="37" customWidth="1"/>
    <col min="7" max="16384" width="9.140625" style="1" customWidth="1"/>
  </cols>
  <sheetData>
    <row r="1" spans="1:6" ht="12.75">
      <c r="A1" s="2" t="s">
        <v>0</v>
      </c>
      <c r="F1" s="58"/>
    </row>
    <row r="2" spans="1:6" ht="12.75">
      <c r="A2" s="2"/>
      <c r="F2" s="58"/>
    </row>
    <row r="3" spans="1:6" ht="12.75">
      <c r="A3" s="2" t="s">
        <v>1</v>
      </c>
      <c r="F3" s="58"/>
    </row>
    <row r="4" spans="1:6" ht="12.75">
      <c r="A4" s="2" t="s">
        <v>2</v>
      </c>
      <c r="F4" s="58"/>
    </row>
    <row r="5" spans="1:6" ht="12.75">
      <c r="A5" s="4" t="s">
        <v>3</v>
      </c>
      <c r="B5" s="5"/>
      <c r="C5" s="5"/>
      <c r="E5" s="5"/>
      <c r="F5" s="58"/>
    </row>
    <row r="6" spans="1:6" ht="25.5">
      <c r="A6" s="41"/>
      <c r="B6" s="41" t="s">
        <v>4</v>
      </c>
      <c r="C6" s="42" t="s">
        <v>121</v>
      </c>
      <c r="D6" s="43"/>
      <c r="E6" s="42" t="s">
        <v>122</v>
      </c>
      <c r="F6" s="58"/>
    </row>
    <row r="7" spans="1:6" ht="12.75">
      <c r="A7" s="2" t="s">
        <v>5</v>
      </c>
      <c r="B7" s="6"/>
      <c r="C7" s="7"/>
      <c r="D7" s="8"/>
      <c r="E7" s="7"/>
      <c r="F7" s="58"/>
    </row>
    <row r="8" spans="1:6" ht="12.75">
      <c r="A8" s="9" t="s">
        <v>6</v>
      </c>
      <c r="B8" s="6"/>
      <c r="C8" s="10"/>
      <c r="D8" s="11"/>
      <c r="E8" s="10"/>
      <c r="F8" s="58"/>
    </row>
    <row r="9" spans="1:6" ht="12.75">
      <c r="A9" s="12" t="s">
        <v>7</v>
      </c>
      <c r="B9" s="50">
        <v>1</v>
      </c>
      <c r="C9" s="10">
        <v>34656334</v>
      </c>
      <c r="D9" s="13"/>
      <c r="E9" s="10">
        <v>34369267</v>
      </c>
      <c r="F9" s="58"/>
    </row>
    <row r="10" spans="1:6" ht="12.75">
      <c r="A10" s="15" t="s">
        <v>8</v>
      </c>
      <c r="B10" s="50">
        <v>2</v>
      </c>
      <c r="C10" s="10">
        <v>927621</v>
      </c>
      <c r="D10" s="11"/>
      <c r="E10" s="10">
        <v>965334</v>
      </c>
      <c r="F10" s="58"/>
    </row>
    <row r="11" spans="1:6" ht="12.75">
      <c r="A11" s="15" t="s">
        <v>9</v>
      </c>
      <c r="B11" s="50">
        <v>3</v>
      </c>
      <c r="C11" s="10">
        <v>1721354</v>
      </c>
      <c r="D11" s="11"/>
      <c r="E11" s="10">
        <v>864409</v>
      </c>
      <c r="F11" s="58"/>
    </row>
    <row r="12" spans="1:6" ht="12.75">
      <c r="A12" s="15" t="s">
        <v>10</v>
      </c>
      <c r="B12" s="50"/>
      <c r="C12" s="10">
        <v>9949</v>
      </c>
      <c r="D12" s="11"/>
      <c r="E12" s="10">
        <v>10779</v>
      </c>
      <c r="F12" s="58"/>
    </row>
    <row r="13" spans="1:6" ht="12.75">
      <c r="A13" s="15" t="s">
        <v>11</v>
      </c>
      <c r="B13" s="50">
        <v>4</v>
      </c>
      <c r="C13" s="17">
        <v>448999</v>
      </c>
      <c r="D13" s="11"/>
      <c r="E13" s="17">
        <v>437782</v>
      </c>
      <c r="F13" s="58"/>
    </row>
    <row r="14" spans="1:6" s="21" customFormat="1" ht="12.75">
      <c r="A14" s="18"/>
      <c r="B14" s="50"/>
      <c r="C14" s="10">
        <f>SUM(C9:C13)</f>
        <v>37764257</v>
      </c>
      <c r="D14" s="19"/>
      <c r="E14" s="10">
        <f>SUM(E9:E13)</f>
        <v>36647571</v>
      </c>
      <c r="F14" s="20"/>
    </row>
    <row r="15" spans="1:6" ht="12.75">
      <c r="A15" s="9" t="s">
        <v>12</v>
      </c>
      <c r="B15" s="50"/>
      <c r="C15" s="14"/>
      <c r="D15" s="13"/>
      <c r="E15" s="14"/>
      <c r="F15" s="58"/>
    </row>
    <row r="16" spans="1:6" ht="12.75">
      <c r="A16" s="12" t="s">
        <v>13</v>
      </c>
      <c r="B16" s="50">
        <v>5</v>
      </c>
      <c r="C16" s="10">
        <v>13652134</v>
      </c>
      <c r="D16" s="13"/>
      <c r="E16" s="10">
        <v>0</v>
      </c>
      <c r="F16" s="58"/>
    </row>
    <row r="17" spans="1:6" ht="12.75">
      <c r="A17" s="15" t="s">
        <v>14</v>
      </c>
      <c r="B17" s="50">
        <v>6</v>
      </c>
      <c r="C17" s="10">
        <v>1323703</v>
      </c>
      <c r="D17" s="11"/>
      <c r="E17" s="10">
        <v>1335314</v>
      </c>
      <c r="F17" s="58"/>
    </row>
    <row r="18" spans="1:6" ht="12.75">
      <c r="A18" s="15" t="s">
        <v>15</v>
      </c>
      <c r="B18" s="50">
        <v>7</v>
      </c>
      <c r="C18" s="10">
        <v>4433561</v>
      </c>
      <c r="D18" s="11"/>
      <c r="E18" s="10">
        <v>5305443</v>
      </c>
      <c r="F18" s="58"/>
    </row>
    <row r="19" spans="1:6" ht="12.75">
      <c r="A19" s="15" t="s">
        <v>16</v>
      </c>
      <c r="B19" s="50">
        <v>8</v>
      </c>
      <c r="C19" s="10">
        <v>560148</v>
      </c>
      <c r="D19" s="11"/>
      <c r="E19" s="10">
        <v>1098234</v>
      </c>
      <c r="F19" s="58"/>
    </row>
    <row r="20" spans="1:6" ht="12.75">
      <c r="A20" s="15" t="s">
        <v>17</v>
      </c>
      <c r="B20" s="50">
        <v>9</v>
      </c>
      <c r="C20" s="10">
        <v>2415081</v>
      </c>
      <c r="D20" s="11"/>
      <c r="E20" s="10">
        <v>1505535</v>
      </c>
      <c r="F20" s="58"/>
    </row>
    <row r="21" spans="1:6" ht="12.75">
      <c r="A21" s="16" t="s">
        <v>18</v>
      </c>
      <c r="B21" s="50">
        <v>10</v>
      </c>
      <c r="C21" s="10">
        <v>1216210</v>
      </c>
      <c r="D21" s="11"/>
      <c r="E21" s="10">
        <v>1881331</v>
      </c>
      <c r="F21" s="58"/>
    </row>
    <row r="22" spans="1:6" ht="12.75">
      <c r="A22" s="22" t="s">
        <v>19</v>
      </c>
      <c r="B22" s="50">
        <v>11</v>
      </c>
      <c r="C22" s="17">
        <v>794137</v>
      </c>
      <c r="D22" s="11"/>
      <c r="E22" s="17">
        <v>285873</v>
      </c>
      <c r="F22" s="58"/>
    </row>
    <row r="23" spans="1:6" s="21" customFormat="1" ht="12.75">
      <c r="A23" s="15"/>
      <c r="B23" s="50"/>
      <c r="C23" s="23">
        <f>SUM(C16:C22)</f>
        <v>24394974</v>
      </c>
      <c r="D23" s="19"/>
      <c r="E23" s="23">
        <f>SUM(E16:E22)</f>
        <v>11411730</v>
      </c>
      <c r="F23" s="20"/>
    </row>
    <row r="24" spans="1:13" s="21" customFormat="1" ht="13.5" thickBot="1">
      <c r="A24" s="9" t="s">
        <v>20</v>
      </c>
      <c r="B24" s="50"/>
      <c r="C24" s="24">
        <f>C14+C23</f>
        <v>62159231</v>
      </c>
      <c r="D24" s="11"/>
      <c r="E24" s="24">
        <f>E14+E23</f>
        <v>48059301</v>
      </c>
      <c r="F24" s="20"/>
      <c r="J24" s="25"/>
      <c r="K24" s="25"/>
      <c r="L24" s="25"/>
      <c r="M24" s="25"/>
    </row>
    <row r="25" spans="1:13" ht="13.5" thickTop="1">
      <c r="A25" s="2" t="s">
        <v>21</v>
      </c>
      <c r="B25" s="50"/>
      <c r="C25" s="14"/>
      <c r="D25" s="11"/>
      <c r="E25" s="14"/>
      <c r="F25" s="58"/>
      <c r="J25" s="26"/>
      <c r="K25" s="26"/>
      <c r="L25" s="26"/>
      <c r="M25" s="26"/>
    </row>
    <row r="26" spans="1:13" ht="12.75">
      <c r="A26" s="9" t="s">
        <v>22</v>
      </c>
      <c r="B26" s="50"/>
      <c r="C26" s="14"/>
      <c r="D26" s="11"/>
      <c r="E26" s="14"/>
      <c r="F26" s="58"/>
      <c r="L26" s="26"/>
      <c r="M26" s="26"/>
    </row>
    <row r="27" spans="1:13" ht="12.75">
      <c r="A27" s="15" t="s">
        <v>23</v>
      </c>
      <c r="B27" s="50">
        <v>12</v>
      </c>
      <c r="C27" s="10">
        <v>80000</v>
      </c>
      <c r="D27" s="13"/>
      <c r="E27" s="10">
        <v>80000</v>
      </c>
      <c r="F27" s="58"/>
      <c r="L27" s="26"/>
      <c r="M27" s="26"/>
    </row>
    <row r="28" spans="1:13" ht="12.75">
      <c r="A28" s="15" t="s">
        <v>24</v>
      </c>
      <c r="B28" s="50"/>
      <c r="C28" s="17">
        <v>14061592</v>
      </c>
      <c r="D28" s="13"/>
      <c r="E28" s="17">
        <v>17680333</v>
      </c>
      <c r="F28" s="58"/>
      <c r="L28" s="26"/>
      <c r="M28" s="26"/>
    </row>
    <row r="29" spans="1:13" ht="12.75">
      <c r="A29" s="15"/>
      <c r="B29" s="50"/>
      <c r="C29" s="10">
        <f>SUM(C27:C28)</f>
        <v>14141592</v>
      </c>
      <c r="D29" s="11"/>
      <c r="E29" s="10">
        <f>SUM(E27:E28)</f>
        <v>17760333</v>
      </c>
      <c r="F29" s="58"/>
      <c r="L29" s="26"/>
      <c r="M29" s="26"/>
    </row>
    <row r="30" spans="1:13" ht="12.75">
      <c r="A30" s="9" t="s">
        <v>25</v>
      </c>
      <c r="B30" s="50"/>
      <c r="C30" s="10"/>
      <c r="D30" s="11"/>
      <c r="E30" s="10"/>
      <c r="F30" s="58"/>
      <c r="L30" s="26"/>
      <c r="M30" s="26"/>
    </row>
    <row r="31" spans="1:13" ht="12.75">
      <c r="A31" s="15" t="s">
        <v>26</v>
      </c>
      <c r="B31" s="50">
        <v>14</v>
      </c>
      <c r="C31" s="10">
        <v>31605125</v>
      </c>
      <c r="D31" s="11"/>
      <c r="E31" s="10">
        <v>0</v>
      </c>
      <c r="F31" s="58"/>
      <c r="L31" s="26"/>
      <c r="M31" s="26"/>
    </row>
    <row r="32" spans="1:13" ht="12.75">
      <c r="A32" s="12" t="s">
        <v>27</v>
      </c>
      <c r="B32" s="50">
        <v>15</v>
      </c>
      <c r="C32" s="10">
        <v>964053</v>
      </c>
      <c r="D32" s="11"/>
      <c r="E32" s="10">
        <v>915965</v>
      </c>
      <c r="F32" s="58"/>
      <c r="L32" s="26"/>
      <c r="M32" s="26"/>
    </row>
    <row r="33" spans="1:13" ht="12.75">
      <c r="A33" s="15" t="s">
        <v>28</v>
      </c>
      <c r="B33" s="50">
        <v>13</v>
      </c>
      <c r="C33" s="10">
        <v>4026696</v>
      </c>
      <c r="D33" s="11"/>
      <c r="E33" s="10">
        <v>4254256</v>
      </c>
      <c r="F33" s="58"/>
      <c r="L33" s="26"/>
      <c r="M33" s="26"/>
    </row>
    <row r="34" spans="1:13" ht="12.75">
      <c r="A34" s="15" t="s">
        <v>29</v>
      </c>
      <c r="B34" s="50">
        <v>16</v>
      </c>
      <c r="C34" s="17">
        <v>566819</v>
      </c>
      <c r="D34" s="11"/>
      <c r="E34" s="17">
        <v>609060</v>
      </c>
      <c r="F34" s="58"/>
      <c r="L34" s="26"/>
      <c r="M34" s="26"/>
    </row>
    <row r="35" spans="1:13" ht="12.75">
      <c r="A35" s="15"/>
      <c r="B35" s="50"/>
      <c r="C35" s="10">
        <f>SUM(C31:C34)</f>
        <v>37162693</v>
      </c>
      <c r="D35" s="11"/>
      <c r="E35" s="10">
        <f>SUM(E31:E34)</f>
        <v>5779281</v>
      </c>
      <c r="F35" s="58"/>
      <c r="L35" s="26"/>
      <c r="M35" s="26"/>
    </row>
    <row r="36" spans="1:13" ht="12.75">
      <c r="A36" s="9" t="s">
        <v>30</v>
      </c>
      <c r="B36" s="50"/>
      <c r="C36" s="14"/>
      <c r="D36" s="13"/>
      <c r="E36" s="14"/>
      <c r="F36" s="58"/>
      <c r="L36" s="26"/>
      <c r="M36" s="26"/>
    </row>
    <row r="37" spans="1:13" ht="12.75">
      <c r="A37" s="12" t="s">
        <v>31</v>
      </c>
      <c r="B37" s="50">
        <v>14</v>
      </c>
      <c r="C37" s="10">
        <v>4562985</v>
      </c>
      <c r="D37" s="11"/>
      <c r="E37" s="10">
        <v>3936655</v>
      </c>
      <c r="F37" s="58"/>
      <c r="L37" s="26"/>
      <c r="M37" s="26"/>
    </row>
    <row r="38" spans="1:6" ht="12.75">
      <c r="A38" s="15" t="s">
        <v>32</v>
      </c>
      <c r="C38" s="10">
        <v>0</v>
      </c>
      <c r="D38" s="11"/>
      <c r="E38" s="10">
        <v>0</v>
      </c>
      <c r="F38" s="58"/>
    </row>
    <row r="39" spans="1:13" ht="12.75">
      <c r="A39" s="15" t="s">
        <v>33</v>
      </c>
      <c r="B39" s="50">
        <v>17</v>
      </c>
      <c r="C39" s="10">
        <v>516913</v>
      </c>
      <c r="D39" s="11"/>
      <c r="E39" s="10">
        <v>1550057</v>
      </c>
      <c r="F39" s="58"/>
      <c r="L39" s="26"/>
      <c r="M39" s="26"/>
    </row>
    <row r="40" spans="1:13" ht="12.75">
      <c r="A40" s="15" t="s">
        <v>34</v>
      </c>
      <c r="B40" s="50">
        <v>19</v>
      </c>
      <c r="C40" s="10">
        <v>0</v>
      </c>
      <c r="D40" s="11"/>
      <c r="E40" s="10">
        <v>10895688</v>
      </c>
      <c r="F40" s="58"/>
      <c r="L40" s="26"/>
      <c r="M40" s="26"/>
    </row>
    <row r="41" spans="1:13" ht="12.75">
      <c r="A41" s="15" t="s">
        <v>35</v>
      </c>
      <c r="B41" s="50">
        <v>20</v>
      </c>
      <c r="C41" s="10">
        <v>1834839</v>
      </c>
      <c r="D41" s="11"/>
      <c r="E41" s="10">
        <v>6442138</v>
      </c>
      <c r="F41" s="58"/>
      <c r="L41" s="26"/>
      <c r="M41" s="26"/>
    </row>
    <row r="42" spans="1:13" ht="12.75">
      <c r="A42" s="15" t="s">
        <v>36</v>
      </c>
      <c r="B42" s="50">
        <v>20</v>
      </c>
      <c r="C42" s="10">
        <v>3675151</v>
      </c>
      <c r="D42" s="11"/>
      <c r="E42" s="10">
        <v>1362658</v>
      </c>
      <c r="F42" s="58"/>
      <c r="L42" s="26"/>
      <c r="M42" s="26"/>
    </row>
    <row r="43" spans="1:13" ht="15">
      <c r="A43" s="12" t="s">
        <v>37</v>
      </c>
      <c r="B43" s="50">
        <v>18</v>
      </c>
      <c r="C43" s="17">
        <v>265058</v>
      </c>
      <c r="D43" s="11"/>
      <c r="E43" s="40">
        <v>332491</v>
      </c>
      <c r="F43" s="58"/>
      <c r="L43" s="26"/>
      <c r="M43" s="26"/>
    </row>
    <row r="44" spans="1:13" ht="12.75">
      <c r="A44" s="15"/>
      <c r="B44" s="6"/>
      <c r="C44" s="10">
        <f>SUM(C37:C43)</f>
        <v>10854946</v>
      </c>
      <c r="D44" s="11"/>
      <c r="E44" s="10">
        <v>24519687</v>
      </c>
      <c r="F44" s="58"/>
      <c r="L44" s="26"/>
      <c r="M44" s="26"/>
    </row>
    <row r="45" spans="1:6" ht="13.5" thickBot="1">
      <c r="A45" s="27" t="s">
        <v>38</v>
      </c>
      <c r="B45" s="6"/>
      <c r="C45" s="24">
        <f>C44+C35+C29</f>
        <v>62159231</v>
      </c>
      <c r="D45" s="13"/>
      <c r="E45" s="24">
        <f>E44+E35+E29</f>
        <v>48059301</v>
      </c>
      <c r="F45" s="58"/>
    </row>
    <row r="46" spans="1:6" ht="14.25" thickBot="1" thickTop="1">
      <c r="A46" s="15" t="s">
        <v>39</v>
      </c>
      <c r="B46" s="6">
        <v>12</v>
      </c>
      <c r="C46" s="24">
        <v>1766.455375</v>
      </c>
      <c r="D46" s="28"/>
      <c r="E46" s="24">
        <v>2218.69425</v>
      </c>
      <c r="F46" s="58"/>
    </row>
    <row r="47" spans="1:6" ht="13.5" thickTop="1">
      <c r="A47" s="2"/>
      <c r="F47" s="58"/>
    </row>
    <row r="48" spans="1:6" ht="12.75">
      <c r="A48" s="2" t="s">
        <v>40</v>
      </c>
      <c r="B48" s="21"/>
      <c r="C48" s="29"/>
      <c r="D48" s="30"/>
      <c r="E48" s="29"/>
      <c r="F48" s="31"/>
    </row>
    <row r="49" spans="1:6" ht="12.75">
      <c r="A49" s="2"/>
      <c r="B49" s="21"/>
      <c r="C49" s="21"/>
      <c r="D49" s="32"/>
      <c r="E49" s="21"/>
      <c r="F49" s="31"/>
    </row>
    <row r="50" spans="1:6" ht="12.75">
      <c r="A50" s="21" t="s">
        <v>41</v>
      </c>
      <c r="B50" s="33"/>
      <c r="C50" s="33" t="s">
        <v>42</v>
      </c>
      <c r="D50" s="34"/>
      <c r="E50" s="33"/>
      <c r="F50" s="31"/>
    </row>
    <row r="51" spans="1:6" ht="12.75">
      <c r="A51" s="35" t="s">
        <v>43</v>
      </c>
      <c r="B51" s="21" t="s">
        <v>44</v>
      </c>
      <c r="C51" s="21"/>
      <c r="D51" s="34"/>
      <c r="E51" s="21" t="s">
        <v>45</v>
      </c>
      <c r="F51" s="31"/>
    </row>
    <row r="52" spans="1:6" ht="12.75">
      <c r="A52" s="36" t="s">
        <v>46</v>
      </c>
      <c r="B52" s="21" t="s">
        <v>119</v>
      </c>
      <c r="C52" s="21"/>
      <c r="D52" s="34"/>
      <c r="E52" s="21" t="s">
        <v>47</v>
      </c>
      <c r="F52" s="31"/>
    </row>
    <row r="53" spans="1:6" ht="12.75">
      <c r="A53" s="36" t="s">
        <v>48</v>
      </c>
      <c r="B53" s="21" t="s">
        <v>120</v>
      </c>
      <c r="C53" s="21"/>
      <c r="D53" s="34"/>
      <c r="E53" s="21"/>
      <c r="F53" s="31"/>
    </row>
    <row r="54" spans="1:6" ht="12.75">
      <c r="A54" s="9"/>
      <c r="D54" s="37"/>
      <c r="F54" s="31"/>
    </row>
    <row r="55" spans="1:6" ht="12.75">
      <c r="A55" s="1" t="s">
        <v>49</v>
      </c>
      <c r="D55" s="37"/>
      <c r="F55" s="31"/>
    </row>
    <row r="56" spans="1:6" ht="12.75">
      <c r="A56" s="1" t="s">
        <v>50</v>
      </c>
      <c r="D56" s="37"/>
      <c r="F56" s="31"/>
    </row>
  </sheetData>
  <sheetProtection/>
  <mergeCells count="21">
    <mergeCell ref="J24:K24"/>
    <mergeCell ref="L24:M24"/>
    <mergeCell ref="J25:M25"/>
    <mergeCell ref="L26:M26"/>
    <mergeCell ref="L27:M27"/>
    <mergeCell ref="L28:M28"/>
    <mergeCell ref="L29:M29"/>
    <mergeCell ref="L30:M30"/>
    <mergeCell ref="L31:M31"/>
    <mergeCell ref="L32:M32"/>
    <mergeCell ref="L33:M33"/>
    <mergeCell ref="L41:M41"/>
    <mergeCell ref="L42:M42"/>
    <mergeCell ref="L43:M43"/>
    <mergeCell ref="L44:M44"/>
    <mergeCell ref="L34:M34"/>
    <mergeCell ref="L35:M35"/>
    <mergeCell ref="L36:M36"/>
    <mergeCell ref="L37:M37"/>
    <mergeCell ref="L39:M39"/>
    <mergeCell ref="L40:M40"/>
  </mergeCells>
  <printOptions/>
  <pageMargins left="0.7086614173228347" right="0.31496062992125984" top="0.7874015748031497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2"/>
  <sheetViews>
    <sheetView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46.421875" style="1" customWidth="1"/>
    <col min="2" max="2" width="6.7109375" style="1" customWidth="1"/>
    <col min="3" max="3" width="15.7109375" style="1" customWidth="1"/>
    <col min="4" max="4" width="4.421875" style="37" customWidth="1"/>
    <col min="5" max="5" width="15.7109375" style="11" customWidth="1"/>
    <col min="6" max="6" width="10.8515625" style="37" bestFit="1" customWidth="1"/>
    <col min="7" max="12" width="9.140625" style="37" customWidth="1"/>
    <col min="13" max="16384" width="9.140625" style="1" customWidth="1"/>
  </cols>
  <sheetData>
    <row r="1" spans="1:12" ht="12.75">
      <c r="A1" s="2" t="s">
        <v>0</v>
      </c>
      <c r="D1" s="11"/>
      <c r="F1" s="11"/>
      <c r="G1" s="1"/>
      <c r="H1" s="1"/>
      <c r="I1" s="1"/>
      <c r="J1" s="1"/>
      <c r="K1" s="1"/>
      <c r="L1" s="1"/>
    </row>
    <row r="2" spans="1:12" ht="12.75">
      <c r="A2" s="2"/>
      <c r="D2" s="11"/>
      <c r="F2" s="11"/>
      <c r="G2" s="1"/>
      <c r="H2" s="1"/>
      <c r="I2" s="1"/>
      <c r="J2" s="1"/>
      <c r="K2" s="1"/>
      <c r="L2" s="1"/>
    </row>
    <row r="3" spans="1:12" ht="12.75">
      <c r="A3" s="2" t="s">
        <v>51</v>
      </c>
      <c r="D3" s="1"/>
      <c r="E3" s="44"/>
      <c r="F3" s="1"/>
      <c r="G3" s="1"/>
      <c r="H3" s="1"/>
      <c r="I3" s="1"/>
      <c r="J3" s="1"/>
      <c r="K3" s="1"/>
      <c r="L3" s="1"/>
    </row>
    <row r="4" spans="1:12" ht="12.75">
      <c r="A4" s="59" t="s">
        <v>123</v>
      </c>
      <c r="D4" s="45"/>
      <c r="E4" s="44"/>
      <c r="F4" s="45"/>
      <c r="G4" s="1"/>
      <c r="H4" s="1"/>
      <c r="I4" s="1"/>
      <c r="J4" s="1"/>
      <c r="K4" s="1"/>
      <c r="L4" s="1"/>
    </row>
    <row r="5" spans="1:12" ht="12.75">
      <c r="A5" s="4" t="s">
        <v>3</v>
      </c>
      <c r="B5" s="46"/>
      <c r="C5" s="46"/>
      <c r="D5" s="1"/>
      <c r="E5" s="47"/>
      <c r="F5" s="45"/>
      <c r="G5" s="1"/>
      <c r="H5" s="1"/>
      <c r="I5" s="1"/>
      <c r="J5" s="1"/>
      <c r="K5" s="1"/>
      <c r="L5" s="1"/>
    </row>
    <row r="6" spans="1:9" ht="25.5">
      <c r="A6" s="48"/>
      <c r="B6" s="41" t="s">
        <v>4</v>
      </c>
      <c r="C6" s="60" t="s">
        <v>52</v>
      </c>
      <c r="D6" s="61"/>
      <c r="E6" s="60" t="s">
        <v>53</v>
      </c>
      <c r="F6" s="49"/>
      <c r="G6" s="1"/>
      <c r="H6" s="26"/>
      <c r="I6" s="1"/>
    </row>
    <row r="7" spans="1:9" ht="12.75">
      <c r="A7" s="9"/>
      <c r="B7" s="50"/>
      <c r="C7" s="51"/>
      <c r="D7" s="52"/>
      <c r="E7" s="10"/>
      <c r="F7" s="49"/>
      <c r="G7" s="1"/>
      <c r="H7" s="26"/>
      <c r="I7" s="1"/>
    </row>
    <row r="8" spans="1:9" ht="12.75">
      <c r="A8" s="9" t="s">
        <v>54</v>
      </c>
      <c r="B8" s="50">
        <v>21</v>
      </c>
      <c r="C8" s="10">
        <v>50635558</v>
      </c>
      <c r="D8" s="10"/>
      <c r="E8" s="10">
        <v>47061437</v>
      </c>
      <c r="F8" s="49"/>
      <c r="G8" s="1"/>
      <c r="H8" s="1"/>
      <c r="I8" s="1"/>
    </row>
    <row r="9" spans="1:9" ht="12.75">
      <c r="A9" s="9"/>
      <c r="B9" s="50"/>
      <c r="C9" s="51"/>
      <c r="D9" s="10"/>
      <c r="E9" s="10"/>
      <c r="F9" s="53"/>
      <c r="G9" s="45"/>
      <c r="H9" s="1"/>
      <c r="I9" s="1"/>
    </row>
    <row r="10" spans="1:9" ht="12.75">
      <c r="A10" s="9" t="s">
        <v>55</v>
      </c>
      <c r="B10" s="50">
        <v>22</v>
      </c>
      <c r="C10" s="17">
        <v>-10104475</v>
      </c>
      <c r="D10" s="10"/>
      <c r="E10" s="17">
        <v>-9092092</v>
      </c>
      <c r="F10" s="54"/>
      <c r="G10" s="55"/>
      <c r="H10" s="1"/>
      <c r="I10" s="55"/>
    </row>
    <row r="11" spans="1:9" ht="12.75">
      <c r="A11" s="9"/>
      <c r="B11" s="50"/>
      <c r="C11" s="51"/>
      <c r="D11" s="10"/>
      <c r="E11" s="10"/>
      <c r="F11" s="1"/>
      <c r="G11" s="1"/>
      <c r="H11" s="1"/>
      <c r="I11" s="1"/>
    </row>
    <row r="12" spans="1:9" ht="12.75">
      <c r="A12" s="9" t="s">
        <v>56</v>
      </c>
      <c r="B12" s="50"/>
      <c r="C12" s="10">
        <f>SUM(C8:C11)</f>
        <v>40531083</v>
      </c>
      <c r="D12" s="10"/>
      <c r="E12" s="10">
        <f>SUM(E8:E11)</f>
        <v>37969345</v>
      </c>
      <c r="F12" s="1"/>
      <c r="G12" s="55"/>
      <c r="H12" s="1"/>
      <c r="I12" s="55"/>
    </row>
    <row r="13" spans="1:9" ht="12.75">
      <c r="A13" s="9"/>
      <c r="B13" s="50"/>
      <c r="C13" s="51"/>
      <c r="D13" s="10"/>
      <c r="E13" s="10"/>
      <c r="F13" s="1"/>
      <c r="G13" s="1"/>
      <c r="H13" s="1"/>
      <c r="I13" s="1"/>
    </row>
    <row r="14" spans="1:9" ht="12.75">
      <c r="A14" s="9" t="s">
        <v>57</v>
      </c>
      <c r="B14" s="50">
        <v>23</v>
      </c>
      <c r="C14" s="10">
        <v>-17742257</v>
      </c>
      <c r="D14" s="10"/>
      <c r="E14" s="10">
        <v>-15877337</v>
      </c>
      <c r="F14" s="1"/>
      <c r="G14" s="55"/>
      <c r="H14" s="1"/>
      <c r="I14" s="55"/>
    </row>
    <row r="15" spans="1:9" ht="12.75">
      <c r="A15" s="9" t="s">
        <v>58</v>
      </c>
      <c r="B15" s="50">
        <v>24</v>
      </c>
      <c r="C15" s="10">
        <v>-3941706</v>
      </c>
      <c r="D15" s="10"/>
      <c r="E15" s="10">
        <v>-4361934</v>
      </c>
      <c r="F15" s="1"/>
      <c r="G15" s="1"/>
      <c r="H15" s="1"/>
      <c r="I15" s="1"/>
    </row>
    <row r="16" spans="1:9" ht="12.75">
      <c r="A16" s="9" t="s">
        <v>59</v>
      </c>
      <c r="B16" s="50"/>
      <c r="C16" s="10">
        <v>1522750</v>
      </c>
      <c r="D16" s="10"/>
      <c r="E16" s="10">
        <v>172934</v>
      </c>
      <c r="F16" s="1"/>
      <c r="G16" s="55"/>
      <c r="H16" s="1"/>
      <c r="I16" s="55"/>
    </row>
    <row r="17" spans="1:9" ht="12.75">
      <c r="A17" s="9" t="s">
        <v>60</v>
      </c>
      <c r="B17" s="50">
        <v>25</v>
      </c>
      <c r="C17" s="10">
        <v>-1292354</v>
      </c>
      <c r="D17" s="10"/>
      <c r="E17" s="10">
        <v>-359736</v>
      </c>
      <c r="F17" s="1"/>
      <c r="G17" s="55"/>
      <c r="H17" s="1"/>
      <c r="I17" s="55"/>
    </row>
    <row r="18" spans="1:9" ht="12.75">
      <c r="A18" s="9" t="s">
        <v>61</v>
      </c>
      <c r="B18" s="6"/>
      <c r="C18" s="10">
        <v>-1193198</v>
      </c>
      <c r="D18" s="10"/>
      <c r="E18" s="10">
        <v>-1525</v>
      </c>
      <c r="F18" s="1"/>
      <c r="G18" s="55"/>
      <c r="H18" s="1"/>
      <c r="I18" s="55"/>
    </row>
    <row r="19" spans="1:9" ht="12.75">
      <c r="A19" s="9" t="s">
        <v>62</v>
      </c>
      <c r="B19" s="6">
        <v>26</v>
      </c>
      <c r="C19" s="17">
        <v>125665</v>
      </c>
      <c r="D19" s="52"/>
      <c r="E19" s="17">
        <v>20819</v>
      </c>
      <c r="F19" s="1"/>
      <c r="G19" s="55"/>
      <c r="H19" s="1"/>
      <c r="I19" s="55"/>
    </row>
    <row r="20" spans="1:9" ht="12.75">
      <c r="A20" s="9"/>
      <c r="B20" s="6"/>
      <c r="C20" s="10">
        <v>0</v>
      </c>
      <c r="D20" s="52"/>
      <c r="E20" s="10"/>
      <c r="F20" s="1"/>
      <c r="G20" s="55"/>
      <c r="H20" s="1"/>
      <c r="I20" s="55"/>
    </row>
    <row r="21" spans="1:9" ht="12.75">
      <c r="A21" s="9" t="s">
        <v>63</v>
      </c>
      <c r="B21" s="6"/>
      <c r="C21" s="10">
        <f>SUM(C12:C20)</f>
        <v>18009983</v>
      </c>
      <c r="D21" s="10"/>
      <c r="E21" s="10">
        <f>SUM(E12:E20)</f>
        <v>17562566</v>
      </c>
      <c r="F21" s="1"/>
      <c r="G21" s="55"/>
      <c r="H21" s="1"/>
      <c r="I21" s="55"/>
    </row>
    <row r="22" spans="1:9" ht="12.75">
      <c r="A22" s="9"/>
      <c r="B22" s="6"/>
      <c r="C22" s="51"/>
      <c r="D22" s="52"/>
      <c r="E22" s="10"/>
      <c r="F22" s="54"/>
      <c r="G22" s="1"/>
      <c r="H22" s="1"/>
      <c r="I22" s="1"/>
    </row>
    <row r="23" spans="1:9" ht="12.75">
      <c r="A23" s="9" t="s">
        <v>64</v>
      </c>
      <c r="B23" s="6">
        <v>13</v>
      </c>
      <c r="C23" s="17">
        <v>-3948724</v>
      </c>
      <c r="D23" s="52"/>
      <c r="E23" s="17">
        <v>-4457119</v>
      </c>
      <c r="F23" s="54"/>
      <c r="G23" s="55"/>
      <c r="H23" s="1"/>
      <c r="I23" s="55"/>
    </row>
    <row r="24" spans="1:9" ht="12.75">
      <c r="A24" s="9"/>
      <c r="B24" s="6"/>
      <c r="C24" s="56"/>
      <c r="D24" s="52"/>
      <c r="E24" s="10"/>
      <c r="F24" s="54"/>
      <c r="G24" s="1"/>
      <c r="H24" s="1"/>
      <c r="I24" s="1"/>
    </row>
    <row r="25" spans="1:9" ht="13.5" thickBot="1">
      <c r="A25" s="9" t="s">
        <v>65</v>
      </c>
      <c r="B25" s="6"/>
      <c r="C25" s="63">
        <f>SUM(C21:C24)</f>
        <v>14061259</v>
      </c>
      <c r="D25" s="10"/>
      <c r="E25" s="63">
        <f>SUM(E21:E24)</f>
        <v>13105447</v>
      </c>
      <c r="F25" s="54"/>
      <c r="G25" s="55"/>
      <c r="H25" s="1"/>
      <c r="I25" s="55"/>
    </row>
    <row r="26" spans="1:9" ht="13.5" thickTop="1">
      <c r="A26" s="9"/>
      <c r="B26" s="6"/>
      <c r="C26" s="51"/>
      <c r="D26" s="52"/>
      <c r="F26" s="54"/>
      <c r="G26" s="55"/>
      <c r="H26" s="1"/>
      <c r="I26" s="55"/>
    </row>
    <row r="27" spans="1:5" ht="13.5" thickBot="1">
      <c r="A27" s="27" t="s">
        <v>66</v>
      </c>
      <c r="B27" s="6">
        <v>12</v>
      </c>
      <c r="C27" s="63">
        <f>C25/8000</f>
        <v>1757.657375</v>
      </c>
      <c r="D27" s="11"/>
      <c r="E27" s="63">
        <f>E25/8000</f>
        <v>1638.180875</v>
      </c>
    </row>
    <row r="28" spans="3:5" ht="13.5" thickTop="1">
      <c r="C28" s="10"/>
      <c r="D28" s="11"/>
      <c r="E28" s="10"/>
    </row>
    <row r="29" spans="3:5" ht="12.75">
      <c r="C29" s="10"/>
      <c r="D29" s="11"/>
      <c r="E29" s="10"/>
    </row>
    <row r="30" spans="3:6" ht="12.75">
      <c r="C30" s="10"/>
      <c r="D30" s="11"/>
      <c r="F30" s="54"/>
    </row>
    <row r="31" spans="3:4" ht="12.75">
      <c r="C31" s="10"/>
      <c r="D31" s="11"/>
    </row>
    <row r="32" spans="1:6" ht="12.75">
      <c r="A32" s="2" t="s">
        <v>40</v>
      </c>
      <c r="C32" s="10"/>
      <c r="D32" s="11"/>
      <c r="F32" s="11"/>
    </row>
    <row r="33" spans="1:6" ht="12.75">
      <c r="A33" s="2"/>
      <c r="C33" s="10"/>
      <c r="D33" s="11"/>
      <c r="F33" s="11"/>
    </row>
    <row r="34" spans="1:6" ht="12.75">
      <c r="A34" s="2"/>
      <c r="C34" s="10"/>
      <c r="D34" s="11"/>
      <c r="F34" s="11"/>
    </row>
    <row r="35" spans="1:6" ht="12.75">
      <c r="A35" s="5"/>
      <c r="C35" s="33"/>
      <c r="D35" s="11"/>
      <c r="E35" s="17"/>
      <c r="F35" s="11"/>
    </row>
    <row r="36" spans="1:5" ht="12.75">
      <c r="A36" s="35" t="s">
        <v>43</v>
      </c>
      <c r="B36" s="35"/>
      <c r="C36" s="21" t="s">
        <v>44</v>
      </c>
      <c r="D36" s="11"/>
      <c r="E36" s="35" t="s">
        <v>45</v>
      </c>
    </row>
    <row r="37" spans="1:5" ht="12.75">
      <c r="A37" s="36" t="s">
        <v>46</v>
      </c>
      <c r="B37" s="21"/>
      <c r="C37" s="21" t="s">
        <v>124</v>
      </c>
      <c r="D37" s="11"/>
      <c r="E37" s="35" t="s">
        <v>47</v>
      </c>
    </row>
    <row r="38" spans="1:4" ht="12.75">
      <c r="A38" s="36"/>
      <c r="B38" s="21"/>
      <c r="C38" s="21" t="s">
        <v>120</v>
      </c>
      <c r="D38" s="11"/>
    </row>
    <row r="39" spans="1:12" ht="12.75">
      <c r="A39" s="9"/>
      <c r="C39" s="57"/>
      <c r="D39" s="11"/>
      <c r="E39" s="10"/>
      <c r="G39" s="1"/>
      <c r="H39" s="1"/>
      <c r="I39" s="1"/>
      <c r="J39" s="1"/>
      <c r="K39" s="1"/>
      <c r="L39" s="1"/>
    </row>
    <row r="40" spans="1:12" ht="12.75">
      <c r="A40" s="1" t="s">
        <v>49</v>
      </c>
      <c r="D40" s="11"/>
      <c r="G40" s="1"/>
      <c r="H40" s="1"/>
      <c r="I40" s="1"/>
      <c r="J40" s="1"/>
      <c r="K40" s="1"/>
      <c r="L40" s="1"/>
    </row>
    <row r="41" spans="1:12" ht="12.75">
      <c r="A41" s="1" t="s">
        <v>50</v>
      </c>
      <c r="D41" s="11"/>
      <c r="G41" s="1"/>
      <c r="H41" s="1"/>
      <c r="I41" s="1"/>
      <c r="J41" s="1"/>
      <c r="K41" s="1"/>
      <c r="L41" s="1"/>
    </row>
    <row r="42" spans="2:3" ht="12.75">
      <c r="B42" s="37"/>
      <c r="C42" s="37"/>
    </row>
  </sheetData>
  <sheetProtection/>
  <mergeCells count="2">
    <mergeCell ref="F6:F8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27.140625" style="1" customWidth="1"/>
    <col min="2" max="2" width="7.421875" style="1" customWidth="1"/>
    <col min="3" max="3" width="18.00390625" style="10" customWidth="1"/>
    <col min="4" max="4" width="4.7109375" style="10" customWidth="1"/>
    <col min="5" max="5" width="18.00390625" style="10" customWidth="1"/>
    <col min="6" max="6" width="4.7109375" style="10" customWidth="1"/>
    <col min="7" max="7" width="18.00390625" style="10" customWidth="1"/>
    <col min="8" max="8" width="11.8515625" style="1" bestFit="1" customWidth="1"/>
    <col min="9" max="9" width="10.28125" style="1" bestFit="1" customWidth="1"/>
    <col min="10" max="10" width="11.8515625" style="1" bestFit="1" customWidth="1"/>
    <col min="11" max="16384" width="9.140625" style="1" customWidth="1"/>
  </cols>
  <sheetData>
    <row r="1" spans="1:10" ht="12.75">
      <c r="A1" s="2" t="s">
        <v>0</v>
      </c>
      <c r="F1" s="11"/>
      <c r="G1" s="11"/>
      <c r="H1" s="37"/>
      <c r="I1" s="37"/>
      <c r="J1" s="37"/>
    </row>
    <row r="2" spans="1:10" ht="12.75">
      <c r="A2" s="2"/>
      <c r="F2" s="11"/>
      <c r="G2" s="11"/>
      <c r="H2" s="37"/>
      <c r="I2" s="37"/>
      <c r="J2" s="37"/>
    </row>
    <row r="3" spans="1:10" ht="12.75">
      <c r="A3" s="2" t="s">
        <v>67</v>
      </c>
      <c r="G3" s="44"/>
      <c r="I3" s="37"/>
      <c r="J3" s="37"/>
    </row>
    <row r="4" spans="1:13" ht="12.75">
      <c r="A4" s="59" t="s">
        <v>123</v>
      </c>
      <c r="F4" s="44"/>
      <c r="G4" s="44"/>
      <c r="I4" s="37"/>
      <c r="J4" s="37"/>
      <c r="K4" s="37"/>
      <c r="L4" s="37"/>
      <c r="M4" s="37"/>
    </row>
    <row r="5" spans="1:13" ht="12.75">
      <c r="A5" s="4" t="s">
        <v>3</v>
      </c>
      <c r="B5" s="5"/>
      <c r="C5" s="17"/>
      <c r="D5" s="17"/>
      <c r="E5" s="17"/>
      <c r="F5" s="17"/>
      <c r="G5" s="17"/>
      <c r="I5" s="37"/>
      <c r="J5" s="37"/>
      <c r="K5" s="37"/>
      <c r="L5" s="37"/>
      <c r="M5" s="37"/>
    </row>
    <row r="6" ht="12.75">
      <c r="A6" s="9"/>
    </row>
    <row r="7" spans="2:7" ht="25.5">
      <c r="B7" s="64" t="s">
        <v>4</v>
      </c>
      <c r="C7" s="65" t="s">
        <v>23</v>
      </c>
      <c r="D7" s="57"/>
      <c r="E7" s="65" t="s">
        <v>24</v>
      </c>
      <c r="F7" s="57"/>
      <c r="G7" s="65" t="s">
        <v>68</v>
      </c>
    </row>
    <row r="8" spans="2:7" ht="12.75">
      <c r="B8" s="66"/>
      <c r="C8" s="67"/>
      <c r="E8" s="67"/>
      <c r="G8" s="67"/>
    </row>
    <row r="9" spans="1:8" ht="12.75">
      <c r="A9" s="62" t="s">
        <v>69</v>
      </c>
      <c r="B9" s="66"/>
      <c r="C9" s="11">
        <v>80000</v>
      </c>
      <c r="D9" s="11"/>
      <c r="E9" s="11">
        <v>29628395</v>
      </c>
      <c r="F9" s="11"/>
      <c r="G9" s="11">
        <f>SUM(C9:F9)</f>
        <v>29708395</v>
      </c>
      <c r="H9" s="10"/>
    </row>
    <row r="10" spans="1:8" ht="12.75">
      <c r="A10" s="62"/>
      <c r="B10" s="66"/>
      <c r="C10" s="11"/>
      <c r="D10" s="11"/>
      <c r="E10" s="11"/>
      <c r="F10" s="11"/>
      <c r="G10" s="11"/>
      <c r="H10" s="10"/>
    </row>
    <row r="11" spans="1:8" ht="12.75">
      <c r="A11" s="27" t="s">
        <v>70</v>
      </c>
      <c r="B11" s="66"/>
      <c r="C11" s="17"/>
      <c r="E11" s="17">
        <v>13105447</v>
      </c>
      <c r="G11" s="17">
        <f>SUM(C11:F11)</f>
        <v>13105447</v>
      </c>
      <c r="H11" s="10"/>
    </row>
    <row r="12" spans="1:8" ht="12.75">
      <c r="A12" s="27"/>
      <c r="B12" s="66"/>
      <c r="H12" s="10"/>
    </row>
    <row r="13" spans="1:8" ht="12.75">
      <c r="A13" s="27" t="s">
        <v>71</v>
      </c>
      <c r="B13" s="66"/>
      <c r="E13" s="10">
        <f>SUM(E11)</f>
        <v>13105447</v>
      </c>
      <c r="G13" s="10">
        <f>SUM(G11)</f>
        <v>13105447</v>
      </c>
      <c r="H13" s="10"/>
    </row>
    <row r="14" spans="1:8" ht="12.75">
      <c r="A14" s="27"/>
      <c r="B14" s="66"/>
      <c r="H14" s="10"/>
    </row>
    <row r="15" spans="1:8" ht="12.75">
      <c r="A15" s="27" t="s">
        <v>72</v>
      </c>
      <c r="B15" s="66"/>
      <c r="C15" s="17"/>
      <c r="E15" s="17">
        <v>-16620000</v>
      </c>
      <c r="G15" s="17">
        <f>SUM(C15:F15)</f>
        <v>-16620000</v>
      </c>
      <c r="H15" s="10"/>
    </row>
    <row r="16" spans="2:8" ht="12.75">
      <c r="B16" s="66"/>
      <c r="H16" s="10"/>
    </row>
    <row r="17" spans="1:8" ht="13.5" thickBot="1">
      <c r="A17" s="62" t="s">
        <v>73</v>
      </c>
      <c r="B17" s="68"/>
      <c r="C17" s="63">
        <f>C9+C11+C15</f>
        <v>80000</v>
      </c>
      <c r="E17" s="63">
        <f>E9+E11+E15</f>
        <v>26113842</v>
      </c>
      <c r="G17" s="63">
        <f>G9+G11+G15</f>
        <v>26193842</v>
      </c>
      <c r="H17" s="10"/>
    </row>
    <row r="18" spans="1:8" ht="13.5" thickTop="1">
      <c r="A18" s="62"/>
      <c r="B18" s="68"/>
      <c r="H18" s="10"/>
    </row>
    <row r="19" spans="1:8" ht="12.75">
      <c r="A19" s="21" t="s">
        <v>74</v>
      </c>
      <c r="B19" s="68"/>
      <c r="C19" s="10">
        <v>80000</v>
      </c>
      <c r="D19" s="57"/>
      <c r="E19" s="10">
        <v>17680333</v>
      </c>
      <c r="F19" s="57"/>
      <c r="G19" s="10">
        <f aca="true" t="shared" si="0" ref="G19:G25">SUM(C19:F19)</f>
        <v>17760333</v>
      </c>
      <c r="H19" s="57"/>
    </row>
    <row r="20" spans="1:8" ht="12.75">
      <c r="A20" s="66"/>
      <c r="B20" s="68"/>
      <c r="E20" s="69"/>
      <c r="G20" s="69">
        <f t="shared" si="0"/>
        <v>0</v>
      </c>
      <c r="H20" s="10"/>
    </row>
    <row r="21" spans="1:8" ht="12.75">
      <c r="A21" s="66" t="s">
        <v>70</v>
      </c>
      <c r="B21" s="68"/>
      <c r="C21" s="71">
        <v>0</v>
      </c>
      <c r="E21" s="47">
        <v>14061259</v>
      </c>
      <c r="G21" s="47">
        <f t="shared" si="0"/>
        <v>14061259</v>
      </c>
      <c r="H21" s="10"/>
    </row>
    <row r="22" spans="1:8" ht="12.75">
      <c r="A22" s="66"/>
      <c r="B22" s="68"/>
      <c r="C22" s="70"/>
      <c r="E22" s="69"/>
      <c r="F22" s="69"/>
      <c r="H22" s="10"/>
    </row>
    <row r="23" spans="1:8" ht="12.75">
      <c r="A23" s="66" t="s">
        <v>71</v>
      </c>
      <c r="B23" s="68"/>
      <c r="C23" s="70">
        <v>0</v>
      </c>
      <c r="E23" s="69">
        <f>SUM(E21:E21)</f>
        <v>14061259</v>
      </c>
      <c r="F23" s="69"/>
      <c r="G23" s="10">
        <f t="shared" si="0"/>
        <v>14061259</v>
      </c>
      <c r="H23" s="10"/>
    </row>
    <row r="24" spans="1:8" ht="12.75">
      <c r="A24" s="66"/>
      <c r="B24" s="68"/>
      <c r="C24" s="70"/>
      <c r="E24" s="69"/>
      <c r="F24" s="69"/>
      <c r="H24" s="10"/>
    </row>
    <row r="25" spans="1:8" ht="12.75">
      <c r="A25" s="66" t="s">
        <v>72</v>
      </c>
      <c r="B25" s="68">
        <v>12</v>
      </c>
      <c r="C25" s="71">
        <v>0</v>
      </c>
      <c r="E25" s="72">
        <v>-17680000</v>
      </c>
      <c r="G25" s="17">
        <f t="shared" si="0"/>
        <v>-17680000</v>
      </c>
      <c r="H25" s="10"/>
    </row>
    <row r="26" spans="2:8" ht="12.75">
      <c r="B26" s="68"/>
      <c r="C26" s="74"/>
      <c r="D26" s="74"/>
      <c r="E26" s="74"/>
      <c r="F26" s="74"/>
      <c r="G26" s="74"/>
      <c r="H26" s="10"/>
    </row>
    <row r="27" spans="1:8" ht="13.5" thickBot="1">
      <c r="A27" s="21" t="s">
        <v>75</v>
      </c>
      <c r="B27" s="68"/>
      <c r="C27" s="63">
        <f>C19+C23+C25</f>
        <v>80000</v>
      </c>
      <c r="D27" s="11"/>
      <c r="E27" s="63">
        <f>E19+E23+E25</f>
        <v>14061592</v>
      </c>
      <c r="F27" s="11"/>
      <c r="G27" s="63">
        <f>G19+G23+G25</f>
        <v>14141592</v>
      </c>
      <c r="H27" s="10"/>
    </row>
    <row r="28" spans="1:8" ht="13.5" thickTop="1">
      <c r="A28" s="21"/>
      <c r="B28" s="68"/>
      <c r="C28" s="11"/>
      <c r="D28" s="11"/>
      <c r="E28" s="11"/>
      <c r="F28" s="11"/>
      <c r="G28" s="11"/>
      <c r="H28" s="10"/>
    </row>
    <row r="29" spans="1:8" ht="12.75">
      <c r="A29" s="38"/>
      <c r="B29" s="68"/>
      <c r="H29" s="10"/>
    </row>
    <row r="30" spans="1:6" ht="12.75">
      <c r="A30" s="2" t="s">
        <v>40</v>
      </c>
      <c r="B30" s="39"/>
      <c r="F30" s="11"/>
    </row>
    <row r="31" spans="1:6" ht="12.75">
      <c r="A31" s="2"/>
      <c r="B31" s="39"/>
      <c r="F31" s="11"/>
    </row>
    <row r="32" spans="1:6" ht="12.75">
      <c r="A32" s="2"/>
      <c r="B32" s="39"/>
      <c r="F32" s="11"/>
    </row>
    <row r="33" spans="1:7" ht="12.75">
      <c r="A33" s="21" t="s">
        <v>41</v>
      </c>
      <c r="B33" s="21"/>
      <c r="C33" s="33" t="s">
        <v>42</v>
      </c>
      <c r="D33" s="64"/>
      <c r="E33" s="1"/>
      <c r="F33" s="64"/>
      <c r="G33" s="73"/>
    </row>
    <row r="34" spans="1:7" ht="12.75">
      <c r="A34" s="35" t="s">
        <v>43</v>
      </c>
      <c r="B34" s="35"/>
      <c r="C34" s="21" t="s">
        <v>44</v>
      </c>
      <c r="D34" s="64"/>
      <c r="E34" s="1"/>
      <c r="F34" s="64"/>
      <c r="G34" s="35" t="s">
        <v>45</v>
      </c>
    </row>
    <row r="35" spans="1:7" ht="12.75">
      <c r="A35" s="36" t="s">
        <v>46</v>
      </c>
      <c r="B35" s="21"/>
      <c r="C35" s="21" t="s">
        <v>125</v>
      </c>
      <c r="D35" s="64"/>
      <c r="E35" s="1"/>
      <c r="F35" s="64"/>
      <c r="G35" s="35" t="s">
        <v>47</v>
      </c>
    </row>
    <row r="36" spans="1:7" ht="12.75">
      <c r="A36" s="36"/>
      <c r="B36" s="21"/>
      <c r="C36" s="21" t="s">
        <v>120</v>
      </c>
      <c r="D36" s="64"/>
      <c r="F36" s="11"/>
      <c r="G36" s="11"/>
    </row>
    <row r="37" spans="1:7" ht="12.75">
      <c r="A37" s="9"/>
      <c r="C37" s="1"/>
      <c r="F37" s="11"/>
      <c r="G37" s="11"/>
    </row>
    <row r="38" spans="1:7" ht="12.75">
      <c r="A38" s="1" t="s">
        <v>49</v>
      </c>
      <c r="F38" s="11"/>
      <c r="G38" s="11"/>
    </row>
    <row r="39" spans="1:7" ht="12.75">
      <c r="A39" s="1" t="s">
        <v>50</v>
      </c>
      <c r="F39" s="11"/>
      <c r="G39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74"/>
  <sheetViews>
    <sheetView tabSelected="1" view="pageBreakPreview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56.7109375" style="1" customWidth="1"/>
    <col min="2" max="2" width="7.8515625" style="1" customWidth="1"/>
    <col min="3" max="3" width="15.7109375" style="10" customWidth="1"/>
    <col min="4" max="4" width="5.00390625" style="10" customWidth="1"/>
    <col min="5" max="5" width="15.7109375" style="10" customWidth="1"/>
    <col min="6" max="16384" width="9.140625" style="1" customWidth="1"/>
  </cols>
  <sheetData>
    <row r="1" ht="12.75">
      <c r="A1" s="2" t="s">
        <v>0</v>
      </c>
    </row>
    <row r="2" ht="12.75">
      <c r="A2" s="2"/>
    </row>
    <row r="3" ht="12.75">
      <c r="A3" s="2" t="s">
        <v>76</v>
      </c>
    </row>
    <row r="4" ht="12.75">
      <c r="A4" s="59" t="s">
        <v>123</v>
      </c>
    </row>
    <row r="5" spans="1:5" ht="12.75">
      <c r="A5" s="4" t="s">
        <v>3</v>
      </c>
      <c r="B5" s="5"/>
      <c r="C5" s="17"/>
      <c r="D5" s="17"/>
      <c r="E5" s="17"/>
    </row>
    <row r="6" spans="1:5" ht="25.5">
      <c r="A6" s="48"/>
      <c r="B6" s="41" t="s">
        <v>4</v>
      </c>
      <c r="C6" s="60" t="s">
        <v>52</v>
      </c>
      <c r="D6" s="61"/>
      <c r="E6" s="60" t="s">
        <v>53</v>
      </c>
    </row>
    <row r="7" spans="1:5" ht="12.75">
      <c r="A7" s="66" t="s">
        <v>77</v>
      </c>
      <c r="B7" s="75"/>
      <c r="C7" s="57"/>
      <c r="D7" s="57"/>
      <c r="E7" s="57"/>
    </row>
    <row r="8" spans="1:5" ht="12.75">
      <c r="A8" s="66" t="s">
        <v>63</v>
      </c>
      <c r="B8" s="7"/>
      <c r="C8" s="10">
        <v>18009983</v>
      </c>
      <c r="E8" s="10">
        <v>17562566</v>
      </c>
    </row>
    <row r="9" spans="1:2" ht="12.75">
      <c r="A9" s="66" t="s">
        <v>78</v>
      </c>
      <c r="B9" s="7"/>
    </row>
    <row r="10" spans="1:5" ht="12.75">
      <c r="A10" s="76" t="s">
        <v>79</v>
      </c>
      <c r="B10" s="50" t="s">
        <v>80</v>
      </c>
      <c r="C10" s="10">
        <v>3036903.6039</v>
      </c>
      <c r="E10" s="44">
        <v>2734257</v>
      </c>
    </row>
    <row r="11" spans="1:5" ht="25.5">
      <c r="A11" s="76" t="s">
        <v>81</v>
      </c>
      <c r="B11" s="50">
        <v>26</v>
      </c>
      <c r="C11" s="10">
        <v>55457</v>
      </c>
      <c r="E11" s="10">
        <v>616</v>
      </c>
    </row>
    <row r="12" spans="1:5" ht="12.75">
      <c r="A12" s="76" t="s">
        <v>82</v>
      </c>
      <c r="B12" s="50">
        <v>25</v>
      </c>
      <c r="C12" s="10">
        <v>1193198</v>
      </c>
      <c r="E12" s="10">
        <v>1525</v>
      </c>
    </row>
    <row r="13" spans="1:5" ht="12.75">
      <c r="A13" s="76" t="s">
        <v>60</v>
      </c>
      <c r="B13" s="77"/>
      <c r="C13" s="10">
        <v>1292354</v>
      </c>
      <c r="E13" s="10">
        <v>359736</v>
      </c>
    </row>
    <row r="14" spans="1:5" ht="12.75">
      <c r="A14" s="76" t="s">
        <v>59</v>
      </c>
      <c r="B14" s="50"/>
      <c r="C14" s="10">
        <v>-1522750</v>
      </c>
      <c r="E14" s="10">
        <v>-172934</v>
      </c>
    </row>
    <row r="15" spans="1:5" ht="26.25" thickBot="1">
      <c r="A15" s="66" t="s">
        <v>83</v>
      </c>
      <c r="B15" s="50"/>
      <c r="C15" s="24">
        <f>SUM(C8:C14)</f>
        <v>22065145.6039</v>
      </c>
      <c r="D15" s="11"/>
      <c r="E15" s="24">
        <f>SUM(E8:E14)</f>
        <v>20485766</v>
      </c>
    </row>
    <row r="16" spans="1:2" ht="13.5" thickTop="1">
      <c r="A16" s="66"/>
      <c r="B16" s="6"/>
    </row>
    <row r="17" spans="1:2" ht="12.75">
      <c r="A17" s="66" t="s">
        <v>84</v>
      </c>
      <c r="B17" s="6"/>
    </row>
    <row r="18" spans="1:5" ht="25.5">
      <c r="A18" s="76" t="s">
        <v>85</v>
      </c>
      <c r="B18" s="6"/>
      <c r="C18" s="10">
        <v>-167460</v>
      </c>
      <c r="E18" s="44">
        <v>2602548</v>
      </c>
    </row>
    <row r="19" spans="1:5" ht="12.75">
      <c r="A19" s="76" t="s">
        <v>86</v>
      </c>
      <c r="B19" s="6"/>
      <c r="C19" s="10">
        <v>491313</v>
      </c>
      <c r="E19" s="44">
        <v>-455402</v>
      </c>
    </row>
    <row r="20" spans="1:5" ht="12.75">
      <c r="A20" s="76" t="s">
        <v>87</v>
      </c>
      <c r="B20" s="6"/>
      <c r="C20" s="10">
        <v>11611</v>
      </c>
      <c r="E20" s="74">
        <v>-17294</v>
      </c>
    </row>
    <row r="21" spans="1:5" ht="12.75">
      <c r="A21" s="76" t="s">
        <v>88</v>
      </c>
      <c r="B21" s="6"/>
      <c r="C21" s="10">
        <v>865</v>
      </c>
      <c r="E21" s="74">
        <v>10688</v>
      </c>
    </row>
    <row r="22" spans="1:5" ht="12.75">
      <c r="A22" s="76" t="s">
        <v>89</v>
      </c>
      <c r="B22" s="6"/>
      <c r="C22" s="10">
        <v>-1068859</v>
      </c>
      <c r="E22" s="10">
        <v>-609452</v>
      </c>
    </row>
    <row r="23" spans="1:5" ht="25.5">
      <c r="A23" s="76" t="s">
        <v>90</v>
      </c>
      <c r="B23" s="6"/>
      <c r="C23" s="10">
        <v>-434423</v>
      </c>
      <c r="E23" s="10">
        <v>1187685</v>
      </c>
    </row>
    <row r="24" spans="1:5" ht="12.75">
      <c r="A24" s="76" t="s">
        <v>91</v>
      </c>
      <c r="B24" s="6"/>
      <c r="C24" s="10">
        <v>-10895688</v>
      </c>
      <c r="E24" s="11">
        <v>0</v>
      </c>
    </row>
    <row r="25" spans="1:5" ht="12.75">
      <c r="A25" s="76" t="s">
        <v>92</v>
      </c>
      <c r="B25" s="6"/>
      <c r="C25" s="11">
        <v>2108626</v>
      </c>
      <c r="E25" s="11">
        <v>4003212</v>
      </c>
    </row>
    <row r="26" spans="1:2" ht="12.75">
      <c r="A26" s="66"/>
      <c r="B26" s="6"/>
    </row>
    <row r="27" spans="1:5" ht="13.5" thickBot="1">
      <c r="A27" s="66" t="s">
        <v>93</v>
      </c>
      <c r="B27" s="6"/>
      <c r="C27" s="24">
        <f>SUM(C15:C26)</f>
        <v>12111130.6039</v>
      </c>
      <c r="E27" s="24">
        <f>SUM(E15:E26)</f>
        <v>27207751</v>
      </c>
    </row>
    <row r="28" spans="1:2" ht="13.5" thickTop="1">
      <c r="A28" s="66"/>
      <c r="B28" s="6"/>
    </row>
    <row r="29" spans="1:5" ht="12.75">
      <c r="A29" s="76" t="s">
        <v>94</v>
      </c>
      <c r="B29" s="68"/>
      <c r="C29" s="10">
        <v>-7571057</v>
      </c>
      <c r="E29" s="10">
        <v>-3594159</v>
      </c>
    </row>
    <row r="30" spans="1:5" ht="12.75">
      <c r="A30" s="76" t="s">
        <v>95</v>
      </c>
      <c r="B30" s="6"/>
      <c r="C30" s="10">
        <v>-1140753</v>
      </c>
      <c r="E30" s="10">
        <v>-467859</v>
      </c>
    </row>
    <row r="31" spans="1:5" ht="12.75">
      <c r="A31" s="76" t="s">
        <v>96</v>
      </c>
      <c r="B31" s="6"/>
      <c r="C31" s="11">
        <v>-1068288</v>
      </c>
      <c r="E31" s="11">
        <v>-208199</v>
      </c>
    </row>
    <row r="32" spans="1:2" ht="12.75">
      <c r="A32" s="76"/>
      <c r="B32" s="41"/>
    </row>
    <row r="33" spans="1:5" ht="26.25" thickBot="1">
      <c r="A33" s="76" t="s">
        <v>97</v>
      </c>
      <c r="B33" s="6"/>
      <c r="C33" s="24">
        <f>SUM(C26:C31)</f>
        <v>2331032.6039000005</v>
      </c>
      <c r="E33" s="24">
        <f>SUM(E26:E31)</f>
        <v>22937534</v>
      </c>
    </row>
    <row r="34" spans="1:2" ht="13.5" thickTop="1">
      <c r="A34" s="66"/>
      <c r="B34" s="68"/>
    </row>
    <row r="35" spans="1:2" ht="12.75">
      <c r="A35" s="66"/>
      <c r="B35" s="68"/>
    </row>
    <row r="36" spans="1:5" ht="25.5">
      <c r="A36" s="66"/>
      <c r="B36" s="41" t="s">
        <v>4</v>
      </c>
      <c r="C36" s="60" t="s">
        <v>52</v>
      </c>
      <c r="D36" s="61"/>
      <c r="E36" s="60" t="s">
        <v>53</v>
      </c>
    </row>
    <row r="37" spans="1:4" ht="12.75">
      <c r="A37" s="66" t="s">
        <v>98</v>
      </c>
      <c r="B37" s="68"/>
      <c r="C37" s="57"/>
      <c r="D37" s="57"/>
    </row>
    <row r="38" spans="1:5" ht="12.75">
      <c r="A38" s="76" t="s">
        <v>99</v>
      </c>
      <c r="B38" s="68"/>
      <c r="C38" s="10">
        <v>308</v>
      </c>
      <c r="E38" s="10">
        <v>-5879</v>
      </c>
    </row>
    <row r="39" spans="1:5" ht="12.75">
      <c r="A39" s="76" t="s">
        <v>100</v>
      </c>
      <c r="B39" s="6">
        <v>1</v>
      </c>
      <c r="C39" s="10">
        <v>-3080</v>
      </c>
      <c r="E39" s="10">
        <v>-13353</v>
      </c>
    </row>
    <row r="40" spans="1:5" ht="12.75">
      <c r="A40" s="76" t="s">
        <v>101</v>
      </c>
      <c r="B40" s="6">
        <v>2</v>
      </c>
      <c r="C40" s="10">
        <v>-103176</v>
      </c>
      <c r="E40" s="10">
        <v>-208497</v>
      </c>
    </row>
    <row r="41" spans="1:5" ht="12.75">
      <c r="A41" s="76" t="s">
        <v>102</v>
      </c>
      <c r="B41" s="50">
        <v>3</v>
      </c>
      <c r="C41" s="10">
        <v>-4147422</v>
      </c>
      <c r="E41" s="10">
        <v>-3320078</v>
      </c>
    </row>
    <row r="42" spans="1:5" ht="12.75">
      <c r="A42" s="76" t="s">
        <v>103</v>
      </c>
      <c r="B42" s="6"/>
      <c r="C42" s="10">
        <v>-1562</v>
      </c>
      <c r="E42" s="10">
        <v>-3922</v>
      </c>
    </row>
    <row r="43" spans="1:5" ht="25.5">
      <c r="A43" s="76" t="s">
        <v>104</v>
      </c>
      <c r="B43" s="78"/>
      <c r="C43" s="10">
        <v>57410</v>
      </c>
      <c r="E43" s="11">
        <v>0</v>
      </c>
    </row>
    <row r="44" spans="1:5" ht="12.75">
      <c r="A44" s="76" t="s">
        <v>105</v>
      </c>
      <c r="B44" s="78"/>
      <c r="C44" s="11">
        <v>-12390</v>
      </c>
      <c r="E44" s="11">
        <v>-4953</v>
      </c>
    </row>
    <row r="45" spans="1:2" ht="12.75">
      <c r="A45" s="76"/>
      <c r="B45" s="78"/>
    </row>
    <row r="46" spans="1:5" ht="26.25" thickBot="1">
      <c r="A46" s="76" t="s">
        <v>106</v>
      </c>
      <c r="B46" s="78"/>
      <c r="C46" s="24">
        <f>SUM(C38:C44)</f>
        <v>-4209912</v>
      </c>
      <c r="E46" s="24">
        <f>SUM(E38:E44)</f>
        <v>-3556682</v>
      </c>
    </row>
    <row r="47" spans="1:2" ht="13.5" thickTop="1">
      <c r="A47" s="66"/>
      <c r="B47" s="68"/>
    </row>
    <row r="48" spans="1:5" ht="12.75">
      <c r="A48" s="66" t="s">
        <v>107</v>
      </c>
      <c r="B48" s="79"/>
      <c r="C48" s="57"/>
      <c r="D48" s="57"/>
      <c r="E48" s="57"/>
    </row>
    <row r="49" spans="1:5" ht="12.75">
      <c r="A49" s="16" t="s">
        <v>108</v>
      </c>
      <c r="B49" s="78"/>
      <c r="C49" s="10">
        <v>-48195110</v>
      </c>
      <c r="E49" s="10">
        <v>0</v>
      </c>
    </row>
    <row r="50" spans="1:5" ht="12.75">
      <c r="A50" s="76" t="s">
        <v>109</v>
      </c>
      <c r="B50" s="50">
        <v>12</v>
      </c>
      <c r="C50" s="10">
        <v>-17680000</v>
      </c>
      <c r="E50" s="80">
        <v>-16620000</v>
      </c>
    </row>
    <row r="51" spans="1:5" ht="12.75">
      <c r="A51" s="76" t="s">
        <v>110</v>
      </c>
      <c r="B51" s="50"/>
      <c r="C51" s="10">
        <v>-106537</v>
      </c>
      <c r="E51" s="10">
        <v>-10748</v>
      </c>
    </row>
    <row r="52" spans="1:5" ht="12.75">
      <c r="A52" s="76" t="s">
        <v>111</v>
      </c>
      <c r="B52" s="50">
        <v>14</v>
      </c>
      <c r="C52" s="10">
        <v>35466500</v>
      </c>
      <c r="E52" s="11">
        <v>0</v>
      </c>
    </row>
    <row r="53" spans="1:5" ht="12.75">
      <c r="A53" s="76" t="s">
        <v>112</v>
      </c>
      <c r="B53" s="81"/>
      <c r="C53" s="11">
        <v>32598745</v>
      </c>
      <c r="E53" s="11">
        <v>-3894800</v>
      </c>
    </row>
    <row r="54" spans="1:2" ht="12.75">
      <c r="A54" s="76"/>
      <c r="B54" s="78"/>
    </row>
    <row r="55" spans="1:5" ht="26.25" thickBot="1">
      <c r="A55" s="76" t="s">
        <v>113</v>
      </c>
      <c r="B55" s="78"/>
      <c r="C55" s="24">
        <f>SUM(C49:C53)</f>
        <v>2083598</v>
      </c>
      <c r="E55" s="24">
        <f>SUM(E49:E53)</f>
        <v>-20525548</v>
      </c>
    </row>
    <row r="56" spans="1:2" ht="13.5" thickTop="1">
      <c r="A56" s="76"/>
      <c r="B56" s="78"/>
    </row>
    <row r="57" spans="1:5" ht="25.5">
      <c r="A57" s="76" t="s">
        <v>114</v>
      </c>
      <c r="B57" s="81"/>
      <c r="C57" s="17">
        <v>303545</v>
      </c>
      <c r="D57" s="11"/>
      <c r="E57" s="17">
        <v>38071</v>
      </c>
    </row>
    <row r="58" spans="1:5" ht="12.75">
      <c r="A58" s="76"/>
      <c r="B58" s="78"/>
      <c r="E58" s="11"/>
    </row>
    <row r="59" spans="1:5" ht="25.5">
      <c r="A59" s="76" t="s">
        <v>115</v>
      </c>
      <c r="B59" s="78"/>
      <c r="C59" s="10">
        <v>508264</v>
      </c>
      <c r="E59" s="10">
        <v>-910734</v>
      </c>
    </row>
    <row r="60" spans="1:5" ht="12.75">
      <c r="A60" s="76"/>
      <c r="B60" s="78"/>
      <c r="E60" s="11"/>
    </row>
    <row r="61" spans="1:5" ht="12.75">
      <c r="A61" s="66" t="s">
        <v>116</v>
      </c>
      <c r="B61" s="81">
        <v>11</v>
      </c>
      <c r="C61" s="82">
        <v>285873</v>
      </c>
      <c r="D61" s="11"/>
      <c r="E61" s="82">
        <v>1383766</v>
      </c>
    </row>
    <row r="62" spans="1:5" ht="13.5" thickBot="1">
      <c r="A62" s="66" t="s">
        <v>117</v>
      </c>
      <c r="B62" s="81">
        <v>11</v>
      </c>
      <c r="C62" s="24">
        <v>794137</v>
      </c>
      <c r="D62" s="74"/>
      <c r="E62" s="24">
        <f>SUM(E59:E61)</f>
        <v>473032</v>
      </c>
    </row>
    <row r="63" spans="1:5" ht="13.5" thickTop="1">
      <c r="A63" s="38"/>
      <c r="B63" s="7"/>
      <c r="C63" s="69"/>
      <c r="D63" s="69"/>
      <c r="E63" s="11"/>
    </row>
    <row r="64" spans="1:5" ht="12.75">
      <c r="A64" s="38"/>
      <c r="B64" s="7"/>
      <c r="C64" s="69"/>
      <c r="D64" s="69"/>
      <c r="E64" s="11"/>
    </row>
    <row r="65" spans="1:5" ht="12.75">
      <c r="A65" s="2" t="s">
        <v>40</v>
      </c>
      <c r="B65" s="21"/>
      <c r="C65" s="57"/>
      <c r="D65" s="57"/>
      <c r="E65" s="19"/>
    </row>
    <row r="66" spans="1:5" ht="12.75">
      <c r="A66" s="2"/>
      <c r="B66" s="21"/>
      <c r="C66" s="57"/>
      <c r="D66" s="57"/>
      <c r="E66" s="57"/>
    </row>
    <row r="67" spans="1:5" ht="12.75">
      <c r="A67" s="2"/>
      <c r="B67" s="21"/>
      <c r="C67" s="57"/>
      <c r="D67" s="57"/>
      <c r="E67" s="57"/>
    </row>
    <row r="68" spans="1:5" ht="12.75">
      <c r="A68" s="33" t="s">
        <v>118</v>
      </c>
      <c r="B68" s="83"/>
      <c r="C68" s="84" t="s">
        <v>42</v>
      </c>
      <c r="D68" s="57"/>
      <c r="E68" s="84" t="s">
        <v>42</v>
      </c>
    </row>
    <row r="69" spans="1:5" ht="12.75">
      <c r="A69" s="35" t="s">
        <v>43</v>
      </c>
      <c r="B69" s="83"/>
      <c r="C69" s="21" t="s">
        <v>44</v>
      </c>
      <c r="D69" s="57"/>
      <c r="E69" s="85" t="s">
        <v>45</v>
      </c>
    </row>
    <row r="70" spans="1:5" ht="12.75">
      <c r="A70" s="36" t="s">
        <v>46</v>
      </c>
      <c r="B70" s="83"/>
      <c r="C70" s="21" t="s">
        <v>124</v>
      </c>
      <c r="D70" s="57"/>
      <c r="E70" s="85" t="s">
        <v>47</v>
      </c>
    </row>
    <row r="71" spans="1:5" ht="12.75">
      <c r="A71" s="36"/>
      <c r="B71" s="83"/>
      <c r="C71" s="21" t="s">
        <v>120</v>
      </c>
      <c r="D71" s="57"/>
      <c r="E71" s="57"/>
    </row>
    <row r="72" spans="1:3" ht="12.75">
      <c r="A72" s="83"/>
      <c r="B72" s="83"/>
      <c r="C72" s="1"/>
    </row>
    <row r="73" ht="12.75">
      <c r="A73" s="1" t="s">
        <v>49</v>
      </c>
    </row>
    <row r="74" ht="12.75">
      <c r="A74" s="1" t="s">
        <v>50</v>
      </c>
    </row>
  </sheetData>
  <sheetProtection/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Elmira Kusnidenova</dc:creator>
  <cp:keywords/>
  <dc:description/>
  <cp:lastModifiedBy>Rashid Mussin</cp:lastModifiedBy>
  <dcterms:created xsi:type="dcterms:W3CDTF">2014-11-10T09:34:53Z</dcterms:created>
  <dcterms:modified xsi:type="dcterms:W3CDTF">2014-11-12T10:31:26Z</dcterms:modified>
  <cp:category/>
  <cp:version/>
  <cp:contentType/>
  <cp:contentStatus/>
</cp:coreProperties>
</file>