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1. ОБУ\ФИНАНСОВАЯ ОТЧЕТНОСТЬ\ФО 2024 год\Финансовая отчетность 1 квартал 2024 года\ФО KazWind Energy на 31.03.2024 г\ФО МСФО KazWind Energy на 31.03.2024\"/>
    </mc:Choice>
  </mc:AlternateContent>
  <bookViews>
    <workbookView xWindow="0" yWindow="0" windowWidth="28800" windowHeight="9300"/>
  </bookViews>
  <sheets>
    <sheet name="Баланс" sheetId="1" r:id="rId1"/>
    <sheet name="ОСД" sheetId="4" r:id="rId2"/>
    <sheet name="ОДДС" sheetId="2" r:id="rId3"/>
    <sheet name="ОИК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4" l="1"/>
  <c r="D12" i="4"/>
  <c r="C16" i="4"/>
  <c r="C12" i="4"/>
  <c r="C7" i="4"/>
  <c r="C57" i="2"/>
  <c r="B57" i="2"/>
  <c r="C55" i="2"/>
  <c r="B55" i="2"/>
  <c r="C52" i="2"/>
  <c r="B52" i="2"/>
  <c r="C40" i="2"/>
  <c r="B40" i="2"/>
  <c r="C23" i="2"/>
</calcChain>
</file>

<file path=xl/sharedStrings.xml><?xml version="1.0" encoding="utf-8"?>
<sst xmlns="http://schemas.openxmlformats.org/spreadsheetml/2006/main" count="165" uniqueCount="128">
  <si>
    <r>
      <rPr>
        <sz val="9"/>
        <rFont val="Arial"/>
        <family val="2"/>
      </rPr>
      <t>Нематериальные активы</t>
    </r>
  </si>
  <si>
    <r>
      <rPr>
        <sz val="9"/>
        <rFont val="Arial"/>
        <family val="2"/>
      </rPr>
      <t>Активы права пользования</t>
    </r>
  </si>
  <si>
    <r>
      <rPr>
        <sz val="9"/>
        <rFont val="Arial"/>
        <family val="2"/>
      </rPr>
      <t>НДС к возмещению, долгосрочная  часть</t>
    </r>
  </si>
  <si>
    <r>
      <rPr>
        <sz val="9"/>
        <rFont val="Arial"/>
        <family val="2"/>
      </rPr>
      <t>Запасы</t>
    </r>
  </si>
  <si>
    <r>
      <rPr>
        <sz val="9"/>
        <rFont val="Arial"/>
        <family val="2"/>
      </rPr>
      <t>Авансы выданные</t>
    </r>
  </si>
  <si>
    <r>
      <rPr>
        <sz val="9"/>
        <rFont val="Arial"/>
        <family val="2"/>
      </rPr>
      <t>Задолженность по субсидиям от Даму, краткосрочная  часть</t>
    </r>
  </si>
  <si>
    <r>
      <rPr>
        <sz val="9"/>
        <rFont val="Arial"/>
        <family val="2"/>
      </rPr>
      <t>Предоплата по KПH</t>
    </r>
  </si>
  <si>
    <r>
      <rPr>
        <sz val="9"/>
        <rFont val="Arial"/>
        <family val="2"/>
      </rPr>
      <t>НДС к возмещению</t>
    </r>
  </si>
  <si>
    <r>
      <rPr>
        <sz val="9"/>
        <rFont val="Arial"/>
        <family val="2"/>
      </rPr>
      <t>Предоплата по прочим налогам и другим платежам в бюджет</t>
    </r>
  </si>
  <si>
    <r>
      <rPr>
        <sz val="9"/>
        <rFont val="Arial"/>
        <family val="2"/>
      </rPr>
      <t>Прочие текущие активы</t>
    </r>
  </si>
  <si>
    <r>
      <rPr>
        <sz val="9"/>
        <rFont val="Arial"/>
        <family val="2"/>
      </rPr>
      <t>Дополнительно оплаченный капитал</t>
    </r>
  </si>
  <si>
    <r>
      <rPr>
        <sz val="9"/>
        <rFont val="Arial"/>
        <family val="2"/>
      </rPr>
      <t>Накопленный убыток</t>
    </r>
  </si>
  <si>
    <r>
      <rPr>
        <sz val="9"/>
        <rFont val="Arial"/>
        <family val="2"/>
      </rPr>
      <t>ИТОГО КАПИТАЛ</t>
    </r>
  </si>
  <si>
    <r>
      <rPr>
        <sz val="9"/>
        <rFont val="Arial"/>
        <family val="2"/>
      </rPr>
      <t>Доходы будущих периодов по субсидиям от Даму, долгосрочная часть</t>
    </r>
  </si>
  <si>
    <r>
      <rPr>
        <sz val="9"/>
        <rFont val="Arial"/>
        <family val="2"/>
      </rPr>
      <t>Обязательства  по аренде, долгосрочная часть</t>
    </r>
  </si>
  <si>
    <r>
      <rPr>
        <sz val="9"/>
        <rFont val="Arial"/>
        <family val="2"/>
      </rPr>
      <t>Обязательства  по аренде, текущая часть</t>
    </r>
  </si>
  <si>
    <r>
      <rPr>
        <sz val="9"/>
        <rFont val="Arial"/>
        <family val="2"/>
      </rPr>
      <t>НДС к оплате</t>
    </r>
  </si>
  <si>
    <r>
      <rPr>
        <sz val="9"/>
        <rFont val="Arial"/>
        <family val="2"/>
      </rPr>
      <t>Обязательства  по прочим налогам и другим платежам в бюджет</t>
    </r>
  </si>
  <si>
    <r>
      <rPr>
        <sz val="9"/>
        <rFont val="Arial"/>
        <family val="2"/>
      </rPr>
      <t>Прочие текущие обязательства</t>
    </r>
  </si>
  <si>
    <r>
      <rPr>
        <i/>
        <sz val="9"/>
        <rFont val="Arial"/>
        <family val="2"/>
      </rPr>
      <t>В тыс. тенге</t>
    </r>
  </si>
  <si>
    <r>
      <rPr>
        <sz val="9"/>
        <rFont val="Arial"/>
        <family val="2"/>
      </rPr>
      <t>2.    Выбытие денежных средств, всего (в том числе)</t>
    </r>
  </si>
  <si>
    <r>
      <rPr>
        <sz val="9"/>
        <rFont val="Arial"/>
        <family val="2"/>
      </rPr>
      <t>платежи поставщикам за товары и услуги</t>
    </r>
  </si>
  <si>
    <r>
      <rPr>
        <sz val="9"/>
        <rFont val="Arial"/>
        <family val="2"/>
      </rPr>
      <t>авансы выданные</t>
    </r>
  </si>
  <si>
    <r>
      <rPr>
        <sz val="9"/>
        <rFont val="Arial"/>
        <family val="2"/>
      </rPr>
      <t>выплаты по заработной плате</t>
    </r>
  </si>
  <si>
    <t>ТОО "KAZWIND ENERGY"</t>
  </si>
  <si>
    <r>
      <rPr>
        <b/>
        <sz val="9"/>
        <rFont val="Arial"/>
        <family val="2"/>
      </rPr>
      <t>ПРОМЕЖУТОЧНЫЙ  ОТЧЕТ О ФИНАНСОВОМ ПОЛОЖЕНИИ
По состоянию на 31 марта 2024 года</t>
    </r>
  </si>
  <si>
    <t xml:space="preserve">Прим. </t>
  </si>
  <si>
    <r>
      <rPr>
        <i/>
        <sz val="9"/>
        <color rgb="FF111111"/>
        <rFont val="Arial"/>
        <family val="2"/>
      </rPr>
      <t xml:space="preserve">В </t>
    </r>
    <r>
      <rPr>
        <i/>
        <sz val="9"/>
        <rFont val="Arial"/>
        <family val="2"/>
      </rPr>
      <t xml:space="preserve">тыс. тенге                                                                      </t>
    </r>
  </si>
  <si>
    <t xml:space="preserve">Кредиторская задолженность                                                           </t>
  </si>
  <si>
    <r>
      <rPr>
        <sz val="9"/>
        <rFont val="Arial"/>
        <family val="2"/>
      </rPr>
      <t xml:space="preserve">Доходы будущих периодов по субсидиям от Даму,
</t>
    </r>
    <r>
      <rPr>
        <sz val="9"/>
        <rFont val="Arial"/>
        <family val="2"/>
      </rPr>
      <t xml:space="preserve">краткосрочная часть                                                                        </t>
    </r>
  </si>
  <si>
    <t xml:space="preserve">Займы полученные,  текущая часть                                                 </t>
  </si>
  <si>
    <t xml:space="preserve">Задолженность по облигациям,  долгосрочная часть                      </t>
  </si>
  <si>
    <r>
      <rPr>
        <sz val="9"/>
        <rFont val="Arial"/>
        <family val="2"/>
      </rPr>
      <t xml:space="preserve">Денежные средства </t>
    </r>
    <r>
      <rPr>
        <sz val="9"/>
        <color rgb="FF0C0C0C"/>
        <rFont val="Arial"/>
        <family val="2"/>
      </rPr>
      <t xml:space="preserve">и </t>
    </r>
    <r>
      <rPr>
        <sz val="9"/>
        <rFont val="Arial"/>
        <family val="2"/>
      </rPr>
      <t xml:space="preserve">их эквиваленты                                             </t>
    </r>
  </si>
  <si>
    <t xml:space="preserve">Дебиторская задолженность                                                           </t>
  </si>
  <si>
    <t xml:space="preserve">Авансы под долгосрочные активы                                             </t>
  </si>
  <si>
    <t>Долгосрочные активы</t>
  </si>
  <si>
    <t>ИТОГО ОБЯЗАТЕЛЬСТВА</t>
  </si>
  <si>
    <t>ИТОГО КАПИТАЛ И ОБЯЗАТЕЛЬСТВА</t>
  </si>
  <si>
    <t>Текущие активы</t>
  </si>
  <si>
    <t xml:space="preserve">Основные средства                                                                         </t>
  </si>
  <si>
    <t xml:space="preserve">Задолженность по субсидиям от Даму, долгосрочная часть </t>
  </si>
  <si>
    <t>Денежные средства, ограниченные в
использовании, долгосрочная часть</t>
  </si>
  <si>
    <t>-</t>
  </si>
  <si>
    <t>КАПИТАЛ</t>
  </si>
  <si>
    <t xml:space="preserve">Уставный капитал                                                                           </t>
  </si>
  <si>
    <t xml:space="preserve">Займы полученные, долгосрочная часть                                        </t>
  </si>
  <si>
    <t xml:space="preserve">Долгосрочные обязательства
</t>
  </si>
  <si>
    <t xml:space="preserve">
</t>
  </si>
  <si>
    <t>ОБЯЗАТЕЛЬСТВА</t>
  </si>
  <si>
    <t>Текущие обязательства</t>
  </si>
  <si>
    <t>ПРОМЕЖУТОЧНЫЙ  ОТЧЕТ О ДВИЖЕНИИ ДЕНЕЖНЫХ СРЕДСТВ
За 1 квартал, закончившийся  31 марта 2024 года</t>
  </si>
  <si>
    <t>1 квартал, закончившийся 31 марта</t>
  </si>
  <si>
    <t>2024 года</t>
  </si>
  <si>
    <t>2023 года</t>
  </si>
  <si>
    <t xml:space="preserve">ОПЕРАЦИОННАЯ  ДЕЯТЕЛЬНОСТЬ:
</t>
  </si>
  <si>
    <t>1.    Поступление денежных средств, всего ( в том числе)</t>
  </si>
  <si>
    <t>реализация товаров</t>
  </si>
  <si>
    <t>авансы полученные</t>
  </si>
  <si>
    <t>предоставление услуг</t>
  </si>
  <si>
    <t>2.    Выбытие денежных средств, всего (в том числе)</t>
  </si>
  <si>
    <t>корпоративный подоходный налог</t>
  </si>
  <si>
    <t>другие платежи в бюджет</t>
  </si>
  <si>
    <t>прочие выплаты</t>
  </si>
  <si>
    <t xml:space="preserve">выплата вознаграждения по займам
</t>
  </si>
  <si>
    <t xml:space="preserve">ИНВЕСТИЦИОННАЯ ДЕЯТЕЛЬНОСТЬ:
</t>
  </si>
  <si>
    <t>реализация основных средств</t>
  </si>
  <si>
    <t>прочие поступления</t>
  </si>
  <si>
    <t xml:space="preserve">погашение  займов, предоставленных другим организациям </t>
  </si>
  <si>
    <t>реализация нематериальных активов</t>
  </si>
  <si>
    <t>приобретение  основных средств</t>
  </si>
  <si>
    <t>приобретение нематериальных активов</t>
  </si>
  <si>
    <t>приобретение  финансовых активов</t>
  </si>
  <si>
    <t>предоставление займов, предоставленных другим организациям</t>
  </si>
  <si>
    <t xml:space="preserve">ФИНАНСОВАЯ ДЕЯТЕЛЬНОСТЬ:
</t>
  </si>
  <si>
    <t>реализация финансовых активов</t>
  </si>
  <si>
    <t>дивиденды</t>
  </si>
  <si>
    <t>Чистые денежные потоки от инвестиционной деятельности</t>
  </si>
  <si>
    <t>Чистые денежные потоки от операционной деятельности</t>
  </si>
  <si>
    <t>получение займов</t>
  </si>
  <si>
    <t>получение вознаграждения по финансируемой  аренде</t>
  </si>
  <si>
    <t>2. Выбытие денежных средств, всего (в том числе)</t>
  </si>
  <si>
    <t>погашение займов</t>
  </si>
  <si>
    <t xml:space="preserve"> выплата дивидендов</t>
  </si>
  <si>
    <t>Курсовая разница по денежным средствам и их эквивалентам</t>
  </si>
  <si>
    <t>Чистые денежные потоки от финансовой деятельности</t>
  </si>
  <si>
    <t>Чистое изменение в денежных средствах и их эквивалентах</t>
  </si>
  <si>
    <t>Денежные средства и их эквиваленты на начало года</t>
  </si>
  <si>
    <t>Денежные средства и их эквиваленты на конец года</t>
  </si>
  <si>
    <t>ПРОМЕЖУТОЧНЫЙ ОТЧЕТ ОБ ИЗМЕНЕНИЯХ В КАПИТАЛЕ</t>
  </si>
  <si>
    <t>ИТОГО</t>
  </si>
  <si>
    <t>1 января 2023 года</t>
  </si>
  <si>
    <t>—</t>
  </si>
  <si>
    <t>Взнос в уставный капитал</t>
  </si>
  <si>
    <t>31 марта 2023 года</t>
  </si>
  <si>
    <t>31 марта 2024 года</t>
  </si>
  <si>
    <r>
      <rPr>
        <i/>
        <sz val="9"/>
        <rFont val="Arial"/>
        <family val="2"/>
        <charset val="204"/>
      </rPr>
      <t xml:space="preserve">Чистый убыток за 1 квартал, закончившийся  31 марта </t>
    </r>
    <r>
      <rPr>
        <sz val="9"/>
        <rFont val="Arial"/>
        <family val="2"/>
        <charset val="204"/>
      </rPr>
      <t xml:space="preserve">2023 </t>
    </r>
    <r>
      <rPr>
        <i/>
        <sz val="9"/>
        <rFont val="Arial"/>
        <family val="2"/>
        <charset val="204"/>
      </rPr>
      <t>года</t>
    </r>
  </si>
  <si>
    <r>
      <rPr>
        <i/>
        <sz val="9"/>
        <rFont val="Arial"/>
        <family val="2"/>
        <charset val="204"/>
      </rPr>
      <t>Чистая прибыль за 1 квартал, закончившийся 31 марта 2024 года</t>
    </r>
  </si>
  <si>
    <r>
      <rPr>
        <b/>
        <sz val="9"/>
        <rFont val="Arial"/>
        <family val="2"/>
        <charset val="204"/>
      </rPr>
      <t xml:space="preserve">Итого совокупный убыток за </t>
    </r>
    <r>
      <rPr>
        <b/>
        <sz val="9"/>
        <color rgb="FF0E0E0E"/>
        <rFont val="Arial"/>
        <family val="2"/>
        <charset val="204"/>
      </rPr>
      <t xml:space="preserve">1
</t>
    </r>
    <r>
      <rPr>
        <b/>
        <sz val="9"/>
        <rFont val="Arial"/>
        <family val="2"/>
        <charset val="204"/>
      </rPr>
      <t xml:space="preserve">квартал, закончившийся  </t>
    </r>
    <r>
      <rPr>
        <b/>
        <sz val="9"/>
        <color rgb="FF0F0F0F"/>
        <rFont val="Arial"/>
        <family val="2"/>
        <charset val="204"/>
      </rPr>
      <t xml:space="preserve">31 </t>
    </r>
    <r>
      <rPr>
        <b/>
        <sz val="9"/>
        <rFont val="Arial"/>
        <family val="2"/>
        <charset val="204"/>
      </rPr>
      <t>марта 2023 года</t>
    </r>
  </si>
  <si>
    <r>
      <rPr>
        <b/>
        <sz val="9"/>
        <color rgb="FF111111"/>
        <rFont val="Arial"/>
        <family val="2"/>
        <charset val="204"/>
      </rPr>
      <t xml:space="preserve">1 </t>
    </r>
    <r>
      <rPr>
        <b/>
        <sz val="9"/>
        <rFont val="Arial"/>
        <family val="2"/>
        <charset val="204"/>
      </rPr>
      <t>января 2024 года</t>
    </r>
  </si>
  <si>
    <t>Дополнительно  оплаченный капитал</t>
  </si>
  <si>
    <r>
      <rPr>
        <b/>
        <sz val="9"/>
        <rFont val="Arial"/>
        <family val="2"/>
        <charset val="204"/>
      </rPr>
      <t>Итого совокупная прибыль за 1
квартал, закончившийся  31  марта 2024 года</t>
    </r>
  </si>
  <si>
    <t>В тыс. тенге</t>
  </si>
  <si>
    <t>Уставный капитал</t>
  </si>
  <si>
    <t>Прочий капитал</t>
  </si>
  <si>
    <r>
      <rPr>
        <b/>
        <sz val="9"/>
        <rFont val="Arial"/>
        <family val="2"/>
        <charset val="204"/>
      </rPr>
      <t>Накопленный
убыток</t>
    </r>
  </si>
  <si>
    <t>ПРОМЕЖУТОЧНЫЙ  ОТЧЕТ О СОВОКУПНОМ ДОХОДЕ/(УБЫТКЕ)
За 1 квартал, закончившийся  31 марта 2024 года</t>
  </si>
  <si>
    <t>За 1 квартал, закончившийся 31 марта 2024 года</t>
  </si>
  <si>
    <t>Прим.</t>
  </si>
  <si>
    <t>Доход от реализации продукции и оказания услуг</t>
  </si>
  <si>
    <t>Себестоимость реализованной продукции и оказанных услуг</t>
  </si>
  <si>
    <t>Валовая прибыль</t>
  </si>
  <si>
    <t>Общие и административные расходы</t>
  </si>
  <si>
    <t>Доходы/(убытки) от курсовой разницы, нетто</t>
  </si>
  <si>
    <t>Прочие доходы/(расходы), нетто</t>
  </si>
  <si>
    <t>Операционная прибыль / (убыток)</t>
  </si>
  <si>
    <t>Доходы по финансированию</t>
  </si>
  <si>
    <t>Затраты по финансированию</t>
  </si>
  <si>
    <t>Прибыль / (убыток) до налогообложения</t>
  </si>
  <si>
    <t>Чистая прибыль / (убыток) за период</t>
  </si>
  <si>
    <t>Прочий совокупный доход</t>
  </si>
  <si>
    <t>Итого совокупный доход / (убыток) за период</t>
  </si>
  <si>
    <t>Расходы по корпоративному подоходному налогу</t>
  </si>
  <si>
    <r>
      <rPr>
        <b/>
        <sz val="9"/>
        <rFont val="Arial"/>
        <family val="2"/>
      </rPr>
      <t>31 декабря</t>
    </r>
  </si>
  <si>
    <r>
      <rPr>
        <b/>
        <sz val="9"/>
        <rFont val="Arial"/>
        <family val="2"/>
      </rPr>
      <t>(неаудировано)</t>
    </r>
  </si>
  <si>
    <r>
      <rPr>
        <b/>
        <sz val="9"/>
        <rFont val="Arial"/>
        <family val="2"/>
      </rPr>
      <t>2023 года</t>
    </r>
  </si>
  <si>
    <t xml:space="preserve">31 марта 2024 года
</t>
  </si>
  <si>
    <t>АКТИВЫ</t>
  </si>
  <si>
    <t>ИТОГО АКТИВОВ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</si>
</sst>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);\(#,##0\)"/>
    <numFmt numFmtId="167" formatCode="#,##0_ ;\-#,##0\ "/>
  </numFmts>
  <fonts count="22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</font>
    <font>
      <sz val="9"/>
      <name val="Arial"/>
    </font>
    <font>
      <i/>
      <sz val="9"/>
      <color rgb="FF111111"/>
      <name val="Arial"/>
      <family val="2"/>
    </font>
    <font>
      <i/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0C0C0C"/>
      <name val="Arial"/>
      <family val="2"/>
    </font>
    <font>
      <b/>
      <sz val="9"/>
      <name val="Arial"/>
      <family val="2"/>
    </font>
    <font>
      <i/>
      <sz val="9"/>
      <name val="Arial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9"/>
      <color rgb="FF000000"/>
      <name val="Arial"/>
      <family val="2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9"/>
      <name val="Arial"/>
      <family val="2"/>
      <charset val="204"/>
    </font>
    <font>
      <b/>
      <sz val="9"/>
      <color rgb="FF0E0E0E"/>
      <name val="Arial"/>
      <family val="2"/>
      <charset val="204"/>
    </font>
    <font>
      <b/>
      <sz val="9"/>
      <color rgb="FF0F0F0F"/>
      <name val="Arial"/>
      <family val="2"/>
      <charset val="204"/>
    </font>
    <font>
      <b/>
      <sz val="9"/>
      <color rgb="FF1111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rgb="FF131313"/>
      </bottom>
      <diagonal/>
    </border>
    <border>
      <left/>
      <right/>
      <top style="thin">
        <color rgb="FF131313"/>
      </top>
      <bottom/>
      <diagonal/>
    </border>
    <border>
      <left/>
      <right/>
      <top/>
      <bottom style="thin">
        <color rgb="FF181818"/>
      </bottom>
      <diagonal/>
    </border>
    <border>
      <left/>
      <right/>
      <top style="thin">
        <color rgb="FF181818"/>
      </top>
      <bottom/>
      <diagonal/>
    </border>
    <border>
      <left/>
      <right/>
      <top style="thin">
        <color rgb="FF131313"/>
      </top>
      <bottom style="thin">
        <color rgb="FF131313"/>
      </bottom>
      <diagonal/>
    </border>
    <border>
      <left/>
      <right/>
      <top style="thin">
        <color rgb="FF131313"/>
      </top>
      <bottom style="thin">
        <color rgb="FF181818"/>
      </bottom>
      <diagonal/>
    </border>
    <border>
      <left/>
      <right/>
      <top style="thin">
        <color rgb="FF181818"/>
      </top>
      <bottom style="thin">
        <color rgb="FF18181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4">
    <xf numFmtId="0" fontId="0" fillId="0" borderId="0" xfId="0"/>
    <xf numFmtId="0" fontId="0" fillId="0" borderId="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right" vertical="top" indent="1" shrinkToFit="1"/>
    </xf>
    <xf numFmtId="0" fontId="3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right" vertical="top" indent="1" shrinkToFit="1"/>
    </xf>
    <xf numFmtId="3" fontId="7" fillId="0" borderId="2" xfId="0" applyNumberFormat="1" applyFont="1" applyFill="1" applyBorder="1" applyAlignment="1">
      <alignment horizontal="right" vertical="top" indent="1" shrinkToFit="1"/>
    </xf>
    <xf numFmtId="0" fontId="0" fillId="0" borderId="5" xfId="0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right" vertical="top" indent="1" shrinkToFit="1"/>
    </xf>
    <xf numFmtId="0" fontId="3" fillId="0" borderId="5" xfId="0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2" xfId="0" applyFont="1" applyFill="1" applyBorder="1" applyAlignment="1">
      <alignment horizontal="left" vertical="top" wrapText="1" indent="1"/>
    </xf>
    <xf numFmtId="0" fontId="0" fillId="0" borderId="5" xfId="0" applyFill="1" applyBorder="1" applyAlignment="1">
      <alignment horizontal="left" wrapText="1"/>
    </xf>
    <xf numFmtId="3" fontId="6" fillId="0" borderId="1" xfId="0" applyNumberFormat="1" applyFont="1" applyFill="1" applyBorder="1" applyAlignment="1">
      <alignment horizontal="right" vertical="top" indent="5" shrinkToFit="1"/>
    </xf>
    <xf numFmtId="3" fontId="6" fillId="0" borderId="2" xfId="0" applyNumberFormat="1" applyFont="1" applyFill="1" applyBorder="1" applyAlignment="1">
      <alignment horizontal="right" vertical="top" indent="5" shrinkToFit="1"/>
    </xf>
    <xf numFmtId="3" fontId="6" fillId="0" borderId="0" xfId="0" applyNumberFormat="1" applyFont="1" applyFill="1" applyBorder="1" applyAlignment="1">
      <alignment horizontal="right" vertical="top" indent="5" shrinkToFit="1"/>
    </xf>
    <xf numFmtId="3" fontId="7" fillId="0" borderId="0" xfId="0" applyNumberFormat="1" applyFont="1" applyFill="1" applyBorder="1" applyAlignment="1">
      <alignment horizontal="right" vertical="center" indent="1" shrinkToFit="1"/>
    </xf>
    <xf numFmtId="0" fontId="11" fillId="0" borderId="0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 indent="1"/>
    </xf>
    <xf numFmtId="0" fontId="2" fillId="0" borderId="2" xfId="0" applyFont="1" applyFill="1" applyBorder="1" applyAlignment="1">
      <alignment horizontal="left" vertical="top" wrapText="1" indent="1"/>
    </xf>
    <xf numFmtId="0" fontId="2" fillId="0" borderId="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 inden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top" wrapText="1" indent="1"/>
    </xf>
    <xf numFmtId="0" fontId="15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center" vertical="top" shrinkToFit="1"/>
    </xf>
    <xf numFmtId="3" fontId="7" fillId="0" borderId="0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top" shrinkToFit="1"/>
    </xf>
    <xf numFmtId="3" fontId="6" fillId="0" borderId="2" xfId="0" applyNumberFormat="1" applyFont="1" applyFill="1" applyBorder="1" applyAlignment="1">
      <alignment horizontal="center" vertical="top" shrinkToFit="1"/>
    </xf>
    <xf numFmtId="3" fontId="7" fillId="0" borderId="2" xfId="0" applyNumberFormat="1" applyFont="1" applyFill="1" applyBorder="1" applyAlignment="1">
      <alignment horizontal="center" vertical="top" shrinkToFit="1"/>
    </xf>
    <xf numFmtId="1" fontId="7" fillId="0" borderId="0" xfId="0" applyNumberFormat="1" applyFont="1" applyFill="1" applyBorder="1" applyAlignment="1">
      <alignment horizontal="center" vertical="top" shrinkToFit="1"/>
    </xf>
    <xf numFmtId="3" fontId="6" fillId="0" borderId="1" xfId="0" applyNumberFormat="1" applyFont="1" applyFill="1" applyBorder="1" applyAlignment="1">
      <alignment horizontal="center" vertical="top" shrinkToFit="1"/>
    </xf>
    <xf numFmtId="1" fontId="7" fillId="0" borderId="1" xfId="0" applyNumberFormat="1" applyFont="1" applyFill="1" applyBorder="1" applyAlignment="1">
      <alignment horizontal="center" vertical="top" shrinkToFit="1"/>
    </xf>
    <xf numFmtId="3" fontId="6" fillId="0" borderId="5" xfId="0" applyNumberFormat="1" applyFont="1" applyFill="1" applyBorder="1" applyAlignment="1">
      <alignment horizontal="center" vertical="top" shrinkToFit="1"/>
    </xf>
    <xf numFmtId="3" fontId="7" fillId="0" borderId="5" xfId="0" applyNumberFormat="1" applyFont="1" applyFill="1" applyBorder="1" applyAlignment="1">
      <alignment horizontal="center" vertical="top" shrinkToFit="1"/>
    </xf>
    <xf numFmtId="3" fontId="7" fillId="0" borderId="2" xfId="0" applyNumberFormat="1" applyFont="1" applyFill="1" applyBorder="1" applyAlignment="1">
      <alignment horizontal="center" shrinkToFit="1"/>
    </xf>
    <xf numFmtId="164" fontId="7" fillId="0" borderId="1" xfId="0" applyNumberFormat="1" applyFont="1" applyFill="1" applyBorder="1" applyAlignment="1">
      <alignment horizontal="center" vertical="top" shrinkToFit="1"/>
    </xf>
    <xf numFmtId="0" fontId="0" fillId="0" borderId="2" xfId="0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left" vertical="top" wrapText="1" indent="1"/>
    </xf>
    <xf numFmtId="3" fontId="17" fillId="0" borderId="5" xfId="0" applyNumberFormat="1" applyFont="1" applyFill="1" applyBorder="1" applyAlignment="1">
      <alignment horizontal="center" vertical="top" shrinkToFit="1"/>
    </xf>
    <xf numFmtId="1" fontId="6" fillId="0" borderId="0" xfId="0" applyNumberFormat="1" applyFont="1" applyFill="1" applyBorder="1" applyAlignment="1">
      <alignment horizontal="center" vertical="top" shrinkToFit="1"/>
    </xf>
    <xf numFmtId="3" fontId="6" fillId="0" borderId="2" xfId="0" applyNumberFormat="1" applyFont="1" applyFill="1" applyBorder="1" applyAlignment="1">
      <alignment horizontal="center" vertical="center" shrinkToFit="1"/>
    </xf>
    <xf numFmtId="1" fontId="6" fillId="0" borderId="1" xfId="0" applyNumberFormat="1" applyFont="1" applyFill="1" applyBorder="1" applyAlignment="1">
      <alignment horizontal="center" vertical="top" shrinkToFit="1"/>
    </xf>
    <xf numFmtId="0" fontId="16" fillId="0" borderId="2" xfId="0" applyFont="1" applyFill="1" applyBorder="1" applyAlignment="1">
      <alignment horizontal="left" vertical="top" wrapText="1"/>
    </xf>
    <xf numFmtId="3" fontId="15" fillId="0" borderId="5" xfId="0" applyNumberFormat="1" applyFont="1" applyFill="1" applyBorder="1" applyAlignment="1">
      <alignment horizontal="center" vertical="top" shrinkToFit="1"/>
    </xf>
    <xf numFmtId="3" fontId="17" fillId="0" borderId="0" xfId="0" applyNumberFormat="1" applyFont="1" applyFill="1" applyBorder="1" applyAlignment="1">
      <alignment horizontal="center" vertical="top" shrinkToFit="1"/>
    </xf>
    <xf numFmtId="167" fontId="17" fillId="0" borderId="0" xfId="1" applyNumberFormat="1" applyFont="1" applyFill="1" applyBorder="1" applyAlignment="1">
      <alignment horizontal="center" vertical="top" wrapText="1" shrinkToFit="1"/>
    </xf>
    <xf numFmtId="3" fontId="6" fillId="0" borderId="0" xfId="0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left" vertical="top" wrapText="1" indent="1"/>
    </xf>
    <xf numFmtId="0" fontId="16" fillId="0" borderId="0" xfId="0" applyFont="1" applyFill="1" applyBorder="1" applyAlignment="1">
      <alignment horizontal="left" vertical="top" wrapText="1" indent="1"/>
    </xf>
    <xf numFmtId="0" fontId="11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right" indent="1" shrinkToFit="1"/>
    </xf>
    <xf numFmtId="0" fontId="16" fillId="0" borderId="5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right" vertical="top" wrapText="1" indent="5"/>
    </xf>
    <xf numFmtId="0" fontId="16" fillId="0" borderId="9" xfId="0" applyFont="1" applyFill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left" vertical="top" wrapText="1" indent="4"/>
    </xf>
    <xf numFmtId="3" fontId="7" fillId="0" borderId="0" xfId="0" applyNumberFormat="1" applyFont="1" applyFill="1" applyBorder="1" applyAlignment="1">
      <alignment horizontal="right" shrinkToFit="1"/>
    </xf>
    <xf numFmtId="0" fontId="3" fillId="0" borderId="9" xfId="0" applyFont="1" applyFill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right" vertical="center" indent="5" shrinkToFit="1"/>
    </xf>
    <xf numFmtId="3" fontId="6" fillId="0" borderId="8" xfId="0" applyNumberFormat="1" applyFont="1" applyFill="1" applyBorder="1" applyAlignment="1">
      <alignment horizontal="right" vertical="center" indent="5" shrinkToFit="1"/>
    </xf>
    <xf numFmtId="43" fontId="11" fillId="0" borderId="0" xfId="0" applyNumberFormat="1" applyFont="1" applyFill="1" applyBorder="1" applyAlignment="1">
      <alignment horizontal="center" vertical="top"/>
    </xf>
    <xf numFmtId="43" fontId="6" fillId="0" borderId="0" xfId="0" applyNumberFormat="1" applyFont="1" applyFill="1" applyBorder="1" applyAlignment="1">
      <alignment horizontal="center" vertical="top" shrinkToFit="1"/>
    </xf>
    <xf numFmtId="3" fontId="7" fillId="0" borderId="9" xfId="0" applyNumberFormat="1" applyFont="1" applyFill="1" applyBorder="1" applyAlignment="1">
      <alignment horizontal="right" vertical="center" indent="1" shrinkToFit="1"/>
    </xf>
    <xf numFmtId="164" fontId="7" fillId="0" borderId="0" xfId="0" applyNumberFormat="1" applyFont="1" applyFill="1" applyBorder="1" applyAlignment="1">
      <alignment horizontal="right" indent="1" shrinkToFit="1"/>
    </xf>
    <xf numFmtId="3" fontId="6" fillId="0" borderId="11" xfId="0" applyNumberFormat="1" applyFont="1" applyFill="1" applyBorder="1" applyAlignment="1">
      <alignment horizontal="right" vertical="top" indent="5" shrinkToFit="1"/>
    </xf>
    <xf numFmtId="164" fontId="7" fillId="0" borderId="11" xfId="0" applyNumberFormat="1" applyFont="1" applyFill="1" applyBorder="1" applyAlignment="1">
      <alignment horizontal="right" indent="1" shrinkToFit="1"/>
    </xf>
    <xf numFmtId="164" fontId="6" fillId="0" borderId="1" xfId="0" applyNumberFormat="1" applyFont="1" applyFill="1" applyBorder="1" applyAlignment="1">
      <alignment horizontal="right" vertical="top" indent="5" shrinkToFit="1"/>
    </xf>
    <xf numFmtId="0" fontId="0" fillId="0" borderId="0" xfId="0" applyFill="1" applyBorder="1" applyAlignment="1">
      <alignment horizontal="left" vertical="top" wrapText="1" indent="3"/>
    </xf>
    <xf numFmtId="43" fontId="6" fillId="0" borderId="9" xfId="0" applyNumberFormat="1" applyFont="1" applyFill="1" applyBorder="1" applyAlignment="1">
      <alignment horizontal="center" vertical="top" shrinkToFit="1"/>
    </xf>
    <xf numFmtId="3" fontId="7" fillId="0" borderId="9" xfId="0" applyNumberFormat="1" applyFont="1" applyFill="1" applyBorder="1" applyAlignment="1">
      <alignment horizontal="right" vertical="top" indent="1" shrinkToFit="1"/>
    </xf>
    <xf numFmtId="164" fontId="6" fillId="0" borderId="0" xfId="0" applyNumberFormat="1" applyFont="1" applyFill="1" applyBorder="1" applyAlignment="1">
      <alignment horizontal="right" vertical="top" indent="5" shrinkToFit="1"/>
    </xf>
    <xf numFmtId="164" fontId="7" fillId="0" borderId="0" xfId="0" applyNumberFormat="1" applyFont="1" applyFill="1" applyBorder="1" applyAlignment="1">
      <alignment horizontal="right" vertical="top" indent="1" shrinkToFit="1"/>
    </xf>
    <xf numFmtId="3" fontId="7" fillId="0" borderId="0" xfId="0" applyNumberFormat="1" applyFont="1" applyFill="1" applyBorder="1" applyAlignment="1">
      <alignment horizontal="right" vertical="top" indent="5" shrinkToFit="1"/>
    </xf>
    <xf numFmtId="3" fontId="7" fillId="0" borderId="11" xfId="0" applyNumberFormat="1" applyFont="1" applyFill="1" applyBorder="1" applyAlignment="1">
      <alignment horizontal="right" vertical="top" indent="1" shrinkToFit="1"/>
    </xf>
    <xf numFmtId="164" fontId="17" fillId="0" borderId="11" xfId="0" applyNumberFormat="1" applyFont="1" applyFill="1" applyBorder="1" applyAlignment="1">
      <alignment horizontal="center" shrinkToFit="1"/>
    </xf>
    <xf numFmtId="43" fontId="17" fillId="0" borderId="9" xfId="0" applyNumberFormat="1" applyFont="1" applyFill="1" applyBorder="1" applyAlignment="1">
      <alignment horizontal="center" vertical="top" shrinkToFit="1"/>
    </xf>
    <xf numFmtId="43" fontId="17" fillId="0" borderId="0" xfId="0" applyNumberFormat="1" applyFont="1" applyFill="1" applyBorder="1" applyAlignment="1">
      <alignment horizontal="center" vertical="top" shrinkToFit="1"/>
    </xf>
    <xf numFmtId="164" fontId="15" fillId="0" borderId="11" xfId="0" applyNumberFormat="1" applyFont="1" applyFill="1" applyBorder="1" applyAlignment="1">
      <alignment horizontal="right" shrinkToFit="1"/>
    </xf>
    <xf numFmtId="0" fontId="16" fillId="0" borderId="11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wrapText="1"/>
    </xf>
    <xf numFmtId="0" fontId="15" fillId="0" borderId="9" xfId="0" applyFont="1" applyFill="1" applyBorder="1" applyAlignment="1">
      <alignment horizontal="left" vertical="center" wrapText="1"/>
    </xf>
    <xf numFmtId="3" fontId="17" fillId="0" borderId="0" xfId="0" applyNumberFormat="1" applyFont="1" applyFill="1" applyBorder="1" applyAlignment="1">
      <alignment horizontal="right" vertical="center" indent="5" shrinkToFit="1"/>
    </xf>
    <xf numFmtId="0" fontId="3" fillId="0" borderId="9" xfId="0" applyFont="1" applyFill="1" applyBorder="1" applyAlignment="1">
      <alignment horizontal="left" vertical="top" wrapText="1" indent="1"/>
    </xf>
    <xf numFmtId="3" fontId="7" fillId="0" borderId="9" xfId="0" applyNumberFormat="1" applyFont="1" applyFill="1" applyBorder="1" applyAlignment="1">
      <alignment vertical="top" shrinkToFit="1"/>
    </xf>
    <xf numFmtId="0" fontId="2" fillId="0" borderId="9" xfId="0" applyFont="1" applyFill="1" applyBorder="1" applyAlignment="1">
      <alignment horizontal="left" vertical="top" wrapText="1" indent="1"/>
    </xf>
    <xf numFmtId="164" fontId="6" fillId="0" borderId="0" xfId="0" applyNumberFormat="1" applyFont="1" applyFill="1" applyBorder="1" applyAlignment="1">
      <alignment horizontal="right" vertical="center" indent="5" shrinkToFit="1"/>
    </xf>
    <xf numFmtId="3" fontId="17" fillId="0" borderId="9" xfId="0" applyNumberFormat="1" applyFont="1" applyFill="1" applyBorder="1" applyAlignment="1">
      <alignment horizontal="right" vertical="top" indent="5" shrinkToFit="1"/>
    </xf>
    <xf numFmtId="3" fontId="17" fillId="0" borderId="0" xfId="0" applyNumberFormat="1" applyFont="1" applyFill="1" applyBorder="1" applyAlignment="1">
      <alignment horizontal="right" vertical="top" indent="5" shrinkToFit="1"/>
    </xf>
    <xf numFmtId="3" fontId="17" fillId="0" borderId="11" xfId="0" applyNumberFormat="1" applyFont="1" applyFill="1" applyBorder="1" applyAlignment="1">
      <alignment horizontal="right" vertical="top" indent="5" shrinkToFit="1"/>
    </xf>
    <xf numFmtId="3" fontId="12" fillId="0" borderId="0" xfId="0" applyNumberFormat="1" applyFont="1" applyFill="1" applyBorder="1" applyAlignment="1">
      <alignment horizontal="left" vertical="top"/>
    </xf>
    <xf numFmtId="3" fontId="15" fillId="0" borderId="2" xfId="0" applyNumberFormat="1" applyFont="1" applyFill="1" applyBorder="1" applyAlignment="1">
      <alignment horizontal="right" vertical="top" indent="2" shrinkToFit="1"/>
    </xf>
    <xf numFmtId="164" fontId="15" fillId="0" borderId="2" xfId="0" applyNumberFormat="1" applyFont="1" applyFill="1" applyBorder="1" applyAlignment="1">
      <alignment horizontal="right" vertical="top" indent="2" shrinkToFit="1"/>
    </xf>
    <xf numFmtId="3" fontId="15" fillId="0" borderId="1" xfId="0" applyNumberFormat="1" applyFont="1" applyFill="1" applyBorder="1" applyAlignment="1">
      <alignment horizontal="right" vertical="center" indent="1" shrinkToFit="1"/>
    </xf>
    <xf numFmtId="0" fontId="14" fillId="0" borderId="1" xfId="0" applyFont="1" applyFill="1" applyBorder="1" applyAlignment="1">
      <alignment horizontal="right" vertical="center" wrapText="1" indent="1"/>
    </xf>
    <xf numFmtId="3" fontId="15" fillId="0" borderId="5" xfId="0" applyNumberFormat="1" applyFont="1" applyFill="1" applyBorder="1" applyAlignment="1">
      <alignment horizontal="right" vertical="top" indent="2" shrinkToFit="1"/>
    </xf>
    <xf numFmtId="0" fontId="14" fillId="0" borderId="5" xfId="0" applyFont="1" applyFill="1" applyBorder="1" applyAlignment="1">
      <alignment horizontal="right" vertical="top" wrapText="1" indent="1"/>
    </xf>
    <xf numFmtId="3" fontId="15" fillId="0" borderId="5" xfId="0" applyNumberFormat="1" applyFont="1" applyFill="1" applyBorder="1" applyAlignment="1">
      <alignment horizontal="right" vertical="top" indent="1" shrinkToFit="1"/>
    </xf>
    <xf numFmtId="3" fontId="15" fillId="0" borderId="5" xfId="0" applyNumberFormat="1" applyFont="1" applyFill="1" applyBorder="1" applyAlignment="1">
      <alignment horizontal="right" vertical="center" indent="1" shrinkToFit="1"/>
    </xf>
    <xf numFmtId="0" fontId="14" fillId="0" borderId="5" xfId="0" applyFont="1" applyFill="1" applyBorder="1" applyAlignment="1">
      <alignment horizontal="right" vertical="center" wrapText="1" indent="1"/>
    </xf>
    <xf numFmtId="0" fontId="14" fillId="0" borderId="6" xfId="0" applyFont="1" applyFill="1" applyBorder="1" applyAlignment="1">
      <alignment horizontal="right" vertical="center" wrapText="1" indent="1"/>
    </xf>
    <xf numFmtId="3" fontId="15" fillId="0" borderId="6" xfId="0" applyNumberFormat="1" applyFont="1" applyFill="1" applyBorder="1" applyAlignment="1">
      <alignment horizontal="right" vertical="center" indent="1" shrinkToFit="1"/>
    </xf>
    <xf numFmtId="0" fontId="14" fillId="0" borderId="7" xfId="0" applyFont="1" applyFill="1" applyBorder="1" applyAlignment="1">
      <alignment horizontal="right" vertical="center" wrapText="1" indent="1"/>
    </xf>
    <xf numFmtId="3" fontId="15" fillId="0" borderId="7" xfId="0" applyNumberFormat="1" applyFont="1" applyFill="1" applyBorder="1" applyAlignment="1">
      <alignment horizontal="right" vertical="center" indent="1" shrinkToFit="1"/>
    </xf>
    <xf numFmtId="0" fontId="14" fillId="0" borderId="7" xfId="0" applyFont="1" applyFill="1" applyBorder="1" applyAlignment="1">
      <alignment horizontal="left" vertical="top" wrapText="1"/>
    </xf>
    <xf numFmtId="3" fontId="17" fillId="0" borderId="2" xfId="0" applyNumberFormat="1" applyFont="1" applyFill="1" applyBorder="1" applyAlignment="1">
      <alignment horizontal="right" vertical="top" indent="1" shrinkToFit="1"/>
    </xf>
    <xf numFmtId="3" fontId="17" fillId="0" borderId="5" xfId="0" applyNumberFormat="1" applyFont="1" applyFill="1" applyBorder="1" applyAlignment="1">
      <alignment horizontal="right" vertical="center" indent="1" shrinkToFit="1"/>
    </xf>
    <xf numFmtId="3" fontId="17" fillId="0" borderId="5" xfId="0" applyNumberFormat="1" applyFont="1" applyFill="1" applyBorder="1" applyAlignment="1">
      <alignment horizontal="right" vertical="top" indent="2" shrinkToFit="1"/>
    </xf>
    <xf numFmtId="164" fontId="17" fillId="0" borderId="5" xfId="0" applyNumberFormat="1" applyFont="1" applyFill="1" applyBorder="1" applyAlignment="1">
      <alignment horizontal="right" vertical="top" indent="1" shrinkToFit="1"/>
    </xf>
    <xf numFmtId="0" fontId="16" fillId="0" borderId="5" xfId="0" applyFont="1" applyFill="1" applyBorder="1" applyAlignment="1">
      <alignment horizontal="right" vertical="top" wrapText="1" indent="1"/>
    </xf>
    <xf numFmtId="3" fontId="17" fillId="0" borderId="5" xfId="0" applyNumberFormat="1" applyFont="1" applyFill="1" applyBorder="1" applyAlignment="1">
      <alignment horizontal="right" vertical="top" indent="1" shrinkToFit="1"/>
    </xf>
    <xf numFmtId="0" fontId="16" fillId="0" borderId="7" xfId="0" applyFont="1" applyFill="1" applyBorder="1" applyAlignment="1">
      <alignment horizontal="left" vertical="top" wrapText="1"/>
    </xf>
    <xf numFmtId="3" fontId="17" fillId="0" borderId="7" xfId="0" applyNumberFormat="1" applyFont="1" applyFill="1" applyBorder="1" applyAlignment="1">
      <alignment horizontal="right" vertical="top" indent="2" shrinkToFit="1"/>
    </xf>
    <xf numFmtId="3" fontId="17" fillId="0" borderId="7" xfId="0" applyNumberFormat="1" applyFont="1" applyFill="1" applyBorder="1" applyAlignment="1">
      <alignment horizontal="right" vertical="top" indent="1" shrinkToFit="1"/>
    </xf>
    <xf numFmtId="3" fontId="0" fillId="0" borderId="0" xfId="0" applyNumberFormat="1" applyFill="1" applyBorder="1" applyAlignment="1">
      <alignment horizontal="left" vertical="top"/>
    </xf>
    <xf numFmtId="3" fontId="17" fillId="0" borderId="7" xfId="0" applyNumberFormat="1" applyFont="1" applyFill="1" applyBorder="1" applyAlignment="1">
      <alignment horizontal="right" vertical="center" indent="1" shrinkToFit="1"/>
    </xf>
    <xf numFmtId="0" fontId="18" fillId="0" borderId="1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top" wrapText="1"/>
    </xf>
    <xf numFmtId="0" fontId="15" fillId="0" borderId="6" xfId="0" applyFont="1" applyFill="1" applyBorder="1" applyAlignment="1">
      <alignment horizontal="left" vertical="top" wrapText="1"/>
    </xf>
    <xf numFmtId="0" fontId="17" fillId="0" borderId="7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 indent="2"/>
    </xf>
    <xf numFmtId="0" fontId="17" fillId="0" borderId="1" xfId="0" applyFont="1" applyFill="1" applyBorder="1" applyAlignment="1">
      <alignment horizontal="right" vertical="top" wrapText="1" indent="1"/>
    </xf>
    <xf numFmtId="0" fontId="16" fillId="0" borderId="1" xfId="0" applyFont="1" applyFill="1" applyBorder="1" applyAlignment="1">
      <alignment horizontal="right" vertical="center" wrapText="1" indent="1"/>
    </xf>
    <xf numFmtId="0" fontId="17" fillId="0" borderId="1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right" vertical="top" wrapText="1" indent="3"/>
    </xf>
    <xf numFmtId="0" fontId="16" fillId="0" borderId="3" xfId="0" applyFont="1" applyFill="1" applyBorder="1" applyAlignment="1">
      <alignment horizontal="right" vertical="top" wrapText="1" inden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center" vertical="top" shrinkToFit="1"/>
    </xf>
    <xf numFmtId="3" fontId="7" fillId="0" borderId="10" xfId="0" applyNumberFormat="1" applyFont="1" applyFill="1" applyBorder="1" applyAlignment="1">
      <alignment horizontal="center" vertical="top" shrinkToFit="1"/>
    </xf>
    <xf numFmtId="0" fontId="16" fillId="0" borderId="10" xfId="0" applyFont="1" applyFill="1" applyBorder="1" applyAlignment="1">
      <alignment horizontal="left" vertical="top" wrapText="1"/>
    </xf>
    <xf numFmtId="3" fontId="7" fillId="0" borderId="9" xfId="0" applyNumberFormat="1" applyFont="1" applyFill="1" applyBorder="1" applyAlignment="1">
      <alignment horizontal="center" vertical="top" shrinkToFit="1"/>
    </xf>
    <xf numFmtId="0" fontId="14" fillId="0" borderId="9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 vertical="top" wrapText="1"/>
    </xf>
    <xf numFmtId="3" fontId="17" fillId="0" borderId="11" xfId="0" applyNumberFormat="1" applyFont="1" applyFill="1" applyBorder="1" applyAlignment="1">
      <alignment horizontal="center" vertical="top" shrinkToFit="1"/>
    </xf>
    <xf numFmtId="3" fontId="7" fillId="0" borderId="11" xfId="0" applyNumberFormat="1" applyFont="1" applyFill="1" applyBorder="1" applyAlignment="1">
      <alignment horizontal="center" vertical="top" shrinkToFit="1"/>
    </xf>
    <xf numFmtId="0" fontId="2" fillId="0" borderId="11" xfId="0" applyFont="1" applyFill="1" applyBorder="1" applyAlignment="1">
      <alignment horizontal="left" vertical="top" wrapText="1"/>
    </xf>
    <xf numFmtId="3" fontId="6" fillId="0" borderId="11" xfId="0" applyNumberFormat="1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center" vertical="top" shrinkToFit="1"/>
    </xf>
    <xf numFmtId="164" fontId="15" fillId="0" borderId="0" xfId="0" applyNumberFormat="1" applyFont="1" applyFill="1" applyBorder="1" applyAlignment="1">
      <alignment horizontal="center" vertical="top" shrinkToFit="1"/>
    </xf>
    <xf numFmtId="164" fontId="15" fillId="0" borderId="9" xfId="0" applyNumberFormat="1" applyFont="1" applyFill="1" applyBorder="1" applyAlignment="1">
      <alignment horizontal="center" vertical="top" shrinkToFit="1"/>
    </xf>
    <xf numFmtId="0" fontId="17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right" vertical="center" wrapText="1" indent="3"/>
    </xf>
    <xf numFmtId="0" fontId="16" fillId="0" borderId="2" xfId="0" applyFont="1" applyFill="1" applyBorder="1" applyAlignment="1">
      <alignment horizontal="right" vertical="top" wrapText="1" indent="1"/>
    </xf>
    <xf numFmtId="0" fontId="16" fillId="0" borderId="4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6" fillId="0" borderId="5" xfId="0" applyFont="1" applyFill="1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</xdr:colOff>
      <xdr:row>12</xdr:row>
      <xdr:rowOff>0</xdr:rowOff>
    </xdr:from>
    <xdr:ext cx="5675630" cy="0"/>
    <xdr:sp macro="" textlink="">
      <xdr:nvSpPr>
        <xdr:cNvPr id="2" name="Shape 26"/>
        <xdr:cNvSpPr/>
      </xdr:nvSpPr>
      <xdr:spPr>
        <a:xfrm>
          <a:off x="18288" y="2728341"/>
          <a:ext cx="5675630" cy="0"/>
        </a:xfrm>
        <a:custGeom>
          <a:avLst/>
          <a:gdLst/>
          <a:ahLst/>
          <a:cxnLst/>
          <a:rect l="0" t="0" r="0" b="0"/>
          <a:pathLst>
            <a:path w="5675630">
              <a:moveTo>
                <a:pt x="0" y="0"/>
              </a:moveTo>
              <a:lnTo>
                <a:pt x="5675376" y="0"/>
              </a:lnTo>
            </a:path>
          </a:pathLst>
        </a:custGeom>
        <a:ln w="9144">
          <a:solidFill>
            <a:srgbClr val="181818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workbookViewId="0">
      <selection activeCell="A29" sqref="A29"/>
    </sheetView>
  </sheetViews>
  <sheetFormatPr defaultRowHeight="12.75" x14ac:dyDescent="0.2"/>
  <cols>
    <col min="1" max="1" width="68.6640625" style="2" customWidth="1"/>
    <col min="2" max="2" width="13" style="2" customWidth="1"/>
    <col min="3" max="3" width="24.5" style="2" customWidth="1"/>
    <col min="4" max="4" width="20.1640625" style="2" customWidth="1"/>
    <col min="5" max="16384" width="9.33203125" style="2"/>
  </cols>
  <sheetData>
    <row r="1" spans="1:4" x14ac:dyDescent="0.2">
      <c r="A1" s="150" t="s">
        <v>24</v>
      </c>
      <c r="B1" s="22"/>
    </row>
    <row r="2" spans="1:4" ht="25.5" customHeight="1" x14ac:dyDescent="0.2">
      <c r="A2" s="23" t="s">
        <v>25</v>
      </c>
      <c r="B2" s="23"/>
      <c r="C2" s="1"/>
      <c r="D2" s="1"/>
    </row>
    <row r="3" spans="1:4" ht="22.5" customHeight="1" x14ac:dyDescent="0.2">
      <c r="A3" s="3"/>
      <c r="B3" s="25" t="s">
        <v>26</v>
      </c>
      <c r="C3" s="176" t="s">
        <v>125</v>
      </c>
      <c r="D3" s="177" t="s">
        <v>122</v>
      </c>
    </row>
    <row r="4" spans="1:4" ht="12.75" customHeight="1" x14ac:dyDescent="0.2">
      <c r="A4" s="26" t="s">
        <v>27</v>
      </c>
      <c r="B4" s="24"/>
      <c r="C4" s="152" t="s">
        <v>123</v>
      </c>
      <c r="D4" s="153" t="s">
        <v>124</v>
      </c>
    </row>
    <row r="5" spans="1:4" ht="20.100000000000001" customHeight="1" x14ac:dyDescent="0.2">
      <c r="A5" s="178" t="s">
        <v>126</v>
      </c>
      <c r="B5" s="4"/>
      <c r="C5" s="5"/>
      <c r="D5" s="5"/>
    </row>
    <row r="6" spans="1:4" ht="20.100000000000001" customHeight="1" x14ac:dyDescent="0.2">
      <c r="A6" s="44" t="s">
        <v>35</v>
      </c>
      <c r="B6" s="7"/>
      <c r="C6" s="43"/>
      <c r="D6" s="43"/>
    </row>
    <row r="7" spans="1:4" ht="17.25" customHeight="1" x14ac:dyDescent="0.2">
      <c r="A7" s="30" t="s">
        <v>39</v>
      </c>
      <c r="B7" s="36">
        <v>5</v>
      </c>
      <c r="C7" s="45">
        <v>20037411</v>
      </c>
      <c r="D7" s="46">
        <v>20259481</v>
      </c>
    </row>
    <row r="8" spans="1:4" ht="12.75" customHeight="1" x14ac:dyDescent="0.2">
      <c r="A8" s="7" t="s">
        <v>0</v>
      </c>
      <c r="B8" s="37"/>
      <c r="C8" s="45">
        <v>4305</v>
      </c>
      <c r="D8" s="46">
        <v>4722</v>
      </c>
    </row>
    <row r="9" spans="1:4" ht="12.75" customHeight="1" x14ac:dyDescent="0.2">
      <c r="A9" s="30" t="s">
        <v>34</v>
      </c>
      <c r="B9" s="37">
        <v>6</v>
      </c>
      <c r="C9" s="45">
        <v>749056</v>
      </c>
      <c r="D9" s="46">
        <v>749056</v>
      </c>
    </row>
    <row r="10" spans="1:4" ht="12.75" customHeight="1" x14ac:dyDescent="0.2">
      <c r="A10" s="7" t="s">
        <v>1</v>
      </c>
      <c r="B10" s="37"/>
      <c r="C10" s="45">
        <v>2793</v>
      </c>
      <c r="D10" s="46">
        <v>2809</v>
      </c>
    </row>
    <row r="11" spans="1:4" ht="18.75" customHeight="1" x14ac:dyDescent="0.2">
      <c r="A11" s="30" t="s">
        <v>40</v>
      </c>
      <c r="B11" s="36"/>
      <c r="C11" s="67">
        <v>1091391</v>
      </c>
      <c r="D11" s="46">
        <v>1016511</v>
      </c>
    </row>
    <row r="12" spans="1:4" ht="23.25" customHeight="1" x14ac:dyDescent="0.2">
      <c r="A12" s="30" t="s">
        <v>41</v>
      </c>
      <c r="B12" s="36">
        <v>8</v>
      </c>
      <c r="C12" s="66">
        <v>1409622</v>
      </c>
      <c r="D12" s="46" t="s">
        <v>42</v>
      </c>
    </row>
    <row r="13" spans="1:4" ht="12.75" customHeight="1" x14ac:dyDescent="0.2">
      <c r="A13" s="8" t="s">
        <v>2</v>
      </c>
      <c r="B13" s="38"/>
      <c r="C13" s="52">
        <v>462292</v>
      </c>
      <c r="D13" s="48">
        <v>417046</v>
      </c>
    </row>
    <row r="14" spans="1:4" ht="20.100000000000001" customHeight="1" x14ac:dyDescent="0.2">
      <c r="A14" s="64"/>
      <c r="B14" s="39"/>
      <c r="C14" s="49">
        <v>23756870</v>
      </c>
      <c r="D14" s="50">
        <v>22449625</v>
      </c>
    </row>
    <row r="15" spans="1:4" ht="20.100000000000001" customHeight="1" x14ac:dyDescent="0.2">
      <c r="A15" s="44" t="s">
        <v>38</v>
      </c>
      <c r="B15" s="37"/>
      <c r="C15" s="45"/>
      <c r="D15" s="46"/>
    </row>
    <row r="16" spans="1:4" ht="12.75" customHeight="1" x14ac:dyDescent="0.2">
      <c r="A16" s="7" t="s">
        <v>3</v>
      </c>
      <c r="B16" s="37"/>
      <c r="C16" s="45">
        <v>2444</v>
      </c>
      <c r="D16" s="46">
        <v>2092</v>
      </c>
    </row>
    <row r="17" spans="1:4" ht="12.75" customHeight="1" x14ac:dyDescent="0.2">
      <c r="A17" s="7" t="s">
        <v>4</v>
      </c>
      <c r="B17" s="37"/>
      <c r="C17" s="45">
        <v>40803</v>
      </c>
      <c r="D17" s="46">
        <v>4357</v>
      </c>
    </row>
    <row r="18" spans="1:4" ht="12.75" customHeight="1" x14ac:dyDescent="0.2">
      <c r="A18" s="30" t="s">
        <v>33</v>
      </c>
      <c r="B18" s="37">
        <v>7</v>
      </c>
      <c r="C18" s="45">
        <v>912099</v>
      </c>
      <c r="D18" s="46">
        <v>175420</v>
      </c>
    </row>
    <row r="19" spans="1:4" ht="12.75" customHeight="1" x14ac:dyDescent="0.2">
      <c r="A19" s="7" t="s">
        <v>5</v>
      </c>
      <c r="B19" s="37"/>
      <c r="C19" s="45">
        <v>472500</v>
      </c>
      <c r="D19" s="46">
        <v>472500</v>
      </c>
    </row>
    <row r="20" spans="1:4" ht="12.75" customHeight="1" x14ac:dyDescent="0.2">
      <c r="A20" s="7" t="s">
        <v>6</v>
      </c>
      <c r="B20" s="37"/>
      <c r="C20" s="45">
        <v>32755</v>
      </c>
      <c r="D20" s="46">
        <v>21283</v>
      </c>
    </row>
    <row r="21" spans="1:4" ht="12.75" customHeight="1" x14ac:dyDescent="0.2">
      <c r="A21" s="7" t="s">
        <v>7</v>
      </c>
      <c r="B21" s="37"/>
      <c r="C21" s="45">
        <v>495776</v>
      </c>
      <c r="D21" s="46">
        <v>647477</v>
      </c>
    </row>
    <row r="22" spans="1:4" ht="19.5" customHeight="1" x14ac:dyDescent="0.2">
      <c r="A22" s="7" t="s">
        <v>8</v>
      </c>
      <c r="B22" s="37"/>
      <c r="C22" s="61">
        <v>851</v>
      </c>
      <c r="D22" s="51">
        <v>849</v>
      </c>
    </row>
    <row r="23" spans="1:4" ht="12.75" customHeight="1" x14ac:dyDescent="0.2">
      <c r="A23" s="30" t="s">
        <v>32</v>
      </c>
      <c r="B23" s="37">
        <v>8</v>
      </c>
      <c r="C23" s="45">
        <v>5974083</v>
      </c>
      <c r="D23" s="46">
        <v>1428512</v>
      </c>
    </row>
    <row r="24" spans="1:4" ht="12.75" customHeight="1" x14ac:dyDescent="0.2">
      <c r="A24" s="8" t="s">
        <v>9</v>
      </c>
      <c r="B24" s="38"/>
      <c r="C24" s="52">
        <v>109678</v>
      </c>
      <c r="D24" s="53">
        <v>21</v>
      </c>
    </row>
    <row r="25" spans="1:4" ht="12.75" customHeight="1" x14ac:dyDescent="0.2">
      <c r="A25" s="11"/>
      <c r="B25" s="40"/>
      <c r="C25" s="54">
        <v>8040989</v>
      </c>
      <c r="D25" s="55">
        <v>2752511</v>
      </c>
    </row>
    <row r="26" spans="1:4" ht="12.75" customHeight="1" x14ac:dyDescent="0.2">
      <c r="A26" s="76" t="s">
        <v>127</v>
      </c>
      <c r="B26" s="41"/>
      <c r="C26" s="54">
        <v>31797859</v>
      </c>
      <c r="D26" s="55">
        <v>25202136</v>
      </c>
    </row>
    <row r="27" spans="1:4" ht="12.75" customHeight="1" x14ac:dyDescent="0.2">
      <c r="B27" s="39"/>
      <c r="C27" s="49"/>
      <c r="D27" s="50"/>
    </row>
    <row r="28" spans="1:4" ht="12.75" customHeight="1" x14ac:dyDescent="0.2">
      <c r="A28" s="64" t="s">
        <v>43</v>
      </c>
      <c r="B28" s="39"/>
      <c r="C28" s="49"/>
      <c r="D28" s="50"/>
    </row>
    <row r="29" spans="1:4" ht="14.25" customHeight="1" x14ac:dyDescent="0.2">
      <c r="A29" s="29" t="s">
        <v>44</v>
      </c>
      <c r="B29" s="42">
        <v>9</v>
      </c>
      <c r="C29" s="62">
        <v>6404948</v>
      </c>
      <c r="D29" s="56">
        <v>6404948</v>
      </c>
    </row>
    <row r="30" spans="1:4" ht="12.75" customHeight="1" x14ac:dyDescent="0.2">
      <c r="A30" s="7" t="s">
        <v>10</v>
      </c>
      <c r="B30" s="37"/>
      <c r="C30" s="45">
        <v>1080333</v>
      </c>
      <c r="D30" s="46">
        <v>1080333</v>
      </c>
    </row>
    <row r="31" spans="1:4" ht="12.75" customHeight="1" x14ac:dyDescent="0.2">
      <c r="A31" s="8" t="s">
        <v>11</v>
      </c>
      <c r="B31" s="38"/>
      <c r="C31" s="52">
        <v>224930</v>
      </c>
      <c r="D31" s="57">
        <v>-470086</v>
      </c>
    </row>
    <row r="32" spans="1:4" ht="12.75" customHeight="1" x14ac:dyDescent="0.2">
      <c r="A32" s="13" t="s">
        <v>12</v>
      </c>
      <c r="B32" s="41"/>
      <c r="C32" s="54">
        <v>7710211</v>
      </c>
      <c r="D32" s="55">
        <v>7015195</v>
      </c>
    </row>
    <row r="33" spans="1:4" ht="12.75" customHeight="1" x14ac:dyDescent="0.2">
      <c r="A33" s="69" t="s">
        <v>47</v>
      </c>
      <c r="D33" s="58"/>
    </row>
    <row r="34" spans="1:4" ht="13.5" customHeight="1" x14ac:dyDescent="0.2">
      <c r="A34" s="179" t="s">
        <v>48</v>
      </c>
      <c r="B34" s="36"/>
      <c r="C34" s="68"/>
      <c r="D34" s="47"/>
    </row>
    <row r="35" spans="1:4" ht="15.75" customHeight="1" x14ac:dyDescent="0.2">
      <c r="A35" s="179" t="s">
        <v>46</v>
      </c>
      <c r="B35" s="36"/>
      <c r="C35" s="68"/>
      <c r="D35" s="47"/>
    </row>
    <row r="36" spans="1:4" ht="20.25" customHeight="1" x14ac:dyDescent="0.2">
      <c r="A36" s="180" t="s">
        <v>45</v>
      </c>
      <c r="B36" s="36">
        <v>10</v>
      </c>
      <c r="C36" s="68">
        <v>13911334</v>
      </c>
      <c r="D36" s="47"/>
    </row>
    <row r="37" spans="1:4" ht="12.75" customHeight="1" x14ac:dyDescent="0.2">
      <c r="A37" s="180" t="s">
        <v>31</v>
      </c>
      <c r="B37" s="37">
        <v>11</v>
      </c>
      <c r="C37" s="45">
        <v>3000000</v>
      </c>
      <c r="D37" s="46">
        <v>3000000</v>
      </c>
    </row>
    <row r="38" spans="1:4" ht="19.5" customHeight="1" x14ac:dyDescent="0.2">
      <c r="A38" s="181" t="s">
        <v>13</v>
      </c>
      <c r="B38" s="37"/>
      <c r="C38" s="45">
        <v>1412124</v>
      </c>
      <c r="D38" s="46">
        <v>1429999</v>
      </c>
    </row>
    <row r="39" spans="1:4" ht="12.75" customHeight="1" x14ac:dyDescent="0.2">
      <c r="A39" s="182" t="s">
        <v>14</v>
      </c>
      <c r="B39" s="38"/>
      <c r="C39" s="52">
        <v>2533</v>
      </c>
      <c r="D39" s="48">
        <v>2453</v>
      </c>
    </row>
    <row r="40" spans="1:4" ht="14.25" customHeight="1" x14ac:dyDescent="0.2">
      <c r="A40" s="16"/>
      <c r="B40" s="39"/>
      <c r="C40" s="49">
        <v>18325991</v>
      </c>
      <c r="D40" s="50">
        <v>4432452</v>
      </c>
    </row>
    <row r="41" spans="1:4" ht="16.5" customHeight="1" x14ac:dyDescent="0.2">
      <c r="A41" s="179" t="s">
        <v>49</v>
      </c>
      <c r="B41" s="37"/>
      <c r="C41" s="45"/>
      <c r="D41" s="46"/>
    </row>
    <row r="42" spans="1:4" ht="12.75" customHeight="1" x14ac:dyDescent="0.2">
      <c r="A42" s="180" t="s">
        <v>30</v>
      </c>
      <c r="B42" s="37">
        <v>10</v>
      </c>
      <c r="C42" s="45">
        <v>4490697</v>
      </c>
      <c r="D42" s="46">
        <v>10813093</v>
      </c>
    </row>
    <row r="43" spans="1:4" ht="25.5" customHeight="1" x14ac:dyDescent="0.2">
      <c r="A43" s="180" t="s">
        <v>29</v>
      </c>
      <c r="B43" s="36">
        <v>11</v>
      </c>
      <c r="C43" s="45">
        <v>299062</v>
      </c>
      <c r="D43" s="46">
        <v>135938</v>
      </c>
    </row>
    <row r="44" spans="1:4" ht="12.75" customHeight="1" x14ac:dyDescent="0.2">
      <c r="A44" s="181" t="s">
        <v>15</v>
      </c>
      <c r="B44" s="37"/>
      <c r="C44" s="61">
        <v>355</v>
      </c>
      <c r="D44" s="51">
        <v>435</v>
      </c>
    </row>
    <row r="45" spans="1:4" ht="12.75" customHeight="1" x14ac:dyDescent="0.2">
      <c r="A45" s="180" t="s">
        <v>28</v>
      </c>
      <c r="B45" s="37">
        <v>12</v>
      </c>
      <c r="C45" s="45">
        <v>970354</v>
      </c>
      <c r="D45" s="46">
        <v>2801722</v>
      </c>
    </row>
    <row r="46" spans="1:4" ht="12.75" customHeight="1" x14ac:dyDescent="0.2">
      <c r="A46" s="181" t="s">
        <v>16</v>
      </c>
      <c r="B46" s="37"/>
      <c r="C46" s="61">
        <v>242</v>
      </c>
      <c r="D46" s="46">
        <v>2375</v>
      </c>
    </row>
    <row r="47" spans="1:4" ht="14.25" customHeight="1" x14ac:dyDescent="0.2">
      <c r="A47" s="181" t="s">
        <v>17</v>
      </c>
      <c r="B47" s="37"/>
      <c r="C47" s="61">
        <v>18</v>
      </c>
      <c r="D47" s="51">
        <v>22</v>
      </c>
    </row>
    <row r="48" spans="1:4" ht="12.75" customHeight="1" x14ac:dyDescent="0.2">
      <c r="A48" s="182" t="s">
        <v>18</v>
      </c>
      <c r="B48" s="15"/>
      <c r="C48" s="63">
        <v>929</v>
      </c>
      <c r="D48" s="53">
        <v>904</v>
      </c>
    </row>
    <row r="49" spans="1:4" ht="12.75" customHeight="1" x14ac:dyDescent="0.2">
      <c r="A49" s="17"/>
      <c r="B49" s="17"/>
      <c r="C49" s="54">
        <v>5761657</v>
      </c>
      <c r="D49" s="55">
        <v>13754489</v>
      </c>
    </row>
    <row r="50" spans="1:4" ht="12.75" customHeight="1" x14ac:dyDescent="0.2">
      <c r="A50" s="183" t="s">
        <v>36</v>
      </c>
      <c r="B50" s="59"/>
      <c r="C50" s="60">
        <v>24087648</v>
      </c>
      <c r="D50" s="65">
        <v>18186941</v>
      </c>
    </row>
    <row r="51" spans="1:4" ht="12.75" customHeight="1" x14ac:dyDescent="0.2">
      <c r="A51" s="183" t="s">
        <v>37</v>
      </c>
      <c r="B51" s="59"/>
      <c r="C51" s="60">
        <v>31797859</v>
      </c>
      <c r="D51" s="65">
        <v>25202136</v>
      </c>
    </row>
    <row r="52" spans="1:4" ht="23.25" customHeight="1" x14ac:dyDescent="0.2"/>
  </sheetData>
  <mergeCells count="2">
    <mergeCell ref="C2:D2"/>
    <mergeCell ref="B3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26" sqref="A26"/>
    </sheetView>
  </sheetViews>
  <sheetFormatPr defaultRowHeight="12.75" x14ac:dyDescent="0.2"/>
  <cols>
    <col min="1" max="1" width="72.6640625" style="2" customWidth="1"/>
    <col min="2" max="2" width="15" style="2" customWidth="1"/>
    <col min="3" max="3" width="22.1640625" style="2" customWidth="1"/>
    <col min="4" max="4" width="20.1640625" style="2" customWidth="1"/>
    <col min="5" max="16384" width="9.33203125" style="2"/>
  </cols>
  <sheetData>
    <row r="1" spans="1:4" x14ac:dyDescent="0.2">
      <c r="A1" s="151" t="s">
        <v>24</v>
      </c>
      <c r="B1" s="151"/>
    </row>
    <row r="2" spans="1:4" ht="25.5" customHeight="1" x14ac:dyDescent="0.2">
      <c r="A2" s="175" t="s">
        <v>105</v>
      </c>
      <c r="B2" s="175"/>
      <c r="C2" s="175"/>
      <c r="D2" s="175"/>
    </row>
    <row r="3" spans="1:4" ht="21" customHeight="1" x14ac:dyDescent="0.2">
      <c r="A3" s="3"/>
      <c r="B3" s="154" t="s">
        <v>107</v>
      </c>
      <c r="C3" s="154" t="s">
        <v>51</v>
      </c>
      <c r="D3" s="154"/>
    </row>
    <row r="4" spans="1:4" ht="12.75" customHeight="1" x14ac:dyDescent="0.2">
      <c r="A4" s="26" t="s">
        <v>27</v>
      </c>
      <c r="B4" s="155"/>
      <c r="C4" s="152" t="s">
        <v>52</v>
      </c>
      <c r="D4" s="153" t="s">
        <v>53</v>
      </c>
    </row>
    <row r="5" spans="1:4" ht="17.25" customHeight="1" x14ac:dyDescent="0.2">
      <c r="A5" s="30" t="s">
        <v>108</v>
      </c>
      <c r="B5" s="167">
        <v>13</v>
      </c>
      <c r="C5" s="45">
        <v>1014959</v>
      </c>
      <c r="D5" s="46" t="s">
        <v>42</v>
      </c>
    </row>
    <row r="6" spans="1:4" ht="12.75" customHeight="1" x14ac:dyDescent="0.2">
      <c r="A6" s="30" t="s">
        <v>109</v>
      </c>
      <c r="B6" s="168">
        <v>14</v>
      </c>
      <c r="C6" s="172">
        <v>-312811</v>
      </c>
      <c r="D6" s="46" t="s">
        <v>42</v>
      </c>
    </row>
    <row r="7" spans="1:4" ht="12.75" customHeight="1" x14ac:dyDescent="0.2">
      <c r="A7" s="159" t="s">
        <v>110</v>
      </c>
      <c r="B7" s="169"/>
      <c r="C7" s="157">
        <f>C5+C6</f>
        <v>702148</v>
      </c>
      <c r="D7" s="158" t="s">
        <v>42</v>
      </c>
    </row>
    <row r="8" spans="1:4" ht="12.75" customHeight="1" x14ac:dyDescent="0.2">
      <c r="A8" s="7"/>
      <c r="B8" s="168"/>
      <c r="C8" s="45"/>
      <c r="D8" s="46"/>
    </row>
    <row r="9" spans="1:4" ht="18.75" customHeight="1" x14ac:dyDescent="0.2">
      <c r="A9" s="30" t="s">
        <v>111</v>
      </c>
      <c r="B9" s="167">
        <v>15</v>
      </c>
      <c r="C9" s="172">
        <v>-22378</v>
      </c>
      <c r="D9" s="173">
        <v>-13860</v>
      </c>
    </row>
    <row r="10" spans="1:4" ht="14.25" customHeight="1" x14ac:dyDescent="0.2">
      <c r="A10" s="30" t="s">
        <v>112</v>
      </c>
      <c r="B10" s="167"/>
      <c r="C10" s="66">
        <v>607696</v>
      </c>
      <c r="D10" s="173">
        <v>-3526</v>
      </c>
    </row>
    <row r="11" spans="1:4" ht="12.75" customHeight="1" x14ac:dyDescent="0.2">
      <c r="A11" s="156" t="s">
        <v>113</v>
      </c>
      <c r="B11" s="73"/>
      <c r="C11" s="52">
        <v>2248</v>
      </c>
      <c r="D11" s="174">
        <v>-4263</v>
      </c>
    </row>
    <row r="12" spans="1:4" ht="13.5" customHeight="1" x14ac:dyDescent="0.2">
      <c r="A12" s="44" t="s">
        <v>114</v>
      </c>
      <c r="B12" s="170"/>
      <c r="C12" s="45">
        <f>C7+C9+C10+C11</f>
        <v>1289714</v>
      </c>
      <c r="D12" s="173">
        <f>SUM(D9:D11)</f>
        <v>-21649</v>
      </c>
    </row>
    <row r="13" spans="1:4" ht="12.75" customHeight="1" x14ac:dyDescent="0.2">
      <c r="A13" s="7"/>
      <c r="B13" s="168"/>
      <c r="C13" s="45"/>
      <c r="D13" s="46"/>
    </row>
    <row r="14" spans="1:4" ht="12.75" customHeight="1" x14ac:dyDescent="0.2">
      <c r="A14" s="30" t="s">
        <v>115</v>
      </c>
      <c r="B14" s="168">
        <v>16</v>
      </c>
      <c r="C14" s="45">
        <v>188764</v>
      </c>
      <c r="D14" s="46">
        <v>29319</v>
      </c>
    </row>
    <row r="15" spans="1:4" ht="12.75" customHeight="1" x14ac:dyDescent="0.2">
      <c r="A15" s="30" t="s">
        <v>116</v>
      </c>
      <c r="B15" s="167">
        <v>17</v>
      </c>
      <c r="C15" s="172">
        <v>-783462</v>
      </c>
      <c r="D15" s="174">
        <v>-592</v>
      </c>
    </row>
    <row r="16" spans="1:4" ht="12.75" customHeight="1" x14ac:dyDescent="0.2">
      <c r="A16" s="159" t="s">
        <v>117</v>
      </c>
      <c r="B16" s="171"/>
      <c r="C16" s="157">
        <f>C12+C14+C15</f>
        <v>695016</v>
      </c>
      <c r="D16" s="158">
        <f>D12+D14+D15</f>
        <v>7078</v>
      </c>
    </row>
    <row r="17" spans="1:4" ht="12.75" customHeight="1" x14ac:dyDescent="0.2">
      <c r="A17" s="44"/>
      <c r="B17" s="7"/>
      <c r="C17" s="45"/>
      <c r="D17" s="46"/>
    </row>
    <row r="18" spans="1:4" ht="12.75" customHeight="1" x14ac:dyDescent="0.2">
      <c r="A18" s="161" t="s">
        <v>121</v>
      </c>
      <c r="B18" s="82"/>
      <c r="C18" s="160" t="s">
        <v>42</v>
      </c>
      <c r="D18" s="160" t="s">
        <v>42</v>
      </c>
    </row>
    <row r="19" spans="1:4" ht="12.75" customHeight="1" thickBot="1" x14ac:dyDescent="0.25">
      <c r="A19" s="162" t="s">
        <v>118</v>
      </c>
      <c r="B19" s="162"/>
      <c r="C19" s="163">
        <v>695016</v>
      </c>
      <c r="D19" s="164">
        <v>7078</v>
      </c>
    </row>
    <row r="20" spans="1:4" ht="12.75" customHeight="1" x14ac:dyDescent="0.2">
      <c r="A20" s="7"/>
      <c r="B20" s="7"/>
      <c r="C20" s="45"/>
      <c r="D20" s="46"/>
    </row>
    <row r="21" spans="1:4" ht="15.75" customHeight="1" x14ac:dyDescent="0.2">
      <c r="A21" s="30" t="s">
        <v>119</v>
      </c>
      <c r="B21" s="7"/>
      <c r="C21" s="46" t="s">
        <v>42</v>
      </c>
      <c r="D21" s="46" t="s">
        <v>42</v>
      </c>
    </row>
    <row r="22" spans="1:4" ht="12.75" customHeight="1" thickBot="1" x14ac:dyDescent="0.25">
      <c r="A22" s="162" t="s">
        <v>120</v>
      </c>
      <c r="B22" s="165"/>
      <c r="C22" s="166">
        <v>695016</v>
      </c>
      <c r="D22" s="164">
        <v>7078</v>
      </c>
    </row>
  </sheetData>
  <mergeCells count="3">
    <mergeCell ref="B3:B4"/>
    <mergeCell ref="A2:D2"/>
    <mergeCell ref="C3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workbookViewId="0">
      <selection activeCell="B4" sqref="B4:C4"/>
    </sheetView>
  </sheetViews>
  <sheetFormatPr defaultRowHeight="12.75" x14ac:dyDescent="0.2"/>
  <cols>
    <col min="1" max="1" width="67.5" style="2" customWidth="1"/>
    <col min="2" max="2" width="24.83203125" style="2" customWidth="1"/>
    <col min="3" max="3" width="20.5" style="2" customWidth="1"/>
    <col min="4" max="16384" width="9.33203125" style="2"/>
  </cols>
  <sheetData>
    <row r="1" spans="1:3" x14ac:dyDescent="0.2">
      <c r="A1" s="71" t="s">
        <v>24</v>
      </c>
    </row>
    <row r="2" spans="1:3" ht="24" x14ac:dyDescent="0.2">
      <c r="A2" s="72" t="s">
        <v>50</v>
      </c>
    </row>
    <row r="3" spans="1:3" x14ac:dyDescent="0.2">
      <c r="A3" s="72"/>
    </row>
    <row r="4" spans="1:3" ht="16.5" customHeight="1" x14ac:dyDescent="0.2">
      <c r="A4" s="72"/>
      <c r="B4" s="74" t="s">
        <v>51</v>
      </c>
      <c r="C4" s="74"/>
    </row>
    <row r="5" spans="1:3" ht="12.75" customHeight="1" x14ac:dyDescent="0.2">
      <c r="A5" s="77" t="s">
        <v>19</v>
      </c>
      <c r="B5" s="78" t="s">
        <v>52</v>
      </c>
      <c r="C5" s="79" t="s">
        <v>53</v>
      </c>
    </row>
    <row r="6" spans="1:3" ht="17.25" customHeight="1" x14ac:dyDescent="0.2">
      <c r="A6" s="44" t="s">
        <v>54</v>
      </c>
    </row>
    <row r="7" spans="1:3" ht="16.5" customHeight="1" x14ac:dyDescent="0.2">
      <c r="A7" s="31" t="s">
        <v>55</v>
      </c>
      <c r="B7" s="83">
        <v>492714</v>
      </c>
      <c r="C7" s="87">
        <v>15146</v>
      </c>
    </row>
    <row r="8" spans="1:3" ht="18" customHeight="1" x14ac:dyDescent="0.2">
      <c r="A8" s="14" t="s">
        <v>56</v>
      </c>
      <c r="B8" s="84">
        <v>400076</v>
      </c>
      <c r="C8" s="86">
        <v>0</v>
      </c>
    </row>
    <row r="9" spans="1:3" ht="12" customHeight="1" x14ac:dyDescent="0.2">
      <c r="A9" s="14" t="s">
        <v>58</v>
      </c>
      <c r="B9" s="86">
        <v>0</v>
      </c>
      <c r="C9" s="85">
        <v>0</v>
      </c>
    </row>
    <row r="10" spans="1:3" ht="12.75" customHeight="1" x14ac:dyDescent="0.2">
      <c r="A10" s="14" t="s">
        <v>57</v>
      </c>
      <c r="B10" s="85">
        <v>0</v>
      </c>
      <c r="C10" s="85">
        <v>0</v>
      </c>
    </row>
    <row r="11" spans="1:3" ht="12" customHeight="1" x14ac:dyDescent="0.2">
      <c r="A11" s="27" t="s">
        <v>75</v>
      </c>
      <c r="B11" s="85">
        <v>0</v>
      </c>
      <c r="C11" s="85">
        <v>0</v>
      </c>
    </row>
    <row r="12" spans="1:3" ht="12.75" customHeight="1" x14ac:dyDescent="0.2">
      <c r="A12" s="35" t="s">
        <v>66</v>
      </c>
      <c r="B12" s="106">
        <v>92638</v>
      </c>
      <c r="C12" s="81">
        <v>15146</v>
      </c>
    </row>
    <row r="13" spans="1:3" ht="12.75" customHeight="1" x14ac:dyDescent="0.2">
      <c r="A13" s="7"/>
      <c r="B13" s="80"/>
      <c r="C13" s="75"/>
    </row>
    <row r="14" spans="1:3" ht="12.75" customHeight="1" x14ac:dyDescent="0.2">
      <c r="A14" s="31" t="s">
        <v>59</v>
      </c>
      <c r="B14" s="18">
        <v>411251</v>
      </c>
      <c r="C14" s="9">
        <v>17248</v>
      </c>
    </row>
    <row r="15" spans="1:3" ht="12.75" customHeight="1" x14ac:dyDescent="0.2">
      <c r="A15" s="7"/>
      <c r="B15" s="19"/>
      <c r="C15" s="10"/>
    </row>
    <row r="16" spans="1:3" ht="12.75" customHeight="1" x14ac:dyDescent="0.2">
      <c r="A16" s="14" t="s">
        <v>21</v>
      </c>
      <c r="B16" s="20">
        <v>157916</v>
      </c>
      <c r="C16" s="6">
        <v>8600</v>
      </c>
    </row>
    <row r="17" spans="1:3" ht="12.75" customHeight="1" x14ac:dyDescent="0.2">
      <c r="A17" s="14" t="s">
        <v>22</v>
      </c>
      <c r="B17" s="20">
        <v>102593</v>
      </c>
      <c r="C17" s="6">
        <v>548</v>
      </c>
    </row>
    <row r="18" spans="1:3" ht="12.75" customHeight="1" x14ac:dyDescent="0.2">
      <c r="A18" s="14" t="s">
        <v>23</v>
      </c>
      <c r="B18" s="20">
        <v>154</v>
      </c>
      <c r="C18" s="6">
        <v>141</v>
      </c>
    </row>
    <row r="19" spans="1:3" ht="12.75" customHeight="1" x14ac:dyDescent="0.2">
      <c r="A19" s="27" t="s">
        <v>63</v>
      </c>
      <c r="B19" s="20">
        <v>146879</v>
      </c>
      <c r="C19" s="6"/>
    </row>
    <row r="20" spans="1:3" ht="12.75" customHeight="1" x14ac:dyDescent="0.2">
      <c r="A20" s="35" t="s">
        <v>60</v>
      </c>
      <c r="B20" s="20"/>
      <c r="C20" s="6"/>
    </row>
    <row r="21" spans="1:3" ht="12.75" customHeight="1" x14ac:dyDescent="0.2">
      <c r="A21" s="35" t="s">
        <v>61</v>
      </c>
      <c r="B21" s="20">
        <v>3646</v>
      </c>
      <c r="C21" s="6">
        <v>4492</v>
      </c>
    </row>
    <row r="22" spans="1:3" ht="12.75" customHeight="1" x14ac:dyDescent="0.2">
      <c r="A22" s="35" t="s">
        <v>62</v>
      </c>
      <c r="B22" s="20">
        <v>63</v>
      </c>
      <c r="C22" s="6">
        <v>3467</v>
      </c>
    </row>
    <row r="23" spans="1:3" ht="18" customHeight="1" thickBot="1" x14ac:dyDescent="0.25">
      <c r="A23" s="103" t="s">
        <v>77</v>
      </c>
      <c r="B23" s="89">
        <v>81463</v>
      </c>
      <c r="C23" s="90">
        <f>C7-C16-C17-C18-C21-C22</f>
        <v>-2102</v>
      </c>
    </row>
    <row r="24" spans="1:3" ht="18" customHeight="1" x14ac:dyDescent="0.2">
      <c r="A24" s="14"/>
      <c r="B24" s="20"/>
      <c r="C24" s="88"/>
    </row>
    <row r="25" spans="1:3" ht="15" customHeight="1" x14ac:dyDescent="0.2">
      <c r="A25" s="44" t="s">
        <v>64</v>
      </c>
      <c r="B25" s="101">
        <v>0</v>
      </c>
      <c r="C25" s="6"/>
    </row>
    <row r="26" spans="1:3" ht="15" customHeight="1" x14ac:dyDescent="0.2">
      <c r="A26" s="105" t="s">
        <v>55</v>
      </c>
      <c r="B26" s="100">
        <v>0</v>
      </c>
      <c r="C26" s="94">
        <v>1606814</v>
      </c>
    </row>
    <row r="27" spans="1:3" ht="15.75" customHeight="1" x14ac:dyDescent="0.2">
      <c r="A27" s="14" t="s">
        <v>65</v>
      </c>
      <c r="B27" s="101">
        <v>0</v>
      </c>
      <c r="C27" s="86">
        <v>0</v>
      </c>
    </row>
    <row r="28" spans="1:3" ht="17.25" customHeight="1" x14ac:dyDescent="0.2">
      <c r="A28" s="14" t="s">
        <v>68</v>
      </c>
      <c r="B28" s="101">
        <v>0</v>
      </c>
      <c r="C28" s="86">
        <v>0</v>
      </c>
    </row>
    <row r="29" spans="1:3" ht="14.25" customHeight="1" x14ac:dyDescent="0.2">
      <c r="A29" s="14" t="s">
        <v>74</v>
      </c>
      <c r="B29" s="101">
        <v>0</v>
      </c>
      <c r="C29" s="86">
        <v>0</v>
      </c>
    </row>
    <row r="30" spans="1:3" ht="15.75" customHeight="1" x14ac:dyDescent="0.2">
      <c r="A30" s="14" t="s">
        <v>67</v>
      </c>
      <c r="B30" s="101">
        <v>0</v>
      </c>
      <c r="C30" s="86">
        <v>0</v>
      </c>
    </row>
    <row r="31" spans="1:3" ht="16.5" customHeight="1" x14ac:dyDescent="0.2">
      <c r="A31" s="33" t="s">
        <v>66</v>
      </c>
      <c r="B31" s="100">
        <v>0</v>
      </c>
      <c r="C31" s="94">
        <v>1606814</v>
      </c>
    </row>
    <row r="32" spans="1:3" ht="17.25" customHeight="1" x14ac:dyDescent="0.2">
      <c r="A32" s="28" t="s">
        <v>47</v>
      </c>
      <c r="B32" s="92"/>
      <c r="C32" s="6"/>
    </row>
    <row r="33" spans="1:3" ht="12.75" customHeight="1" x14ac:dyDescent="0.2">
      <c r="A33" s="15" t="s">
        <v>20</v>
      </c>
      <c r="B33" s="91">
        <v>3270387</v>
      </c>
      <c r="C33" s="12">
        <v>1692415</v>
      </c>
    </row>
    <row r="34" spans="1:3" ht="12.75" customHeight="1" x14ac:dyDescent="0.2">
      <c r="A34" s="14"/>
      <c r="B34" s="95"/>
      <c r="C34" s="96"/>
    </row>
    <row r="35" spans="1:3" ht="12.75" customHeight="1" x14ac:dyDescent="0.2">
      <c r="A35" s="14" t="s">
        <v>69</v>
      </c>
      <c r="B35" s="95">
        <v>1860865</v>
      </c>
      <c r="C35" s="96">
        <v>1692415</v>
      </c>
    </row>
    <row r="36" spans="1:3" ht="12.75" customHeight="1" x14ac:dyDescent="0.2">
      <c r="A36" s="14" t="s">
        <v>70</v>
      </c>
      <c r="B36" s="86">
        <v>0</v>
      </c>
      <c r="C36" s="86">
        <v>0</v>
      </c>
    </row>
    <row r="37" spans="1:3" ht="12.75" customHeight="1" x14ac:dyDescent="0.2">
      <c r="A37" s="14" t="s">
        <v>71</v>
      </c>
      <c r="B37" s="86">
        <v>0</v>
      </c>
      <c r="C37" s="86">
        <v>0</v>
      </c>
    </row>
    <row r="38" spans="1:3" ht="12.75" customHeight="1" x14ac:dyDescent="0.2">
      <c r="A38" s="14" t="s">
        <v>72</v>
      </c>
      <c r="B38" s="86">
        <v>0</v>
      </c>
      <c r="C38" s="86">
        <v>0</v>
      </c>
    </row>
    <row r="39" spans="1:3" ht="12.75" customHeight="1" x14ac:dyDescent="0.2">
      <c r="A39" s="33" t="s">
        <v>62</v>
      </c>
      <c r="B39" s="95">
        <v>1409522</v>
      </c>
      <c r="C39" s="86">
        <v>0</v>
      </c>
    </row>
    <row r="40" spans="1:3" ht="15.75" customHeight="1" thickBot="1" x14ac:dyDescent="0.25">
      <c r="A40" s="103" t="s">
        <v>76</v>
      </c>
      <c r="B40" s="99">
        <f>B26-B33</f>
        <v>-3270387</v>
      </c>
      <c r="C40" s="102">
        <f>C26-C33</f>
        <v>-85601</v>
      </c>
    </row>
    <row r="41" spans="1:3" ht="15.75" customHeight="1" x14ac:dyDescent="0.2">
      <c r="A41" s="14"/>
      <c r="B41" s="97"/>
      <c r="C41" s="6"/>
    </row>
    <row r="42" spans="1:3" ht="17.25" customHeight="1" x14ac:dyDescent="0.2">
      <c r="A42" s="44" t="s">
        <v>73</v>
      </c>
      <c r="B42" s="97"/>
      <c r="C42" s="104"/>
    </row>
    <row r="43" spans="1:3" ht="13.5" customHeight="1" x14ac:dyDescent="0.2">
      <c r="A43" s="107" t="s">
        <v>55</v>
      </c>
      <c r="B43" s="111">
        <v>14642618</v>
      </c>
      <c r="C43" s="108">
        <v>2654378</v>
      </c>
    </row>
    <row r="44" spans="1:3" ht="16.5" customHeight="1" x14ac:dyDescent="0.2">
      <c r="A44" s="14" t="s">
        <v>78</v>
      </c>
      <c r="B44" s="112">
        <v>14642618</v>
      </c>
      <c r="C44" s="97"/>
    </row>
    <row r="45" spans="1:3" ht="14.25" customHeight="1" x14ac:dyDescent="0.2">
      <c r="A45" s="14" t="s">
        <v>79</v>
      </c>
      <c r="B45" s="86">
        <v>0</v>
      </c>
      <c r="C45" s="86">
        <v>0</v>
      </c>
    </row>
    <row r="46" spans="1:3" ht="16.5" customHeight="1" x14ac:dyDescent="0.2">
      <c r="A46" s="33" t="s">
        <v>66</v>
      </c>
      <c r="B46" s="86">
        <v>0</v>
      </c>
      <c r="C46" s="86">
        <v>0</v>
      </c>
    </row>
    <row r="47" spans="1:3" ht="12" customHeight="1" x14ac:dyDescent="0.2">
      <c r="A47" s="14"/>
      <c r="B47" s="86"/>
      <c r="C47" s="86"/>
    </row>
    <row r="48" spans="1:3" ht="18" customHeight="1" x14ac:dyDescent="0.2">
      <c r="A48" s="109" t="s">
        <v>80</v>
      </c>
      <c r="B48" s="111">
        <v>6875580</v>
      </c>
      <c r="C48" s="93">
        <v>0</v>
      </c>
    </row>
    <row r="49" spans="1:3" ht="12.75" customHeight="1" x14ac:dyDescent="0.2">
      <c r="A49" s="14" t="s">
        <v>81</v>
      </c>
      <c r="B49" s="112">
        <v>6875500</v>
      </c>
      <c r="C49" s="86">
        <v>0</v>
      </c>
    </row>
    <row r="50" spans="1:3" ht="12.75" customHeight="1" x14ac:dyDescent="0.2">
      <c r="A50" s="14" t="s">
        <v>82</v>
      </c>
      <c r="B50" s="101">
        <v>0</v>
      </c>
      <c r="C50" s="86">
        <v>0</v>
      </c>
    </row>
    <row r="51" spans="1:3" ht="12.75" customHeight="1" x14ac:dyDescent="0.2">
      <c r="A51" s="14" t="s">
        <v>62</v>
      </c>
      <c r="B51" s="112">
        <v>80</v>
      </c>
      <c r="C51" s="86">
        <v>0</v>
      </c>
    </row>
    <row r="52" spans="1:3" ht="12.75" customHeight="1" thickBot="1" x14ac:dyDescent="0.25">
      <c r="A52" s="103" t="s">
        <v>84</v>
      </c>
      <c r="B52" s="113">
        <f>B43-B48</f>
        <v>7767038</v>
      </c>
      <c r="C52" s="98">
        <f>C43-C48</f>
        <v>2654378</v>
      </c>
    </row>
    <row r="53" spans="1:3" ht="12.75" customHeight="1" x14ac:dyDescent="0.2">
      <c r="A53" s="14"/>
      <c r="B53" s="97"/>
      <c r="C53" s="6"/>
    </row>
    <row r="54" spans="1:3" ht="17.25" customHeight="1" x14ac:dyDescent="0.2">
      <c r="A54" s="70" t="s">
        <v>83</v>
      </c>
      <c r="B54" s="110">
        <v>-32443</v>
      </c>
      <c r="C54" s="21">
        <v>9775</v>
      </c>
    </row>
    <row r="55" spans="1:3" ht="12.75" customHeight="1" x14ac:dyDescent="0.2">
      <c r="A55" s="14" t="s">
        <v>85</v>
      </c>
      <c r="B55" s="20">
        <f>B23+B40+B52</f>
        <v>4578114</v>
      </c>
      <c r="C55" s="6">
        <f>C23+C40+C52</f>
        <v>2566675</v>
      </c>
    </row>
    <row r="56" spans="1:3" ht="12.75" customHeight="1" x14ac:dyDescent="0.2">
      <c r="A56" s="14" t="s">
        <v>86</v>
      </c>
      <c r="B56" s="20">
        <v>1428412</v>
      </c>
      <c r="C56" s="6">
        <v>140820</v>
      </c>
    </row>
    <row r="57" spans="1:3" ht="12.75" customHeight="1" thickBot="1" x14ac:dyDescent="0.25">
      <c r="A57" s="103" t="s">
        <v>87</v>
      </c>
      <c r="B57" s="113">
        <f>B56+B55+B54</f>
        <v>5974083</v>
      </c>
      <c r="C57" s="98">
        <f>C56+C55+C54</f>
        <v>2717270</v>
      </c>
    </row>
    <row r="60" spans="1:3" x14ac:dyDescent="0.2">
      <c r="C60" s="114"/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A4" sqref="A4"/>
    </sheetView>
  </sheetViews>
  <sheetFormatPr defaultRowHeight="12.75" x14ac:dyDescent="0.2"/>
  <cols>
    <col min="1" max="1" width="47.33203125" style="2" customWidth="1"/>
    <col min="2" max="2" width="19.6640625" style="2" customWidth="1"/>
    <col min="3" max="3" width="22.5" style="2" customWidth="1"/>
    <col min="4" max="4" width="18.6640625" style="2" customWidth="1"/>
    <col min="5" max="5" width="16.1640625" style="2" customWidth="1"/>
    <col min="6" max="6" width="9.33203125" style="2"/>
    <col min="7" max="7" width="13.5" style="2" customWidth="1"/>
    <col min="8" max="16384" width="9.33203125" style="2"/>
  </cols>
  <sheetData>
    <row r="1" spans="1:7" x14ac:dyDescent="0.2">
      <c r="A1" s="71" t="s">
        <v>24</v>
      </c>
    </row>
    <row r="2" spans="1:7" x14ac:dyDescent="0.2">
      <c r="A2" s="22" t="s">
        <v>88</v>
      </c>
    </row>
    <row r="3" spans="1:7" x14ac:dyDescent="0.2">
      <c r="A3" s="22" t="s">
        <v>106</v>
      </c>
    </row>
    <row r="4" spans="1:7" ht="25.5" customHeight="1" x14ac:dyDescent="0.2">
      <c r="A4" s="140" t="s">
        <v>101</v>
      </c>
      <c r="B4" s="147" t="s">
        <v>102</v>
      </c>
      <c r="C4" s="148" t="s">
        <v>104</v>
      </c>
      <c r="D4" s="147" t="s">
        <v>103</v>
      </c>
      <c r="E4" s="149" t="s">
        <v>89</v>
      </c>
    </row>
    <row r="5" spans="1:7" ht="26.1" customHeight="1" x14ac:dyDescent="0.2">
      <c r="A5" s="64" t="s">
        <v>90</v>
      </c>
      <c r="B5" s="115">
        <v>1048902</v>
      </c>
      <c r="C5" s="116">
        <v>-475112</v>
      </c>
      <c r="D5" s="141"/>
      <c r="E5" s="129">
        <v>573790</v>
      </c>
    </row>
    <row r="6" spans="1:7" ht="25.5" customHeight="1" x14ac:dyDescent="0.2">
      <c r="A6" s="142" t="s">
        <v>95</v>
      </c>
      <c r="B6" s="143"/>
      <c r="C6" s="117">
        <v>7078</v>
      </c>
      <c r="D6" s="118" t="s">
        <v>91</v>
      </c>
      <c r="E6" s="117">
        <v>7078</v>
      </c>
    </row>
    <row r="7" spans="1:7" ht="12.75" customHeight="1" x14ac:dyDescent="0.2">
      <c r="A7" s="32" t="s">
        <v>92</v>
      </c>
      <c r="B7" s="119">
        <v>5356046</v>
      </c>
      <c r="C7" s="34"/>
      <c r="D7" s="120" t="s">
        <v>91</v>
      </c>
      <c r="E7" s="121">
        <v>5356046</v>
      </c>
    </row>
    <row r="8" spans="1:7" ht="30" customHeight="1" x14ac:dyDescent="0.2">
      <c r="A8" s="144" t="s">
        <v>97</v>
      </c>
      <c r="B8" s="34"/>
      <c r="C8" s="122">
        <v>7078</v>
      </c>
      <c r="D8" s="123" t="s">
        <v>91</v>
      </c>
      <c r="E8" s="130">
        <v>7078</v>
      </c>
    </row>
    <row r="9" spans="1:7" ht="12.75" customHeight="1" x14ac:dyDescent="0.2">
      <c r="A9" s="76" t="s">
        <v>93</v>
      </c>
      <c r="B9" s="131">
        <v>6404948</v>
      </c>
      <c r="C9" s="132">
        <v>-468034</v>
      </c>
      <c r="D9" s="133" t="s">
        <v>91</v>
      </c>
      <c r="E9" s="134">
        <v>5936914</v>
      </c>
    </row>
    <row r="10" spans="1:7" ht="12.75" customHeight="1" x14ac:dyDescent="0.2">
      <c r="A10" s="76" t="s">
        <v>98</v>
      </c>
      <c r="B10" s="131">
        <v>6404948</v>
      </c>
      <c r="C10" s="132">
        <v>-470086</v>
      </c>
      <c r="D10" s="134">
        <v>1080333</v>
      </c>
      <c r="E10" s="134">
        <v>7015195</v>
      </c>
    </row>
    <row r="11" spans="1:7" ht="30.2" customHeight="1" x14ac:dyDescent="0.2">
      <c r="A11" s="145" t="s">
        <v>96</v>
      </c>
      <c r="B11" s="124" t="s">
        <v>91</v>
      </c>
      <c r="C11" s="125">
        <v>695016</v>
      </c>
      <c r="D11" s="124" t="s">
        <v>91</v>
      </c>
      <c r="E11" s="125">
        <v>695016</v>
      </c>
    </row>
    <row r="12" spans="1:7" ht="30" customHeight="1" x14ac:dyDescent="0.2">
      <c r="A12" s="146" t="s">
        <v>100</v>
      </c>
      <c r="B12" s="126" t="s">
        <v>91</v>
      </c>
      <c r="C12" s="127">
        <v>695016</v>
      </c>
      <c r="D12" s="126" t="s">
        <v>91</v>
      </c>
      <c r="E12" s="139">
        <v>695016</v>
      </c>
    </row>
    <row r="13" spans="1:7" ht="20.25" customHeight="1" x14ac:dyDescent="0.2">
      <c r="A13" s="128" t="s">
        <v>92</v>
      </c>
      <c r="B13" s="126" t="s">
        <v>91</v>
      </c>
      <c r="C13" s="126" t="s">
        <v>91</v>
      </c>
      <c r="D13" s="126" t="s">
        <v>91</v>
      </c>
      <c r="E13" s="126" t="s">
        <v>91</v>
      </c>
    </row>
    <row r="14" spans="1:7" ht="20.25" customHeight="1" x14ac:dyDescent="0.2">
      <c r="A14" s="128" t="s">
        <v>99</v>
      </c>
      <c r="B14" s="126" t="s">
        <v>91</v>
      </c>
      <c r="C14" s="126" t="s">
        <v>91</v>
      </c>
      <c r="D14" s="126" t="s">
        <v>91</v>
      </c>
      <c r="E14" s="126" t="s">
        <v>91</v>
      </c>
    </row>
    <row r="15" spans="1:7" ht="15.75" customHeight="1" x14ac:dyDescent="0.2">
      <c r="A15" s="135" t="s">
        <v>94</v>
      </c>
      <c r="B15" s="136">
        <v>6404948</v>
      </c>
      <c r="C15" s="137">
        <v>224930</v>
      </c>
      <c r="D15" s="137">
        <v>1080333</v>
      </c>
      <c r="E15" s="137">
        <v>7710211</v>
      </c>
      <c r="G15" s="13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ОСД</vt:lpstr>
      <vt:lpstr>ОДДС</vt:lpstr>
      <vt:lpstr>ОИК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Alymzhanova Bagdat</dc:creator>
  <cp:lastModifiedBy>Alymzhanova Bagdat</cp:lastModifiedBy>
  <dcterms:created xsi:type="dcterms:W3CDTF">2024-04-30T06:26:55Z</dcterms:created>
  <dcterms:modified xsi:type="dcterms:W3CDTF">2024-04-30T07:59:16Z</dcterms:modified>
</cp:coreProperties>
</file>