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ByOrder" localSheetId="1">'[2]Hidden'!$A$42,'[2]Hidden'!$A$43,'[2]Hidden'!$A$44,'[2]Hidden'!$A$45,'[2]Hidden'!$A$46,'[2]Hidden'!$A$3:$A$39</definedName>
    <definedName name="ByOrder" localSheetId="2">'[3]Hidden'!$A$43,'[3]Hidden'!$A$44,'[3]Hidden'!$A$45,'[3]Hidden'!$A$3:$A$39</definedName>
    <definedName name="ByOrder">'[1]Hidden'!$A$42,'[1]Hidden'!$A$43,'[1]Hidden'!$A$44,'[1]Hidden'!$A$45,'[1]Hidden'!$A$46,'[1]Hidden'!$A$3:$A$40</definedName>
    <definedName name="FilAbbr_Add" localSheetId="1">'[2]Hidden'!$E$42,'[2]Hidden'!$E$43,'[2]Hidden'!$E$44,'[2]Hidden'!$E$45,'[2]Hidden'!$E$46,'[2]Hidden'!$E$3:$E$39</definedName>
    <definedName name="FilAbbr_Add">'[1]Hidden'!$E$42,'[1]Hidden'!$E$43,'[1]Hidden'!$E$44,'[1]Hidden'!$E$45,'[1]Hidden'!$E$46,'[1]Hidden'!$E$3:$E$40</definedName>
    <definedName name="FilAbbr_Full" localSheetId="1">'[2]Hidden'!$E$42,'[2]Hidden'!$E$43,'[2]Hidden'!$E$44,'[2]Hidden'!$E$45,'[2]Hidden'!$E$46,'[2]Hidden'!$E$3:$E$39</definedName>
    <definedName name="FilAbbr_Full">'[1]Hidden'!$E$42,'[1]Hidden'!$E$43,'[1]Hidden'!$E$44,'[1]Hidden'!$E$45,'[1]Hidden'!$E$46,'[1]Hidden'!$E$3:$E$40</definedName>
    <definedName name="Filial_add" localSheetId="1">'[2]Hidden'!$A$42,'[2]Hidden'!$A$43,'[2]Hidden'!$A$44,'[2]Hidden'!$A$45,'[2]Hidden'!$A$46,'[2]Hidden'!$A$3:$A$39</definedName>
    <definedName name="Filial_add">'[1]Hidden'!$A$42,'[1]Hidden'!$A$43,'[1]Hidden'!$A$44,'[1]Hidden'!$A$45,'[1]Hidden'!$A$46,'[1]Hidden'!$A$3:$A$40</definedName>
    <definedName name="Filial_Full" localSheetId="1">'[2]Hidden'!$A$42,'[2]Hidden'!$A$43,'[2]Hidden'!$A$44,'[2]Hidden'!$A$45,'[2]Hidden'!$A$46,'[2]Hidden'!$A$3:$A$39</definedName>
    <definedName name="Filial_Full">'[1]Hidden'!$A$42,'[1]Hidden'!$A$43,'[1]Hidden'!$A$44,'[1]Hidden'!$A$45,'[1]Hidden'!$A$46,'[1]Hidden'!$A$3:$A$40</definedName>
    <definedName name="gfhjkm" localSheetId="2">'[4]hiddenА'!$H$15</definedName>
    <definedName name="gfhjkm" localSheetId="3">'[4]hiddenА'!$H$15</definedName>
    <definedName name="gfhjkm">#REF!</definedName>
    <definedName name="KVARTALPrev">'[4]hiddenА'!$G$20</definedName>
    <definedName name="mmyyFil" localSheetId="2">'Ф3'!#REF!</definedName>
    <definedName name="mmyyFil" localSheetId="3">'Ф4'!#REF!</definedName>
    <definedName name="NameBeg" localSheetId="2">'Ф3'!#REF!</definedName>
    <definedName name="NameBeg" localSheetId="3">'Ф4'!#REF!</definedName>
    <definedName name="NameBeg">#REF!</definedName>
    <definedName name="NarastMESATZ">'[5]Hidden1'!$J$2:$J$13</definedName>
    <definedName name="sMonthGen">'[1]Hidden'!$I$20</definedName>
    <definedName name="sMonthNarast" localSheetId="2">'[3]Hidden'!$J$20</definedName>
    <definedName name="sMonthNarast" localSheetId="3">'[6]Hidden'!$J$20</definedName>
    <definedName name="sMonthNarast">'[2]Hidden'!$J$20</definedName>
    <definedName name="sVMONTH" localSheetId="1">'[2]Hidden'!$H$20</definedName>
    <definedName name="sVMONTH" localSheetId="3">'[6]Hidden'!$H$20</definedName>
    <definedName name="sVMONTH">'[1]Hidden'!$H$20</definedName>
    <definedName name="sYear" localSheetId="1">'[2]Hidden'!$F$19</definedName>
    <definedName name="sYear" localSheetId="3">'[6]Hidden'!$F$19</definedName>
    <definedName name="sYear">'[1]Hidden'!$F$19</definedName>
    <definedName name="VPODR" localSheetId="2">'[5]Hidden1'!$C$4</definedName>
    <definedName name="VPODR" localSheetId="3">'[5]Hidden1'!$C$4</definedName>
    <definedName name="VPODR">#REF!</definedName>
    <definedName name="VYEAR" localSheetId="1">'[2]Hidden'!$F$20</definedName>
    <definedName name="VYEAR" localSheetId="2">'[3]Hidden'!$F$20</definedName>
    <definedName name="VYEAR" localSheetId="3">'[6]Hidden'!$F$20</definedName>
    <definedName name="VYEAR">#REF!</definedName>
    <definedName name="VYEAR4">'[1]Hidden'!$F$19</definedName>
    <definedName name="WorkArea" localSheetId="2">'Ф3'!$C$10:$D$56</definedName>
    <definedName name="WorkArea" localSheetId="3">'Ф4'!$B$12:$G$18</definedName>
    <definedName name="YEARPrev4" localSheetId="1">'[2]Hidden'!$F$21</definedName>
    <definedName name="YEARPrev4" localSheetId="2">'[3]Hidden'!$F$21</definedName>
    <definedName name="YEARPrev4">'[1]Hidden'!$F$21</definedName>
    <definedName name="Z_EE6732EE_644E_43C7_942D_7451E7E830D4_.wvu.PrintArea" localSheetId="1" hidden="1">'Ф2'!$A$1:$D$53</definedName>
    <definedName name="Z_EE6732EE_644E_43C7_942D_7451E7E830D4_.wvu.PrintArea" localSheetId="3" hidden="1">'Ф4'!$A$1:$I$35</definedName>
    <definedName name="Z_EE6732EE_644E_43C7_942D_7451E7E830D4_.wvu.Rows" localSheetId="0" hidden="1">'Ф1'!#REF!,'Ф1'!#REF!</definedName>
    <definedName name="_xlnm.Print_Area" localSheetId="1">'Ф2'!$A$1:$D$53</definedName>
    <definedName name="_xlnm.Print_Area" localSheetId="3">'Ф4'!$A$1:$I$35</definedName>
  </definedNames>
  <calcPr fullCalcOnLoad="1"/>
</workbook>
</file>

<file path=xl/sharedStrings.xml><?xml version="1.0" encoding="utf-8"?>
<sst xmlns="http://schemas.openxmlformats.org/spreadsheetml/2006/main" count="213" uniqueCount="178">
  <si>
    <t>Прочие краткосрочные активы</t>
  </si>
  <si>
    <t>Прочие долгосрочные финансовые активы</t>
  </si>
  <si>
    <t>Основные средства</t>
  </si>
  <si>
    <t>Нематериальные активы</t>
  </si>
  <si>
    <t>Прочие долгосрочные активы</t>
  </si>
  <si>
    <t>Займы</t>
  </si>
  <si>
    <t>Отложенные налоговые обязательства</t>
  </si>
  <si>
    <t>Прочие долгосрочные обязательства</t>
  </si>
  <si>
    <t xml:space="preserve">Главный финансовый директор </t>
  </si>
  <si>
    <t>Нуркеева А.Н.</t>
  </si>
  <si>
    <t>Главный бухгалтер -директор ДБУиО</t>
  </si>
  <si>
    <t>Жуманова М.А.</t>
  </si>
  <si>
    <t>Расходы по реализации</t>
  </si>
  <si>
    <t>Прочие расходы</t>
  </si>
  <si>
    <t>Прочие доходы</t>
  </si>
  <si>
    <t>Расходы по финансированию</t>
  </si>
  <si>
    <t>Главный финансовый директор</t>
  </si>
  <si>
    <t xml:space="preserve">Главный бухгалтер - директор ДБУиО </t>
  </si>
  <si>
    <t>10</t>
  </si>
  <si>
    <t xml:space="preserve">Главный бухгалтер - Директор ДБУиО                                                            </t>
  </si>
  <si>
    <t>Итого капитал</t>
  </si>
  <si>
    <t>Нераспределенная прибыль</t>
  </si>
  <si>
    <t xml:space="preserve">Главный бухгалтер-директор ДБУиО                    </t>
  </si>
  <si>
    <t>АО "Казахтелеком"</t>
  </si>
  <si>
    <t>Неаудированная промежуточная сокращенная</t>
  </si>
  <si>
    <t xml:space="preserve"> консолидированная финансовая отчетность</t>
  </si>
  <si>
    <t>ПРОМЕЖУТОЧНЫЙ СОКРАЩЕННЫЙ КОНСОЛИДИРОВАННЫЙ ОТЧЕТ О ФИНАНСОВОМ ПОЛОЖЕНИИ</t>
  </si>
  <si>
    <t>В тыс.тенге</t>
  </si>
  <si>
    <t>Прим.</t>
  </si>
  <si>
    <t>на 31 марта 2015 года (неаудированные)</t>
  </si>
  <si>
    <t>на 31 декабря 2014 года (аудированные)</t>
  </si>
  <si>
    <t>Активы</t>
  </si>
  <si>
    <t>Долгосрочные активы</t>
  </si>
  <si>
    <t>Авансы, уплаченные за долгосрочные активы</t>
  </si>
  <si>
    <t>Отложенный налоговый актив</t>
  </si>
  <si>
    <t>5</t>
  </si>
  <si>
    <t>6</t>
  </si>
  <si>
    <t>Краткосрочные активы</t>
  </si>
  <si>
    <t>Товарно-материальные запасы</t>
  </si>
  <si>
    <t>Торговая дебиторская задолженность</t>
  </si>
  <si>
    <t>8</t>
  </si>
  <si>
    <t>Авансовые платежи</t>
  </si>
  <si>
    <t>Предоплата по корпоративному подоходному налогу</t>
  </si>
  <si>
    <t>Прочие финансовые активы</t>
  </si>
  <si>
    <t>9</t>
  </si>
  <si>
    <t>В тыс. тенге</t>
  </si>
  <si>
    <t xml:space="preserve">Прибыль до налогообложения </t>
  </si>
  <si>
    <t xml:space="preserve">Износ основных средств </t>
  </si>
  <si>
    <t xml:space="preserve">Амортизацию нематериальных активов </t>
  </si>
  <si>
    <t>Изменения в доходах будущих периодов</t>
  </si>
  <si>
    <t>Нереализованные убытки от отрицательной курсовой разницы</t>
  </si>
  <si>
    <t>Расходы на покрытие безнадежной задолженности</t>
  </si>
  <si>
    <t>Корректировка чистой стоимости реализации неликвидных товарно−материальных запасов</t>
  </si>
  <si>
    <t xml:space="preserve">Начисление расходов по финансированию </t>
  </si>
  <si>
    <t xml:space="preserve">Начисление доходов от финансирования </t>
  </si>
  <si>
    <t>Убыток от выбытия ОС</t>
  </si>
  <si>
    <t>Изменение в торговой дебиторской задолженности</t>
  </si>
  <si>
    <t>Изменение в товарно-материальных запасах</t>
  </si>
  <si>
    <t>Изменение в краткосрочных и долгосрочных активах</t>
  </si>
  <si>
    <t>Изменение в авансах выданных</t>
  </si>
  <si>
    <t>Изменение в кредиторской задолженности</t>
  </si>
  <si>
    <t>Изменение в авансах полученных</t>
  </si>
  <si>
    <t>Изменение в прочих краткосрочных обязательствах</t>
  </si>
  <si>
    <t>Корректировки оборотного капитала</t>
  </si>
  <si>
    <t>Приток денежных средств от операционной деятельности</t>
  </si>
  <si>
    <t>Дивиденды выплаченные</t>
  </si>
  <si>
    <t>Уплаченный подоходный налог</t>
  </si>
  <si>
    <t>Проценты уплаченные</t>
  </si>
  <si>
    <t>Проценты полученные</t>
  </si>
  <si>
    <t>Чистые денежные потоки, полученные от операционной деятельности</t>
  </si>
  <si>
    <t>Инвестиционная деятельность</t>
  </si>
  <si>
    <t>Чистые денежные потоки, использованные в инвестиционной деятельности</t>
  </si>
  <si>
    <t xml:space="preserve">Приобретение основных средств </t>
  </si>
  <si>
    <t>Приобретение нематериальных активов</t>
  </si>
  <si>
    <t>Поступления от реализации основных средств</t>
  </si>
  <si>
    <t>Размещение депозитов</t>
  </si>
  <si>
    <t>Возврат средств по депозитам</t>
  </si>
  <si>
    <t>Выдача долгосрочных займов работникам</t>
  </si>
  <si>
    <t>Возврат займов от работников</t>
  </si>
  <si>
    <t>Возврат средств покрытой банковской гарантии</t>
  </si>
  <si>
    <t>−</t>
  </si>
  <si>
    <t>Возврат финансовой помощи</t>
  </si>
  <si>
    <t>Финансовая деятельность</t>
  </si>
  <si>
    <t>Получение займов</t>
  </si>
  <si>
    <t>Погашение займов</t>
  </si>
  <si>
    <t>Выкуп собственных акций</t>
  </si>
  <si>
    <t>Погашение обязательств по финансовой аренде</t>
  </si>
  <si>
    <t xml:space="preserve">Возврат финансовой помощи </t>
  </si>
  <si>
    <t>Чистые денежные потоки, полученные от / (использованные в) финансовой деятельности</t>
  </si>
  <si>
    <t>Чистое увеличение (уменьшение) денежных средств и их эквивалентов</t>
  </si>
  <si>
    <t>Эффект от курсовой разницы на денежные средства и их эквиваленты</t>
  </si>
  <si>
    <t>Денежные средства и их эквиваленты на 1 января</t>
  </si>
  <si>
    <t>Денежные средства и их эквиваленты на 31 марта</t>
  </si>
  <si>
    <t>Операционная деятельность</t>
  </si>
  <si>
    <t>Активы, классифицированные как предназначенные для продажи</t>
  </si>
  <si>
    <t>11</t>
  </si>
  <si>
    <t>Итого активы</t>
  </si>
  <si>
    <t>31 марта 2015 года (неаудированные)</t>
  </si>
  <si>
    <t>31 марта 2014 года (неаудированные)</t>
  </si>
  <si>
    <t>Доходы от оказания услуг</t>
  </si>
  <si>
    <t>14</t>
  </si>
  <si>
    <t>Компенсация за оказание универсальных услуг в сельских пунктах</t>
  </si>
  <si>
    <t>Себестоимость оказанных услуг</t>
  </si>
  <si>
    <t>15</t>
  </si>
  <si>
    <t>Валовая прибыль</t>
  </si>
  <si>
    <t>Общие и административные расходы</t>
  </si>
  <si>
    <t>Операционная прибыль</t>
  </si>
  <si>
    <t>Доходы от финансирования</t>
  </si>
  <si>
    <t>Чистые расходы от переоценки валютных статей</t>
  </si>
  <si>
    <t>Убыток от выбытия основных средств</t>
  </si>
  <si>
    <t>Прибыль до налогообложения</t>
  </si>
  <si>
    <t>Расходы по подоходному налогу</t>
  </si>
  <si>
    <t>Прибыль за отчётный период</t>
  </si>
  <si>
    <t>16</t>
  </si>
  <si>
    <t>17</t>
  </si>
  <si>
    <t>Прибыль, приходящаяся на:</t>
  </si>
  <si>
    <t>Собственников материнской компании</t>
  </si>
  <si>
    <t>Неконтролирующие доли участия</t>
  </si>
  <si>
    <t>Прочий совокупный доход</t>
  </si>
  <si>
    <t>Прочий совокупный доход, подлежащий переклассификации в состав прибыли или убытка в последующих периодах:</t>
  </si>
  <si>
    <t>Курсовые разницы при пересчёте отчётности зарубежных подразделений</t>
  </si>
  <si>
    <t>Чистый прочий совокупный доход, подлежащий переклассификации в состав прибыли или убытка в последующих периодах</t>
  </si>
  <si>
    <t xml:space="preserve">Прочий совокупный доход за отчётный период, за вычетом подоходного налога </t>
  </si>
  <si>
    <t>Итого совокупный доход за отчётный период, за вычетом подоходного налога</t>
  </si>
  <si>
    <t xml:space="preserve">Приходящийся на: </t>
  </si>
  <si>
    <t>Прибыль на акцию</t>
  </si>
  <si>
    <t>Базовая и разводненная, в отношении прибыли за отчётный период, приходящейся на собственников материнской компании, в тенге</t>
  </si>
  <si>
    <t>АО «Казахтелеком»</t>
  </si>
  <si>
    <t xml:space="preserve">Неаудированная промежуточная сокращённая </t>
  </si>
  <si>
    <t>консолидированная финансовая отчётность</t>
  </si>
  <si>
    <t>ПРОМЕЖУТОЧНЫЙ СОКРАЩЁННЫЙ КОНСОЛИДИРОВАННЫЙ ОТЧЁТ О ДВИЖЕНИИ ДЕНЕЖНЫХ СРЕДСТВ</t>
  </si>
  <si>
    <t>За трехмесячный период, закончившийся 31 марта 2015 года</t>
  </si>
  <si>
    <t>Капитал и обязательства</t>
  </si>
  <si>
    <t>Капитал, приходящийся на собственников материнской компании</t>
  </si>
  <si>
    <t>Выпущенные акции</t>
  </si>
  <si>
    <t>Собственные выкупленные акции</t>
  </si>
  <si>
    <t>Фонд пересчета иностранной валюты</t>
  </si>
  <si>
    <t>Прочие резервы</t>
  </si>
  <si>
    <t>Неаудированная промежуточная сокращённая</t>
  </si>
  <si>
    <t xml:space="preserve"> консолидированная финансовая отчётность</t>
  </si>
  <si>
    <t xml:space="preserve">ПРОМЕЖУТОЧНЫЙ СОКРАЩЁННЫЙ КОНСОЛИДИРОВАННЫЙ ОТЧЁТ О СОВОКУПНОМ ДОХОДЕ </t>
  </si>
  <si>
    <t>Неконтрольные доли участия</t>
  </si>
  <si>
    <t xml:space="preserve">31 марта 
2015 года  (неаудированные)
</t>
  </si>
  <si>
    <t xml:space="preserve">31 марта
2014 года
(неаудированные)
</t>
  </si>
  <si>
    <t>Долгосрочные обязательства</t>
  </si>
  <si>
    <t>12</t>
  </si>
  <si>
    <t>Обязательства по финансовой аренде</t>
  </si>
  <si>
    <t>Обязательства по вознаграждениям работникам</t>
  </si>
  <si>
    <t>13</t>
  </si>
  <si>
    <t>Краткосрочные обязательства</t>
  </si>
  <si>
    <t>Краткосрочная часть обязательств по финансовой аренде</t>
  </si>
  <si>
    <t>Краткосрочная часть обязательств по вознаграждениям работникам</t>
  </si>
  <si>
    <t>Торговая кредиторская задолженность</t>
  </si>
  <si>
    <t>Авансы полученные</t>
  </si>
  <si>
    <t>Текущий подоходный налог к уплате</t>
  </si>
  <si>
    <t>Прочие краткосрочные обязательства</t>
  </si>
  <si>
    <t>Итого обязательства</t>
  </si>
  <si>
    <t>Итого капитал и обязательства</t>
  </si>
  <si>
    <t>Балансовая стоимость одной простой акции, тенге</t>
  </si>
  <si>
    <t>Балансовая стоимость одной привилегированной акции</t>
  </si>
  <si>
    <t>первой группы, тенге</t>
  </si>
  <si>
    <t>ПРОМЕЖУТОЧНЫЙ СОКРАЩЕННЫЙ КОНСОЛИДИРОВАННЫЙ ОТЧЕТ ОБ ИЗМЕНЕНИЯХ В КАПИТАЛЕ</t>
  </si>
  <si>
    <t>Приходится на собственников материнской компании</t>
  </si>
  <si>
    <t>Итого</t>
  </si>
  <si>
    <t>Некотрольные доли участия</t>
  </si>
  <si>
    <t>Прибыль / (убыток) за отчетный период (неаудировано)</t>
  </si>
  <si>
    <t>Прочий совокупный доход (неаудировано)</t>
  </si>
  <si>
    <t>Итого совокупный доход / (убыток) (неаудировано)</t>
  </si>
  <si>
    <t>Собственные выкупленные акции (неаудировано)</t>
  </si>
  <si>
    <t>Дивиденды (неаудировано)</t>
  </si>
  <si>
    <t>На 31 марта 2015 года (неаудировано)</t>
  </si>
  <si>
    <t xml:space="preserve">Корректировки на:
</t>
  </si>
  <si>
    <t>По состоянию на 31 марта 2015 года</t>
  </si>
  <si>
    <t>Денежные средства и их эквиваленты</t>
  </si>
  <si>
    <t>Долговая составляющая привилегированных акций</t>
  </si>
  <si>
    <t>На 1 января 2014 года</t>
  </si>
  <si>
    <t>На 1 января 2015 года</t>
  </si>
  <si>
    <t>На 31 марта 2014 года (неаудировано)</t>
  </si>
</sst>
</file>

<file path=xl/styles.xml><?xml version="1.0" encoding="utf-8"?>
<styleSheet xmlns="http://schemas.openxmlformats.org/spreadsheetml/2006/main">
  <numFmts count="15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214" formatCode="#,##0.00_ ;[Red]\-#,##0.00\ "/>
    <numFmt numFmtId="219" formatCode="_-* #,##0_р_._-;\-* #,##0_р_._-;_-* &quot;-&quot;??_р_._-;_-@_-"/>
    <numFmt numFmtId="228" formatCode="_(* #,##0_);_(* \(#,##0\);_(* &quot;-&quot;_);_(@_)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8"/>
      <color indexed="9"/>
      <name val="Arial Cyr"/>
      <family val="0"/>
    </font>
    <font>
      <b/>
      <sz val="10"/>
      <name val="Arial Cyr"/>
      <family val="2"/>
    </font>
    <font>
      <b/>
      <sz val="10"/>
      <color indexed="9"/>
      <name val="Arial CYR"/>
      <family val="2"/>
    </font>
    <font>
      <b/>
      <sz val="8"/>
      <name val="Arial Cyr"/>
      <family val="2"/>
    </font>
    <font>
      <sz val="10"/>
      <color indexed="10"/>
      <name val="Arial Cyr"/>
      <family val="2"/>
    </font>
    <font>
      <i/>
      <sz val="9"/>
      <name val="Arial Cyr"/>
      <family val="2"/>
    </font>
    <font>
      <sz val="10"/>
      <name val="Tahoma"/>
      <family val="2"/>
    </font>
    <font>
      <sz val="10"/>
      <name val="Helv"/>
      <family val="0"/>
    </font>
    <font>
      <b/>
      <i/>
      <sz val="8"/>
      <name val="Arial Cyr"/>
      <family val="2"/>
    </font>
    <font>
      <b/>
      <sz val="12"/>
      <name val="Arial Cyr"/>
      <family val="0"/>
    </font>
    <font>
      <b/>
      <sz val="11"/>
      <name val="Arial Cyr"/>
      <family val="2"/>
    </font>
    <font>
      <i/>
      <sz val="10"/>
      <name val="Arial Cyr"/>
      <family val="2"/>
    </font>
    <font>
      <sz val="9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Arial Cyr"/>
      <family val="0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7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3" fontId="0" fillId="0" borderId="0">
      <alignment/>
      <protection/>
    </xf>
    <xf numFmtId="3" fontId="0" fillId="0" borderId="0">
      <alignment/>
      <protection/>
    </xf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214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8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4" fontId="0" fillId="0" borderId="0" xfId="0" applyNumberFormat="1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 horizontal="center" vertical="center"/>
      <protection/>
    </xf>
    <xf numFmtId="49" fontId="0" fillId="0" borderId="10" xfId="59" applyNumberFormat="1" applyFont="1" applyFill="1" applyBorder="1" applyAlignment="1" applyProtection="1">
      <alignment horizontal="center"/>
      <protection/>
    </xf>
    <xf numFmtId="219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4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Alignment="1">
      <alignment wrapText="1"/>
    </xf>
    <xf numFmtId="0" fontId="31" fillId="0" borderId="0" xfId="0" applyFont="1" applyFill="1" applyAlignment="1" applyProtection="1">
      <alignment horizontal="center"/>
      <protection locked="0"/>
    </xf>
    <xf numFmtId="0" fontId="22" fillId="0" borderId="0" xfId="0" applyFont="1" applyFill="1" applyAlignment="1" applyProtection="1">
      <alignment horizontal="left"/>
      <protection locked="0"/>
    </xf>
    <xf numFmtId="0" fontId="20" fillId="0" borderId="0" xfId="0" applyFont="1" applyFill="1" applyAlignment="1">
      <alignment/>
    </xf>
    <xf numFmtId="169" fontId="0" fillId="0" borderId="0" xfId="0" applyNumberFormat="1" applyFont="1" applyFill="1" applyBorder="1" applyAlignment="1" applyProtection="1">
      <alignment wrapText="1"/>
      <protection/>
    </xf>
    <xf numFmtId="219" fontId="0" fillId="0" borderId="10" xfId="69" applyNumberFormat="1" applyFont="1" applyFill="1" applyBorder="1" applyAlignment="1" applyProtection="1">
      <alignment horizontal="center" wrapText="1"/>
      <protection/>
    </xf>
    <xf numFmtId="0" fontId="21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vertical="center"/>
      <protection locked="0"/>
    </xf>
    <xf numFmtId="3" fontId="20" fillId="0" borderId="0" xfId="0" applyNumberFormat="1" applyFont="1" applyFill="1" applyAlignment="1" applyProtection="1">
      <alignment horizontal="right" vertical="center"/>
      <protection locked="0"/>
    </xf>
    <xf numFmtId="3" fontId="20" fillId="0" borderId="0" xfId="0" applyNumberFormat="1" applyFont="1" applyFill="1" applyAlignment="1" applyProtection="1" quotePrefix="1">
      <alignment horizontal="right" vertical="center"/>
      <protection locked="0"/>
    </xf>
    <xf numFmtId="3" fontId="20" fillId="0" borderId="0" xfId="0" applyNumberFormat="1" applyFont="1" applyFill="1" applyAlignment="1" applyProtection="1">
      <alignment vertical="center" wrapText="1"/>
      <protection locked="0"/>
    </xf>
    <xf numFmtId="3" fontId="0" fillId="0" borderId="0" xfId="0" applyNumberFormat="1" applyFont="1" applyFill="1" applyAlignment="1" applyProtection="1">
      <alignment vertical="center" wrapText="1"/>
      <protection locked="0"/>
    </xf>
    <xf numFmtId="0" fontId="24" fillId="0" borderId="0" xfId="0" applyFont="1" applyFill="1" applyAlignment="1" applyProtection="1">
      <alignment/>
      <protection locked="0"/>
    </xf>
    <xf numFmtId="49" fontId="26" fillId="0" borderId="0" xfId="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169" fontId="22" fillId="0" borderId="0" xfId="69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0" fontId="22" fillId="0" borderId="11" xfId="0" applyFont="1" applyFill="1" applyBorder="1" applyAlignment="1" applyProtection="1">
      <alignment/>
      <protection locked="0"/>
    </xf>
    <xf numFmtId="0" fontId="22" fillId="0" borderId="11" xfId="0" applyFont="1" applyFill="1" applyBorder="1" applyAlignment="1" applyProtection="1">
      <alignment vertical="center"/>
      <protection locked="0"/>
    </xf>
    <xf numFmtId="3" fontId="22" fillId="0" borderId="0" xfId="0" applyNumberFormat="1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 locked="0"/>
    </xf>
    <xf numFmtId="3" fontId="20" fillId="0" borderId="0" xfId="0" applyNumberFormat="1" applyFont="1" applyFill="1" applyAlignment="1" applyProtection="1">
      <alignment vertical="center"/>
      <protection locked="0"/>
    </xf>
    <xf numFmtId="0" fontId="21" fillId="0" borderId="0" xfId="0" applyFont="1" applyFill="1" applyAlignment="1" applyProtection="1">
      <alignment/>
      <protection/>
    </xf>
    <xf numFmtId="3" fontId="0" fillId="0" borderId="0" xfId="0" applyNumberFormat="1" applyFill="1" applyAlignment="1">
      <alignment horizontal="right" vertical="center"/>
    </xf>
    <xf numFmtId="3" fontId="20" fillId="0" borderId="0" xfId="0" applyNumberFormat="1" applyFont="1" applyFill="1" applyAlignment="1" applyProtection="1">
      <alignment wrapText="1"/>
      <protection locked="0"/>
    </xf>
    <xf numFmtId="0" fontId="0" fillId="0" borderId="0" xfId="57" applyFont="1" applyFill="1" applyAlignment="1" applyProtection="1">
      <alignment horizontal="center"/>
      <protection locked="0"/>
    </xf>
    <xf numFmtId="3" fontId="0" fillId="0" borderId="0" xfId="57" applyNumberFormat="1" applyFont="1" applyFill="1" applyAlignment="1" applyProtection="1">
      <alignment horizontal="center"/>
      <protection locked="0"/>
    </xf>
    <xf numFmtId="214" fontId="29" fillId="0" borderId="0" xfId="59" applyFont="1" applyFill="1" applyAlignment="1" applyProtection="1">
      <alignment horizontal="center"/>
      <protection locked="0"/>
    </xf>
    <xf numFmtId="3" fontId="20" fillId="0" borderId="0" xfId="0" applyNumberFormat="1" applyFont="1" applyFill="1" applyAlignment="1" applyProtection="1">
      <alignment/>
      <protection locked="0"/>
    </xf>
    <xf numFmtId="49" fontId="22" fillId="0" borderId="10" xfId="59" applyNumberFormat="1" applyFont="1" applyFill="1" applyBorder="1" applyAlignment="1" applyProtection="1">
      <alignment horizontal="center"/>
      <protection/>
    </xf>
    <xf numFmtId="0" fontId="20" fillId="0" borderId="0" xfId="0" applyFont="1" applyFill="1" applyAlignment="1">
      <alignment/>
    </xf>
    <xf numFmtId="0" fontId="22" fillId="0" borderId="11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 wrapText="1"/>
    </xf>
    <xf numFmtId="3" fontId="0" fillId="0" borderId="0" xfId="0" applyNumberFormat="1" applyFont="1" applyFill="1" applyBorder="1" applyAlignment="1">
      <alignment wrapText="1"/>
    </xf>
    <xf numFmtId="3" fontId="22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Alignment="1" applyProtection="1">
      <alignment horizontal="center"/>
      <protection locked="0"/>
    </xf>
    <xf numFmtId="0" fontId="20" fillId="0" borderId="0" xfId="0" applyFont="1" applyFill="1" applyAlignment="1">
      <alignment wrapText="1"/>
    </xf>
    <xf numFmtId="3" fontId="20" fillId="0" borderId="0" xfId="0" applyNumberFormat="1" applyFont="1" applyFill="1" applyAlignment="1" applyProtection="1" quotePrefix="1">
      <alignment horizontal="right"/>
      <protection locked="0"/>
    </xf>
    <xf numFmtId="0" fontId="24" fillId="0" borderId="0" xfId="0" applyFont="1" applyFill="1" applyAlignment="1" applyProtection="1">
      <alignment horizontal="center"/>
      <protection locked="0"/>
    </xf>
    <xf numFmtId="49" fontId="22" fillId="0" borderId="0" xfId="0" applyNumberFormat="1" applyFont="1" applyFill="1" applyAlignment="1">
      <alignment horizontal="right" wrapText="1"/>
    </xf>
    <xf numFmtId="169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22" fillId="0" borderId="0" xfId="0" applyFont="1" applyFill="1" applyBorder="1" applyAlignment="1">
      <alignment wrapText="1"/>
    </xf>
    <xf numFmtId="0" fontId="23" fillId="0" borderId="0" xfId="0" applyFont="1" applyFill="1" applyAlignment="1" applyProtection="1">
      <alignment horizontal="center" vertical="center"/>
      <protection/>
    </xf>
    <xf numFmtId="219" fontId="20" fillId="0" borderId="0" xfId="0" applyNumberFormat="1" applyFont="1" applyFill="1" applyAlignment="1" applyProtection="1">
      <alignment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3" fontId="20" fillId="0" borderId="0" xfId="0" applyNumberFormat="1" applyFont="1" applyFill="1" applyAlignment="1" applyProtection="1">
      <alignment wrapText="1"/>
      <protection locked="0"/>
    </xf>
    <xf numFmtId="3" fontId="0" fillId="0" borderId="0" xfId="0" applyNumberFormat="1" applyFont="1" applyFill="1" applyAlignment="1" applyProtection="1">
      <alignment wrapText="1"/>
      <protection locked="0"/>
    </xf>
    <xf numFmtId="3" fontId="20" fillId="0" borderId="0" xfId="0" applyNumberFormat="1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49" fontId="0" fillId="0" borderId="10" xfId="59" applyNumberFormat="1" applyFont="1" applyFill="1" applyBorder="1" applyAlignment="1" applyProtection="1">
      <alignment horizontal="center"/>
      <protection/>
    </xf>
    <xf numFmtId="219" fontId="22" fillId="0" borderId="10" xfId="69" applyNumberFormat="1" applyFont="1" applyFill="1" applyBorder="1" applyAlignment="1" applyProtection="1">
      <alignment horizontal="center" wrapText="1"/>
      <protection/>
    </xf>
    <xf numFmtId="3" fontId="22" fillId="0" borderId="0" xfId="0" applyNumberFormat="1" applyFont="1" applyFill="1" applyAlignment="1">
      <alignment wrapText="1"/>
    </xf>
    <xf numFmtId="3" fontId="0" fillId="0" borderId="0" xfId="0" applyNumberFormat="1" applyFont="1" applyAlignment="1" applyProtection="1">
      <alignment horizontal="left"/>
      <protection/>
    </xf>
    <xf numFmtId="0" fontId="22" fillId="0" borderId="0" xfId="59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3" fontId="20" fillId="0" borderId="0" xfId="0" applyNumberFormat="1" applyFont="1" applyFill="1" applyAlignment="1" applyProtection="1">
      <alignment horizontal="right"/>
      <protection locked="0"/>
    </xf>
    <xf numFmtId="0" fontId="30" fillId="0" borderId="0" xfId="0" applyFont="1" applyFill="1" applyAlignment="1" applyProtection="1">
      <alignment horizontal="center" vertical="center"/>
      <protection/>
    </xf>
    <xf numFmtId="49" fontId="31" fillId="0" borderId="0" xfId="0" applyNumberFormat="1" applyFont="1" applyFill="1" applyAlignment="1">
      <alignment horizontal="center"/>
    </xf>
    <xf numFmtId="3" fontId="33" fillId="0" borderId="0" xfId="0" applyNumberFormat="1" applyFont="1" applyFill="1" applyAlignment="1" applyProtection="1">
      <alignment horizontal="right"/>
      <protection locked="0"/>
    </xf>
    <xf numFmtId="3" fontId="33" fillId="0" borderId="0" xfId="0" applyNumberFormat="1" applyFont="1" applyFill="1" applyAlignment="1" applyProtection="1">
      <alignment horizontal="right" vertical="center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169" fontId="0" fillId="0" borderId="0" xfId="69" applyNumberFormat="1" applyFont="1" applyFill="1" applyBorder="1" applyAlignment="1" applyProtection="1">
      <alignment horizontal="center" vertical="center" wrapText="1"/>
      <protection/>
    </xf>
    <xf numFmtId="49" fontId="32" fillId="0" borderId="0" xfId="0" applyNumberFormat="1" applyFont="1" applyFill="1" applyBorder="1" applyAlignment="1" applyProtection="1">
      <alignment vertical="center" wrapText="1"/>
      <protection/>
    </xf>
    <xf numFmtId="0" fontId="20" fillId="0" borderId="11" xfId="0" applyFont="1" applyFill="1" applyBorder="1" applyAlignment="1">
      <alignment wrapText="1"/>
    </xf>
    <xf numFmtId="0" fontId="34" fillId="0" borderId="0" xfId="0" applyFont="1" applyFill="1" applyAlignment="1">
      <alignment/>
    </xf>
    <xf numFmtId="0" fontId="34" fillId="0" borderId="0" xfId="0" applyFont="1" applyFill="1" applyAlignment="1" applyProtection="1">
      <alignment/>
      <protection locked="0"/>
    </xf>
    <xf numFmtId="43" fontId="34" fillId="0" borderId="0" xfId="0" applyNumberFormat="1" applyFont="1" applyFill="1" applyAlignment="1">
      <alignment wrapText="1"/>
    </xf>
    <xf numFmtId="219" fontId="34" fillId="0" borderId="0" xfId="0" applyNumberFormat="1" applyFont="1" applyFill="1" applyAlignment="1" applyProtection="1">
      <alignment/>
      <protection locked="0"/>
    </xf>
    <xf numFmtId="0" fontId="34" fillId="0" borderId="0" xfId="0" applyNumberFormat="1" applyFont="1" applyFill="1" applyAlignment="1" applyProtection="1">
      <alignment/>
      <protection locked="0"/>
    </xf>
    <xf numFmtId="0" fontId="34" fillId="0" borderId="0" xfId="0" applyFont="1" applyFill="1" applyAlignment="1" applyProtection="1">
      <alignment/>
      <protection locked="0"/>
    </xf>
    <xf numFmtId="0" fontId="34" fillId="0" borderId="0" xfId="0" applyNumberFormat="1" applyFont="1" applyFill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4" fillId="0" borderId="0" xfId="0" applyFont="1" applyFill="1" applyAlignment="1">
      <alignment wrapText="1"/>
    </xf>
    <xf numFmtId="49" fontId="34" fillId="0" borderId="0" xfId="0" applyNumberFormat="1" applyFont="1" applyFill="1" applyAlignment="1">
      <alignment wrapText="1"/>
    </xf>
    <xf numFmtId="3" fontId="34" fillId="0" borderId="0" xfId="0" applyNumberFormat="1" applyFont="1" applyFill="1" applyAlignment="1">
      <alignment/>
    </xf>
    <xf numFmtId="0" fontId="34" fillId="0" borderId="0" xfId="0" applyFont="1" applyFill="1" applyBorder="1" applyAlignment="1">
      <alignment/>
    </xf>
    <xf numFmtId="43" fontId="34" fillId="0" borderId="0" xfId="0" applyNumberFormat="1" applyFont="1" applyFill="1" applyAlignment="1" applyProtection="1">
      <alignment/>
      <protection locked="0"/>
    </xf>
    <xf numFmtId="3" fontId="34" fillId="0" borderId="0" xfId="0" applyNumberFormat="1" applyFont="1" applyFill="1" applyAlignment="1" applyProtection="1">
      <alignment/>
      <protection locked="0"/>
    </xf>
    <xf numFmtId="43" fontId="35" fillId="0" borderId="0" xfId="0" applyNumberFormat="1" applyFont="1" applyFill="1" applyAlignment="1">
      <alignment wrapText="1"/>
    </xf>
    <xf numFmtId="43" fontId="35" fillId="0" borderId="0" xfId="0" applyNumberFormat="1" applyFont="1" applyFill="1" applyBorder="1" applyAlignment="1">
      <alignment wrapText="1"/>
    </xf>
    <xf numFmtId="43" fontId="22" fillId="0" borderId="12" xfId="70" applyNumberFormat="1" applyFont="1" applyFill="1" applyBorder="1" applyAlignment="1" applyProtection="1">
      <alignment horizontal="center" vertical="center" wrapText="1"/>
      <protection/>
    </xf>
    <xf numFmtId="43" fontId="0" fillId="0" borderId="13" xfId="70" applyNumberFormat="1" applyFont="1" applyFill="1" applyBorder="1" applyAlignment="1" applyProtection="1">
      <alignment horizontal="center" vertical="center" wrapText="1"/>
      <protection/>
    </xf>
    <xf numFmtId="41" fontId="22" fillId="0" borderId="10" xfId="69" applyNumberFormat="1" applyFont="1" applyFill="1" applyBorder="1" applyAlignment="1" applyProtection="1">
      <alignment horizontal="center" vertical="center" wrapText="1"/>
      <protection/>
    </xf>
    <xf numFmtId="41" fontId="0" fillId="0" borderId="14" xfId="69" applyNumberFormat="1" applyFont="1" applyFill="1" applyBorder="1" applyAlignment="1" applyProtection="1">
      <alignment horizontal="center" vertical="center" wrapText="1"/>
      <protection/>
    </xf>
    <xf numFmtId="41" fontId="0" fillId="0" borderId="14" xfId="0" applyNumberFormat="1" applyFont="1" applyBorder="1" applyAlignment="1">
      <alignment horizontal="center"/>
    </xf>
    <xf numFmtId="41" fontId="22" fillId="0" borderId="10" xfId="0" applyNumberFormat="1" applyFont="1" applyBorder="1" applyAlignment="1">
      <alignment horizontal="center"/>
    </xf>
    <xf numFmtId="41" fontId="22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3" fontId="22" fillId="0" borderId="0" xfId="0" applyNumberFormat="1" applyFont="1" applyFill="1" applyAlignment="1" applyProtection="1">
      <alignment horizontal="right"/>
      <protection locked="0"/>
    </xf>
    <xf numFmtId="0" fontId="36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43" fontId="22" fillId="0" borderId="0" xfId="0" applyNumberFormat="1" applyFont="1" applyFill="1" applyAlignment="1" applyProtection="1">
      <alignment horizontal="right" vertical="center"/>
      <protection locked="0"/>
    </xf>
    <xf numFmtId="43" fontId="0" fillId="0" borderId="0" xfId="0" applyNumberFormat="1" applyFont="1" applyFill="1" applyAlignment="1" applyProtection="1">
      <alignment horizontal="right" vertical="center"/>
      <protection locked="0"/>
    </xf>
    <xf numFmtId="43" fontId="0" fillId="0" borderId="0" xfId="0" applyNumberFormat="1" applyFont="1" applyFill="1" applyAlignment="1" applyProtection="1" quotePrefix="1">
      <alignment horizontal="right"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7" fillId="0" borderId="0" xfId="0" applyFont="1" applyFill="1" applyAlignment="1" applyProtection="1">
      <alignment vertical="center"/>
      <protection locked="0"/>
    </xf>
    <xf numFmtId="43" fontId="22" fillId="0" borderId="0" xfId="0" applyNumberFormat="1" applyFont="1" applyFill="1" applyAlignment="1">
      <alignment wrapText="1"/>
    </xf>
    <xf numFmtId="43" fontId="0" fillId="0" borderId="0" xfId="0" applyNumberFormat="1" applyFont="1" applyFill="1" applyAlignment="1">
      <alignment wrapText="1"/>
    </xf>
    <xf numFmtId="0" fontId="22" fillId="0" borderId="0" xfId="0" applyFont="1" applyFill="1" applyAlignment="1">
      <alignment/>
    </xf>
    <xf numFmtId="43" fontId="0" fillId="0" borderId="0" xfId="0" applyNumberFormat="1" applyFont="1" applyFill="1" applyAlignment="1">
      <alignment horizontal="right" wrapText="1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Fill="1" applyBorder="1" applyAlignment="1" applyProtection="1">
      <alignment horizontal="left" vertical="center" wrapText="1"/>
      <protection/>
    </xf>
    <xf numFmtId="0" fontId="0" fillId="0" borderId="15" xfId="0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49" fontId="2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Font="1" applyFill="1" applyBorder="1" applyAlignment="1" applyProtection="1">
      <alignment vertical="center" wrapText="1"/>
      <protection locked="0"/>
    </xf>
    <xf numFmtId="43" fontId="22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43" fontId="22" fillId="0" borderId="0" xfId="0" applyNumberFormat="1" applyFont="1" applyFill="1" applyBorder="1" applyAlignment="1" applyProtection="1">
      <alignment vertical="center"/>
      <protection locked="0"/>
    </xf>
    <xf numFmtId="43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43" fontId="22" fillId="0" borderId="0" xfId="0" applyNumberFormat="1" applyFont="1" applyFill="1" applyBorder="1" applyAlignment="1">
      <alignment wrapText="1"/>
    </xf>
    <xf numFmtId="169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1" fillId="0" borderId="0" xfId="0" applyFont="1" applyFill="1" applyAlignment="1" applyProtection="1">
      <alignment/>
      <protection locked="0"/>
    </xf>
    <xf numFmtId="0" fontId="2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 applyProtection="1">
      <alignment wrapText="1"/>
      <protection/>
    </xf>
    <xf numFmtId="0" fontId="22" fillId="0" borderId="10" xfId="0" applyFont="1" applyFill="1" applyBorder="1" applyAlignment="1" applyProtection="1">
      <alignment wrapText="1"/>
      <protection/>
    </xf>
    <xf numFmtId="49" fontId="32" fillId="0" borderId="10" xfId="0" applyNumberFormat="1" applyFont="1" applyFill="1" applyBorder="1" applyAlignment="1" applyProtection="1">
      <alignment wrapText="1"/>
      <protection/>
    </xf>
    <xf numFmtId="14" fontId="22" fillId="0" borderId="10" xfId="58" applyNumberFormat="1" applyFont="1" applyFill="1" applyBorder="1" applyAlignment="1" applyProtection="1">
      <alignment horizontal="center" vertical="center" wrapText="1"/>
      <protection/>
    </xf>
    <xf numFmtId="3" fontId="22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219" fontId="0" fillId="0" borderId="10" xfId="69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vertical="center"/>
      <protection/>
    </xf>
    <xf numFmtId="219" fontId="0" fillId="0" borderId="10" xfId="69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vertical="center" wrapText="1"/>
      <protection/>
    </xf>
    <xf numFmtId="49" fontId="25" fillId="0" borderId="10" xfId="0" applyNumberFormat="1" applyFont="1" applyFill="1" applyBorder="1" applyAlignment="1" applyProtection="1">
      <alignment horizontal="center" vertical="center" wrapText="1"/>
      <protection/>
    </xf>
    <xf numFmtId="169" fontId="22" fillId="0" borderId="10" xfId="0" applyNumberFormat="1" applyFont="1" applyFill="1" applyBorder="1" applyAlignment="1" applyProtection="1">
      <alignment horizontal="center" vertical="center" wrapText="1"/>
      <protection/>
    </xf>
    <xf numFmtId="16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169" fontId="0" fillId="0" borderId="10" xfId="0" applyNumberFormat="1" applyFont="1" applyFill="1" applyBorder="1" applyAlignment="1" applyProtection="1">
      <alignment vertical="center" wrapText="1"/>
      <protection/>
    </xf>
    <xf numFmtId="169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22" fillId="0" borderId="10" xfId="0" applyNumberFormat="1" applyFont="1" applyFill="1" applyBorder="1" applyAlignment="1" applyProtection="1">
      <alignment horizontal="left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vertical="center" wrapText="1"/>
      <protection/>
    </xf>
    <xf numFmtId="49" fontId="22" fillId="0" borderId="10" xfId="0" applyNumberFormat="1" applyFont="1" applyBorder="1" applyAlignment="1">
      <alignment horizontal="center" vertical="center"/>
    </xf>
    <xf numFmtId="49" fontId="32" fillId="0" borderId="10" xfId="59" applyNumberFormat="1" applyFont="1" applyFill="1" applyBorder="1" applyAlignment="1" applyProtection="1">
      <alignment horizontal="left" wrapText="1"/>
      <protection locked="0"/>
    </xf>
    <xf numFmtId="49" fontId="22" fillId="0" borderId="10" xfId="59" applyNumberFormat="1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59" applyNumberFormat="1" applyFont="1" applyFill="1" applyBorder="1" applyAlignment="1" applyProtection="1">
      <alignment vertical="center" wrapText="1"/>
      <protection/>
    </xf>
    <xf numFmtId="49" fontId="0" fillId="0" borderId="10" xfId="59" applyNumberFormat="1" applyFont="1" applyFill="1" applyBorder="1" applyAlignment="1" applyProtection="1">
      <alignment vertical="top" wrapText="1"/>
      <protection/>
    </xf>
    <xf numFmtId="49" fontId="0" fillId="0" borderId="10" xfId="59" applyNumberFormat="1" applyFont="1" applyFill="1" applyBorder="1" applyAlignment="1" applyProtection="1">
      <alignment vertical="center" wrapText="1"/>
      <protection/>
    </xf>
    <xf numFmtId="49" fontId="22" fillId="0" borderId="10" xfId="59" applyNumberFormat="1" applyFont="1" applyFill="1" applyBorder="1" applyAlignment="1" applyProtection="1">
      <alignment vertical="center" wrapText="1"/>
      <protection/>
    </xf>
    <xf numFmtId="49" fontId="22" fillId="0" borderId="10" xfId="59" applyNumberFormat="1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49" fontId="0" fillId="0" borderId="10" xfId="59" applyNumberFormat="1" applyFont="1" applyFill="1" applyBorder="1" applyAlignment="1" applyProtection="1">
      <alignment vertical="top" wrapText="1"/>
      <protection/>
    </xf>
    <xf numFmtId="49" fontId="22" fillId="0" borderId="10" xfId="59" applyNumberFormat="1" applyFont="1" applyFill="1" applyBorder="1" applyAlignment="1" applyProtection="1">
      <alignment vertical="top" wrapText="1"/>
      <protection/>
    </xf>
    <xf numFmtId="49" fontId="22" fillId="0" borderId="10" xfId="0" applyNumberFormat="1" applyFont="1" applyBorder="1" applyAlignment="1">
      <alignment vertical="center" wrapText="1"/>
    </xf>
    <xf numFmtId="43" fontId="22" fillId="0" borderId="10" xfId="69" applyNumberFormat="1" applyFont="1" applyFill="1" applyBorder="1" applyAlignment="1" applyProtection="1">
      <alignment horizontal="center" wrapText="1"/>
      <protection/>
    </xf>
    <xf numFmtId="43" fontId="0" fillId="0" borderId="10" xfId="69" applyNumberFormat="1" applyFont="1" applyFill="1" applyBorder="1" applyAlignment="1" applyProtection="1">
      <alignment horizontal="center" wrapText="1"/>
      <protection/>
    </xf>
    <xf numFmtId="41" fontId="0" fillId="0" borderId="14" xfId="0" applyNumberFormat="1" applyFont="1" applyBorder="1" applyAlignment="1">
      <alignment horizontal="center" vertical="center" wrapText="1"/>
    </xf>
    <xf numFmtId="0" fontId="22" fillId="0" borderId="17" xfId="0" applyFont="1" applyFill="1" applyBorder="1" applyAlignment="1" applyProtection="1">
      <alignment horizontal="left" vertical="center" wrapText="1"/>
      <protection/>
    </xf>
    <xf numFmtId="49" fontId="22" fillId="0" borderId="18" xfId="0" applyNumberFormat="1" applyFont="1" applyFill="1" applyBorder="1" applyAlignment="1" applyProtection="1">
      <alignment horizontal="center" vertical="center"/>
      <protection/>
    </xf>
    <xf numFmtId="43" fontId="22" fillId="0" borderId="18" xfId="0" applyNumberFormat="1" applyFont="1" applyBorder="1" applyAlignment="1" applyProtection="1">
      <alignment/>
      <protection/>
    </xf>
    <xf numFmtId="43" fontId="0" fillId="0" borderId="19" xfId="0" applyNumberFormat="1" applyFont="1" applyBorder="1" applyAlignment="1" applyProtection="1">
      <alignment/>
      <protection/>
    </xf>
    <xf numFmtId="0" fontId="32" fillId="0" borderId="16" xfId="0" applyFont="1" applyFill="1" applyBorder="1" applyAlignment="1" applyProtection="1">
      <alignment horizontal="left"/>
      <protection locked="0"/>
    </xf>
    <xf numFmtId="0" fontId="0" fillId="0" borderId="20" xfId="0" applyFont="1" applyBorder="1" applyAlignment="1">
      <alignment horizontal="left" vertical="center" wrapText="1"/>
    </xf>
    <xf numFmtId="49" fontId="0" fillId="0" borderId="21" xfId="0" applyNumberFormat="1" applyFont="1" applyBorder="1" applyAlignment="1">
      <alignment horizontal="center" vertical="center"/>
    </xf>
    <xf numFmtId="41" fontId="22" fillId="0" borderId="18" xfId="69" applyNumberFormat="1" applyFont="1" applyFill="1" applyBorder="1" applyAlignment="1" applyProtection="1">
      <alignment horizontal="center" vertical="center" wrapText="1"/>
      <protection/>
    </xf>
    <xf numFmtId="41" fontId="0" fillId="0" borderId="19" xfId="69" applyNumberFormat="1" applyFont="1" applyFill="1" applyBorder="1" applyAlignment="1" applyProtection="1">
      <alignment horizontal="center" vertical="center" wrapText="1"/>
      <protection/>
    </xf>
    <xf numFmtId="49" fontId="22" fillId="0" borderId="12" xfId="0" applyNumberFormat="1" applyFont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left" vertical="center" wrapText="1"/>
      <protection/>
    </xf>
    <xf numFmtId="49" fontId="0" fillId="0" borderId="18" xfId="0" applyNumberFormat="1" applyFont="1" applyFill="1" applyBorder="1" applyAlignment="1" applyProtection="1">
      <alignment horizontal="center" vertical="center"/>
      <protection/>
    </xf>
    <xf numFmtId="0" fontId="22" fillId="0" borderId="11" xfId="0" applyFont="1" applyFill="1" applyBorder="1" applyAlignment="1" applyProtection="1">
      <alignment/>
      <protection locked="0"/>
    </xf>
    <xf numFmtId="3" fontId="0" fillId="0" borderId="11" xfId="0" applyNumberFormat="1" applyFont="1" applyFill="1" applyBorder="1" applyAlignment="1" applyProtection="1">
      <alignment vertical="center" wrapText="1"/>
      <protection locked="0"/>
    </xf>
    <xf numFmtId="0" fontId="30" fillId="0" borderId="0" xfId="0" applyFont="1" applyFill="1" applyAlignment="1" applyProtection="1">
      <alignment vertical="center"/>
      <protection/>
    </xf>
    <xf numFmtId="0" fontId="30" fillId="0" borderId="0" xfId="0" applyFont="1" applyFill="1" applyAlignment="1" applyProtection="1">
      <alignment/>
      <protection locked="0"/>
    </xf>
    <xf numFmtId="43" fontId="33" fillId="0" borderId="0" xfId="0" applyNumberFormat="1" applyFont="1" applyAlignment="1">
      <alignment horizontal="right"/>
    </xf>
    <xf numFmtId="3" fontId="33" fillId="0" borderId="0" xfId="0" applyNumberFormat="1" applyFont="1" applyFill="1" applyAlignment="1">
      <alignment horizontal="right"/>
    </xf>
    <xf numFmtId="0" fontId="33" fillId="0" borderId="0" xfId="0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Alignment="1">
      <alignment/>
    </xf>
    <xf numFmtId="3" fontId="33" fillId="0" borderId="0" xfId="0" applyNumberFormat="1" applyFont="1" applyFill="1" applyAlignment="1" applyProtection="1">
      <alignment horizontal="right"/>
      <protection locked="0"/>
    </xf>
    <xf numFmtId="3" fontId="33" fillId="0" borderId="0" xfId="0" applyNumberFormat="1" applyFont="1" applyFill="1" applyAlignment="1" applyProtection="1">
      <alignment horizontal="right" vertical="center"/>
      <protection locked="0"/>
    </xf>
    <xf numFmtId="0" fontId="22" fillId="0" borderId="10" xfId="0" applyFont="1" applyFill="1" applyBorder="1" applyAlignment="1">
      <alignment horizontal="center" wrapText="1"/>
    </xf>
    <xf numFmtId="0" fontId="22" fillId="0" borderId="21" xfId="0" applyFont="1" applyFill="1" applyBorder="1" applyAlignment="1">
      <alignment horizontal="center" wrapText="1"/>
    </xf>
    <xf numFmtId="0" fontId="22" fillId="0" borderId="22" xfId="0" applyFont="1" applyFill="1" applyBorder="1" applyAlignment="1">
      <alignment horizontal="center" wrapText="1"/>
    </xf>
    <xf numFmtId="0" fontId="22" fillId="0" borderId="18" xfId="0" applyFont="1" applyFill="1" applyBorder="1" applyAlignment="1">
      <alignment horizontal="center" wrapText="1"/>
    </xf>
    <xf numFmtId="0" fontId="32" fillId="0" borderId="10" xfId="0" applyFont="1" applyFill="1" applyBorder="1" applyAlignment="1" applyProtection="1">
      <alignment horizontal="left"/>
      <protection locked="0"/>
    </xf>
    <xf numFmtId="0" fontId="3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228" fontId="22" fillId="0" borderId="10" xfId="0" applyNumberFormat="1" applyFont="1" applyFill="1" applyBorder="1" applyAlignment="1">
      <alignment horizontal="left" wrapText="1"/>
    </xf>
    <xf numFmtId="228" fontId="0" fillId="0" borderId="10" xfId="0" applyNumberFormat="1" applyFont="1" applyFill="1" applyBorder="1" applyAlignment="1">
      <alignment horizontal="left" wrapText="1"/>
    </xf>
    <xf numFmtId="0" fontId="0" fillId="0" borderId="10" xfId="0" applyFill="1" applyBorder="1" applyAlignment="1" applyProtection="1">
      <alignment horizontal="left" wrapText="1"/>
      <protection/>
    </xf>
    <xf numFmtId="0" fontId="22" fillId="0" borderId="10" xfId="0" applyFont="1" applyFill="1" applyBorder="1" applyAlignment="1" applyProtection="1">
      <alignment horizontal="left" wrapText="1"/>
      <protection/>
    </xf>
    <xf numFmtId="0" fontId="0" fillId="0" borderId="10" xfId="0" applyFill="1" applyBorder="1" applyAlignment="1" applyProtection="1">
      <alignment wrapText="1"/>
      <protection/>
    </xf>
    <xf numFmtId="228" fontId="0" fillId="0" borderId="14" xfId="0" applyNumberFormat="1" applyFont="1" applyFill="1" applyBorder="1" applyAlignment="1">
      <alignment horizontal="left" wrapText="1"/>
    </xf>
    <xf numFmtId="228" fontId="22" fillId="0" borderId="21" xfId="0" applyNumberFormat="1" applyFont="1" applyFill="1" applyBorder="1" applyAlignment="1">
      <alignment horizontal="left" wrapText="1"/>
    </xf>
    <xf numFmtId="228" fontId="0" fillId="0" borderId="23" xfId="0" applyNumberFormat="1" applyFont="1" applyFill="1" applyBorder="1" applyAlignment="1">
      <alignment horizontal="left" wrapText="1"/>
    </xf>
    <xf numFmtId="228" fontId="22" fillId="0" borderId="12" xfId="0" applyNumberFormat="1" applyFont="1" applyFill="1" applyBorder="1" applyAlignment="1">
      <alignment horizontal="left" wrapText="1"/>
    </xf>
    <xf numFmtId="228" fontId="0" fillId="0" borderId="13" xfId="0" applyNumberFormat="1" applyFont="1" applyFill="1" applyBorder="1" applyAlignment="1">
      <alignment horizontal="left" wrapText="1"/>
    </xf>
    <xf numFmtId="0" fontId="22" fillId="0" borderId="15" xfId="0" applyFont="1" applyFill="1" applyBorder="1" applyAlignment="1" applyProtection="1">
      <alignment horizontal="left"/>
      <protection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2008 10 01 VSDS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Мой" xfId="53"/>
    <cellStyle name="Мой 2" xfId="54"/>
    <cellStyle name="Название" xfId="55"/>
    <cellStyle name="Нейтральный" xfId="56"/>
    <cellStyle name="Обычный_Balans_odt" xfId="57"/>
    <cellStyle name="Обычный_Бух_баланс_активы" xfId="58"/>
    <cellStyle name="Обычный_Лист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Финансовый [0] 2 2" xfId="71"/>
    <cellStyle name="Финансовый 2" xfId="72"/>
    <cellStyle name="Финансовый 2 2" xfId="73"/>
    <cellStyle name="Финансовый 2 3" xfId="74"/>
    <cellStyle name="Финансовый 3" xfId="75"/>
    <cellStyle name="Финансовый 4" xfId="76"/>
    <cellStyle name="Финансовый 5" xfId="77"/>
    <cellStyle name="Финансовый 6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\1503\&#1057;&#1042;&#1054;&#1044;_&#1041;&#1091;&#1093;&#1075;_&#1041;&#1040;&#1051;&#1040;&#1053;&#1057;_15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\1503\&#1057;&#1042;&#1054;&#1044;_&#1086;&#1090;&#1095;&#1077;&#1090;_&#1076;&#1086;&#1093;&#1086;&#1076;_&#1080;_&#1088;&#1072;&#1089;&#1093;_15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\1503\&#1057;&#1074;&#1086;&#1076;_&#1076;&#1074;&#1080;&#1078;&#1077;&#1085;&#1080;&#1077;_&#1076;&#1077;&#1085;&#1077;&#1075;_15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idden&#1040;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idden1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\1503\&#1057;&#1074;&#1086;&#1076;_&#1076;&#1074;&#1080;&#1078;&#1077;&#1085;&#1080;&#1077;_&#1082;&#1072;&#1087;&#1080;&#1090;&#1072;&#1083;&#1072;_15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Откорректированные"/>
      <sheetName val="Всего"/>
      <sheetName val="ВСЕГО МСФО"/>
      <sheetName val="Дочерние"/>
      <sheetName val="МСФО АО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АлТ"/>
      <sheetName val="ско"/>
      <sheetName val="юко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мобайл"/>
      <sheetName val="kies"/>
      <sheetName val="восток"/>
      <sheetName val="cloud lab"/>
      <sheetName val="onlline.kg"/>
      <sheetName val="dtv"/>
      <sheetName val="maxcom"/>
      <sheetName val="корректировки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  <cell r="F19">
            <v>2015</v>
          </cell>
        </row>
        <row r="20">
          <cell r="A20" t="str">
            <v>РТО</v>
          </cell>
          <cell r="E20" t="str">
            <v>рто</v>
          </cell>
          <cell r="H20" t="str">
            <v>с января по март</v>
          </cell>
          <cell r="I20" t="str">
            <v>на 31 марта</v>
          </cell>
        </row>
        <row r="21">
          <cell r="A21" t="str">
            <v>ГЦУСТ</v>
          </cell>
          <cell r="E21" t="str">
            <v>гцуст</v>
          </cell>
          <cell r="F21">
            <v>2014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ДАИКТ</v>
          </cell>
          <cell r="E24" t="str">
            <v>даикт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>Центр. аппарат </v>
          </cell>
          <cell r="E28" t="str">
            <v>соб</v>
          </cell>
        </row>
        <row r="29">
          <cell r="A29" t="str">
            <v>Корректировки МСФО</v>
          </cell>
          <cell r="E29" t="str">
            <v>корректировки МСФО</v>
          </cell>
        </row>
        <row r="30">
          <cell r="A30" t="str">
            <v>СИГНУМ</v>
          </cell>
          <cell r="E30" t="str">
            <v>сигнум</v>
          </cell>
        </row>
        <row r="31">
          <cell r="A31" t="str">
            <v>АО Нурсат</v>
          </cell>
          <cell r="E31" t="str">
            <v>нурсат</v>
          </cell>
        </row>
        <row r="32">
          <cell r="A32" t="str">
            <v>АО Алтел</v>
          </cell>
          <cell r="E32" t="str">
            <v>алтел</v>
          </cell>
        </row>
        <row r="33">
          <cell r="A33" t="str">
            <v>ТОО «Kazakhtelecom Industrial Enterprises Services»</v>
          </cell>
          <cell r="E33" t="str">
            <v>kies</v>
          </cell>
        </row>
        <row r="34">
          <cell r="A34" t="str">
            <v>ТОО MaxCom</v>
          </cell>
          <cell r="E34" t="str">
            <v>мобайл</v>
          </cell>
        </row>
        <row r="35">
          <cell r="A35" t="str">
            <v>ТОО Восток-Телеком</v>
          </cell>
          <cell r="E35" t="str">
            <v>восток</v>
          </cell>
        </row>
        <row r="36">
          <cell r="A36" t="str">
            <v>ТОО KT Cloud Lab</v>
          </cell>
          <cell r="E36" t="str">
            <v>cloud lab</v>
          </cell>
        </row>
        <row r="37">
          <cell r="A37" t="str">
            <v>OOO Online.kg</v>
          </cell>
          <cell r="E37" t="str">
            <v>Online.kg</v>
          </cell>
        </row>
        <row r="38">
          <cell r="A38" t="str">
            <v>TOO MaxCom</v>
          </cell>
          <cell r="E38" t="str">
            <v>maxcom</v>
          </cell>
        </row>
        <row r="39">
          <cell r="A39" t="str">
            <v>ТОО DIGITAL TV</v>
          </cell>
          <cell r="E39" t="str">
            <v>dtv</v>
          </cell>
        </row>
        <row r="40">
          <cell r="A40" t="str">
            <v>Корректировки</v>
          </cell>
          <cell r="E40" t="str">
            <v>корректировки</v>
          </cell>
        </row>
        <row r="42">
          <cell r="A42" t="str">
            <v>Откорректированные</v>
          </cell>
          <cell r="E42" t="str">
            <v>Откорректированные</v>
          </cell>
        </row>
        <row r="43">
          <cell r="A43" t="str">
            <v>Всего</v>
          </cell>
          <cell r="E43" t="str">
            <v>Всего</v>
          </cell>
        </row>
        <row r="44">
          <cell r="A44" t="str">
            <v>Дочерние</v>
          </cell>
          <cell r="E44" t="str">
            <v>Дочерние</v>
          </cell>
        </row>
        <row r="45">
          <cell r="A45" t="str">
            <v>АО</v>
          </cell>
          <cell r="E45" t="str">
            <v>Свод по АО</v>
          </cell>
        </row>
        <row r="46">
          <cell r="A46" t="str">
            <v>Филиалы</v>
          </cell>
          <cell r="E46" t="str">
            <v>Филиалы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Итого с корректировками"/>
      <sheetName val="ВСЕГО МСФО"/>
      <sheetName val="МСФО АО"/>
      <sheetName val="Дочерние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ско"/>
      <sheetName val="юко"/>
      <sheetName val="алт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МСФО"/>
      <sheetName val="сигнум"/>
      <sheetName val="нурсат"/>
      <sheetName val="алтел"/>
      <sheetName val="kies"/>
      <sheetName val="мобайл"/>
      <sheetName val="восток"/>
      <sheetName val="cloud lab"/>
      <sheetName val="online.kg"/>
      <sheetName val="dtv"/>
      <sheetName val="maxcom"/>
      <sheetName val="цоит"/>
      <sheetName val="корректировки"/>
      <sheetName val="мтссвернутый"/>
      <sheetName val="нурсатсвернутый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  <cell r="F19">
            <v>2015</v>
          </cell>
        </row>
        <row r="20">
          <cell r="A20" t="str">
            <v>РТО</v>
          </cell>
          <cell r="E20" t="str">
            <v>рто</v>
          </cell>
          <cell r="F20">
            <v>2015</v>
          </cell>
          <cell r="H20" t="str">
            <v>март</v>
          </cell>
          <cell r="J20" t="str">
            <v>с января по март</v>
          </cell>
        </row>
        <row r="21">
          <cell r="A21" t="str">
            <v>Центр радиофикации</v>
          </cell>
          <cell r="E21" t="str">
            <v>цр</v>
          </cell>
          <cell r="F21">
            <v>2014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ДАИКТ</v>
          </cell>
          <cell r="E24" t="str">
            <v>даикт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>Центр. аппарат </v>
          </cell>
          <cell r="E28" t="str">
            <v>соб</v>
          </cell>
        </row>
        <row r="29">
          <cell r="A29" t="str">
            <v>СИГНУМ</v>
          </cell>
          <cell r="E29" t="str">
            <v>сигнум</v>
          </cell>
        </row>
        <row r="30">
          <cell r="A30" t="str">
            <v>АО Нурсат</v>
          </cell>
          <cell r="E30" t="str">
            <v>нурсат</v>
          </cell>
        </row>
        <row r="31">
          <cell r="A31" t="str">
            <v>АО Алтел</v>
          </cell>
          <cell r="E31" t="str">
            <v>алтел</v>
          </cell>
        </row>
        <row r="32">
          <cell r="A32" t="str">
            <v>ТОО «Kazakhtelecom Industrial Enterprises Services»</v>
          </cell>
          <cell r="E32" t="str">
            <v>kies</v>
          </cell>
        </row>
        <row r="33">
          <cell r="A33" t="str">
            <v>ТОО MaxCom</v>
          </cell>
          <cell r="E33" t="str">
            <v>maxcom</v>
          </cell>
        </row>
        <row r="34">
          <cell r="A34" t="str">
            <v>ТОО Восток Телеком</v>
          </cell>
          <cell r="E34" t="str">
            <v>восток</v>
          </cell>
        </row>
        <row r="35">
          <cell r="A35" t="str">
            <v>ТОО KT Cloud Lab</v>
          </cell>
          <cell r="E35" t="str">
            <v>кептер</v>
          </cell>
        </row>
        <row r="36">
          <cell r="A36" t="str">
            <v>ЦОИТ</v>
          </cell>
          <cell r="E36" t="str">
            <v>цоит</v>
          </cell>
        </row>
        <row r="37">
          <cell r="A37" t="str">
            <v>Online.kg</v>
          </cell>
        </row>
        <row r="38">
          <cell r="A38" t="str">
            <v>Корректировки  МСФО</v>
          </cell>
          <cell r="E38" t="str">
            <v>Корректировки МСФО</v>
          </cell>
        </row>
        <row r="39">
          <cell r="A39" t="str">
            <v>Корректировки</v>
          </cell>
          <cell r="E39" t="str">
            <v>Корректировки</v>
          </cell>
        </row>
        <row r="42">
          <cell r="A42" t="str">
            <v>Откорректированные</v>
          </cell>
          <cell r="E42" t="str">
            <v>Откорректированные</v>
          </cell>
        </row>
        <row r="43">
          <cell r="A43" t="str">
            <v>Всего</v>
          </cell>
          <cell r="E43" t="str">
            <v>Всего</v>
          </cell>
        </row>
        <row r="44">
          <cell r="A44" t="str">
            <v>Дочерние</v>
          </cell>
          <cell r="E44" t="str">
            <v>Дочерние</v>
          </cell>
        </row>
        <row r="45">
          <cell r="A45" t="str">
            <v>Свод по АО</v>
          </cell>
          <cell r="E45" t="str">
            <v>Свод по АО</v>
          </cell>
        </row>
        <row r="46">
          <cell r="A46" t="str">
            <v>Филиалы</v>
          </cell>
          <cell r="E46" t="str">
            <v>Филиалы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Всего"/>
      <sheetName val="консолидированный"/>
      <sheetName val="Дочерние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ско"/>
      <sheetName val="юко"/>
      <sheetName val="АлТ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восток"/>
      <sheetName val="kies"/>
      <sheetName val="cloud lab"/>
      <sheetName val="online.kg"/>
      <sheetName val="dtv"/>
      <sheetName val="maxcom"/>
      <sheetName val="цоит"/>
      <sheetName val="корректировки"/>
    </sheetNames>
    <sheetDataSet>
      <sheetData sheetId="0">
        <row r="3">
          <cell r="A3" t="str">
            <v>Акмолинская ОДТ</v>
          </cell>
        </row>
        <row r="4">
          <cell r="A4" t="str">
            <v>Актюбинская ОДТ</v>
          </cell>
        </row>
        <row r="5">
          <cell r="A5" t="str">
            <v>Алматинская ОДТ</v>
          </cell>
        </row>
        <row r="6">
          <cell r="A6" t="str">
            <v>Атырауская ОДТ</v>
          </cell>
        </row>
        <row r="7">
          <cell r="A7" t="str">
            <v>В.-Казахстанская ОДТ</v>
          </cell>
        </row>
        <row r="8">
          <cell r="A8" t="str">
            <v>Жамбылская ОДТ</v>
          </cell>
        </row>
        <row r="9">
          <cell r="A9" t="str">
            <v>З.-Казахстанская ОДТ</v>
          </cell>
        </row>
        <row r="10">
          <cell r="A10" t="str">
            <v>Карагандинская ОДТ</v>
          </cell>
        </row>
        <row r="11">
          <cell r="A11" t="str">
            <v>Кзылординская ОДТ</v>
          </cell>
        </row>
        <row r="12">
          <cell r="A12" t="str">
            <v>Костанайская ОДТ</v>
          </cell>
        </row>
        <row r="13">
          <cell r="A13" t="str">
            <v>Мангистауская ОДТ</v>
          </cell>
        </row>
        <row r="14">
          <cell r="A14" t="str">
            <v>Павлодарская ОДТ</v>
          </cell>
        </row>
        <row r="15">
          <cell r="A15" t="str">
            <v>С.-Казахстанская ОДТ</v>
          </cell>
        </row>
        <row r="16">
          <cell r="A16" t="str">
            <v>Ю.-Казахстанская ОДТ</v>
          </cell>
        </row>
        <row r="17">
          <cell r="A17" t="str">
            <v>ГЦТ Алматытелеком</v>
          </cell>
        </row>
        <row r="18">
          <cell r="A18" t="str">
            <v>ГЦТ Астанателеком</v>
          </cell>
        </row>
        <row r="19">
          <cell r="A19" t="str">
            <v>Об. "Дальняя связь"</v>
          </cell>
        </row>
        <row r="20">
          <cell r="A20" t="str">
            <v>РТО</v>
          </cell>
          <cell r="F20">
            <v>2015</v>
          </cell>
          <cell r="J20" t="str">
            <v>с января по март</v>
          </cell>
        </row>
        <row r="21">
          <cell r="A21" t="str">
            <v>ГЦУСТ</v>
          </cell>
          <cell r="F21">
            <v>2014</v>
          </cell>
        </row>
        <row r="22">
          <cell r="A22" t="str">
            <v>ДСТИ</v>
          </cell>
        </row>
        <row r="23">
          <cell r="A23" t="str">
            <v>ЦПК</v>
          </cell>
        </row>
        <row r="24">
          <cell r="A24" t="str">
            <v>ДАИКТ</v>
          </cell>
        </row>
        <row r="25">
          <cell r="A25" t="str">
            <v>Телекомкомплект</v>
          </cell>
        </row>
        <row r="26">
          <cell r="A26" t="str">
            <v>ДКП</v>
          </cell>
        </row>
        <row r="27">
          <cell r="A27" t="str">
            <v>ДИС</v>
          </cell>
        </row>
        <row r="28">
          <cell r="A28" t="str">
            <v>Центр. аппарат </v>
          </cell>
        </row>
        <row r="29">
          <cell r="A29" t="str">
            <v>СИГНУМ</v>
          </cell>
        </row>
        <row r="30">
          <cell r="A30" t="str">
            <v>АО Нурсат</v>
          </cell>
        </row>
        <row r="31">
          <cell r="A31" t="str">
            <v>АО Алтел</v>
          </cell>
        </row>
        <row r="32">
          <cell r="A32" t="str">
            <v>ТОО MaxCom</v>
          </cell>
        </row>
        <row r="33">
          <cell r="A33" t="str">
            <v>ТОО RadioTell</v>
          </cell>
        </row>
        <row r="34">
          <cell r="A34" t="str">
            <v>ТОО Восток Телеком</v>
          </cell>
        </row>
        <row r="35">
          <cell r="A35" t="str">
            <v>TOO KT Cloud lab</v>
          </cell>
        </row>
        <row r="36">
          <cell r="A36" t="str">
            <v>ЦОИТ</v>
          </cell>
        </row>
        <row r="37">
          <cell r="A37" t="str">
            <v>Online.kg</v>
          </cell>
        </row>
        <row r="38">
          <cell r="A38" t="str">
            <v>TOO DIGITAL TV</v>
          </cell>
        </row>
        <row r="39">
          <cell r="A39" t="str">
            <v>Корректирровки</v>
          </cell>
        </row>
        <row r="43">
          <cell r="A43" t="str">
            <v>Всего</v>
          </cell>
        </row>
        <row r="44">
          <cell r="A44" t="str">
            <v>АО</v>
          </cell>
        </row>
        <row r="45">
          <cell r="A45" t="str">
            <v>Филиалы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iddenА"/>
      <sheetName val="Hidden"/>
      <sheetName val="Исполнение- ОБ 2008 год"/>
      <sheetName val="FIYATLAR"/>
      <sheetName val="ф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idden1"/>
      <sheetName val="Hidden"/>
      <sheetName val="квартал"/>
      <sheetName val="Drop-Downs"/>
      <sheetName val="Статьи"/>
      <sheetName val="hiddenА"/>
      <sheetName val="Cellula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С корректировками"/>
      <sheetName val="Консолидированный"/>
      <sheetName val="Дочерние"/>
      <sheetName val="МСФО АО"/>
      <sheetName val="свод по 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ман"/>
      <sheetName val="кос"/>
      <sheetName val="пав"/>
      <sheetName val="ско"/>
      <sheetName val="АлТ"/>
      <sheetName val="юко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мобайл"/>
      <sheetName val="kies"/>
      <sheetName val="восток"/>
      <sheetName val="cloud lab"/>
      <sheetName val="online.kg"/>
      <sheetName val="dtv"/>
      <sheetName val="maxcom"/>
      <sheetName val="корректировки"/>
    </sheetNames>
    <sheetDataSet>
      <sheetData sheetId="0">
        <row r="19">
          <cell r="F19">
            <v>2015</v>
          </cell>
        </row>
        <row r="20">
          <cell r="F20">
            <v>2015</v>
          </cell>
          <cell r="H20" t="str">
            <v>март</v>
          </cell>
          <cell r="J20" t="str">
            <v>с января по март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="80" zoomScaleNormal="80" zoomScalePageLayoutView="0" workbookViewId="0" topLeftCell="A1">
      <selection activeCell="A1" sqref="A1"/>
    </sheetView>
  </sheetViews>
  <sheetFormatPr defaultColWidth="33.25390625" defaultRowHeight="12.75"/>
  <cols>
    <col min="1" max="1" width="64.25390625" style="34" customWidth="1"/>
    <col min="2" max="2" width="11.125" style="34" customWidth="1"/>
    <col min="3" max="3" width="26.625" style="22" customWidth="1"/>
    <col min="4" max="4" width="24.375" style="35" customWidth="1"/>
    <col min="5" max="5" width="9.00390625" style="18" customWidth="1"/>
    <col min="6" max="6" width="12.25390625" style="18" customWidth="1"/>
    <col min="7" max="16384" width="33.25390625" style="18" customWidth="1"/>
  </cols>
  <sheetData>
    <row r="1" spans="1:4" ht="12">
      <c r="A1" s="207" t="s">
        <v>23</v>
      </c>
      <c r="B1" s="17"/>
      <c r="C1" s="210" t="s">
        <v>24</v>
      </c>
      <c r="D1" s="210"/>
    </row>
    <row r="2" spans="1:4" ht="10.5" customHeight="1">
      <c r="A2" s="19"/>
      <c r="B2" s="17"/>
      <c r="C2" s="211" t="s">
        <v>25</v>
      </c>
      <c r="D2" s="211"/>
    </row>
    <row r="3" spans="1:4" ht="11.25">
      <c r="A3" s="19"/>
      <c r="B3" s="17"/>
      <c r="D3" s="20"/>
    </row>
    <row r="4" spans="2:4" ht="11.25">
      <c r="B4" s="18"/>
      <c r="D4" s="20"/>
    </row>
    <row r="5" spans="1:4" ht="15.75">
      <c r="A5" s="60" t="s">
        <v>26</v>
      </c>
      <c r="B5" s="18"/>
      <c r="C5" s="20"/>
      <c r="D5" s="21"/>
    </row>
    <row r="6" spans="1:4" ht="12" customHeight="1">
      <c r="A6" s="60"/>
      <c r="B6" s="18"/>
      <c r="C6" s="20"/>
      <c r="D6" s="21"/>
    </row>
    <row r="7" spans="1:4" ht="11.25">
      <c r="A7" s="61"/>
      <c r="B7" s="62"/>
      <c r="C7" s="63"/>
      <c r="D7" s="65"/>
    </row>
    <row r="8" spans="1:4" ht="12.75">
      <c r="A8" s="66" t="s">
        <v>172</v>
      </c>
      <c r="B8" s="67"/>
      <c r="C8" s="64"/>
      <c r="D8" s="68"/>
    </row>
    <row r="9" spans="1:4" ht="43.5" customHeight="1">
      <c r="A9" s="147" t="s">
        <v>27</v>
      </c>
      <c r="B9" s="148" t="s">
        <v>28</v>
      </c>
      <c r="C9" s="149" t="s">
        <v>29</v>
      </c>
      <c r="D9" s="150" t="s">
        <v>30</v>
      </c>
    </row>
    <row r="10" spans="1:4" ht="12.75">
      <c r="A10" s="151" t="s">
        <v>31</v>
      </c>
      <c r="B10" s="152"/>
      <c r="C10" s="153"/>
      <c r="D10" s="154"/>
    </row>
    <row r="11" spans="1:4" ht="12.75">
      <c r="A11" s="151" t="s">
        <v>32</v>
      </c>
      <c r="B11" s="152"/>
      <c r="C11" s="153"/>
      <c r="D11" s="154"/>
    </row>
    <row r="12" spans="1:6" ht="12.75">
      <c r="A12" s="155" t="s">
        <v>2</v>
      </c>
      <c r="B12" s="152" t="s">
        <v>35</v>
      </c>
      <c r="C12" s="219">
        <v>303550934</v>
      </c>
      <c r="D12" s="220">
        <v>308471725</v>
      </c>
      <c r="E12" s="59"/>
      <c r="F12" s="59"/>
    </row>
    <row r="13" spans="1:6" ht="12.75">
      <c r="A13" s="155" t="s">
        <v>3</v>
      </c>
      <c r="B13" s="152" t="s">
        <v>36</v>
      </c>
      <c r="C13" s="219">
        <v>23518204</v>
      </c>
      <c r="D13" s="220">
        <v>24531269</v>
      </c>
      <c r="E13" s="59"/>
      <c r="F13" s="59"/>
    </row>
    <row r="14" spans="1:6" ht="12.75">
      <c r="A14" s="157" t="s">
        <v>33</v>
      </c>
      <c r="B14" s="152"/>
      <c r="C14" s="219">
        <v>224395</v>
      </c>
      <c r="D14" s="220">
        <v>207263</v>
      </c>
      <c r="E14" s="59"/>
      <c r="F14" s="59"/>
    </row>
    <row r="15" spans="1:6" ht="12.75">
      <c r="A15" s="155" t="s">
        <v>34</v>
      </c>
      <c r="B15" s="152"/>
      <c r="C15" s="219">
        <v>1704317</v>
      </c>
      <c r="D15" s="220">
        <v>1679830</v>
      </c>
      <c r="E15" s="59"/>
      <c r="F15" s="59"/>
    </row>
    <row r="16" spans="1:6" ht="12.75">
      <c r="A16" s="155" t="s">
        <v>1</v>
      </c>
      <c r="B16" s="152"/>
      <c r="C16" s="219">
        <v>9910690</v>
      </c>
      <c r="D16" s="220">
        <v>11884667</v>
      </c>
      <c r="E16" s="59"/>
      <c r="F16" s="59"/>
    </row>
    <row r="17" spans="1:6" ht="12.75">
      <c r="A17" s="155" t="s">
        <v>4</v>
      </c>
      <c r="B17" s="152"/>
      <c r="C17" s="219">
        <v>4462912</v>
      </c>
      <c r="D17" s="220">
        <v>4916543</v>
      </c>
      <c r="E17" s="59"/>
      <c r="F17" s="59"/>
    </row>
    <row r="18" spans="1:6" ht="12.75">
      <c r="A18" s="157"/>
      <c r="B18" s="152"/>
      <c r="C18" s="219">
        <f>SUM(C12:C17)</f>
        <v>343371452</v>
      </c>
      <c r="D18" s="220">
        <f>SUM(D12:D17)</f>
        <v>351691297</v>
      </c>
      <c r="E18" s="59"/>
      <c r="F18" s="59"/>
    </row>
    <row r="19" spans="1:6" ht="12.75">
      <c r="A19" s="151" t="s">
        <v>37</v>
      </c>
      <c r="B19" s="152"/>
      <c r="C19" s="156"/>
      <c r="D19" s="158"/>
      <c r="E19" s="59"/>
      <c r="F19" s="59"/>
    </row>
    <row r="20" spans="1:6" ht="12.75">
      <c r="A20" s="157" t="s">
        <v>38</v>
      </c>
      <c r="B20" s="152"/>
      <c r="C20" s="219">
        <v>8285399</v>
      </c>
      <c r="D20" s="220">
        <v>5934046</v>
      </c>
      <c r="E20" s="59"/>
      <c r="F20" s="59"/>
    </row>
    <row r="21" spans="1:6" ht="12.75">
      <c r="A21" s="157" t="s">
        <v>39</v>
      </c>
      <c r="B21" s="152" t="s">
        <v>40</v>
      </c>
      <c r="C21" s="219">
        <v>20921791</v>
      </c>
      <c r="D21" s="220">
        <v>20764872</v>
      </c>
      <c r="E21" s="59"/>
      <c r="F21" s="59"/>
    </row>
    <row r="22" spans="1:6" ht="12.75">
      <c r="A22" s="157" t="s">
        <v>41</v>
      </c>
      <c r="B22" s="152"/>
      <c r="C22" s="219">
        <v>965440</v>
      </c>
      <c r="D22" s="220">
        <v>992346</v>
      </c>
      <c r="E22" s="59"/>
      <c r="F22" s="59"/>
    </row>
    <row r="23" spans="1:6" ht="12.75">
      <c r="A23" s="157" t="s">
        <v>42</v>
      </c>
      <c r="B23" s="152"/>
      <c r="C23" s="219">
        <v>970760</v>
      </c>
      <c r="D23" s="220">
        <v>1054311</v>
      </c>
      <c r="E23" s="59"/>
      <c r="F23" s="59"/>
    </row>
    <row r="24" spans="1:6" ht="12.75">
      <c r="A24" s="157" t="s">
        <v>43</v>
      </c>
      <c r="B24" s="152" t="s">
        <v>44</v>
      </c>
      <c r="C24" s="219">
        <v>11102430</v>
      </c>
      <c r="D24" s="220">
        <v>21362797</v>
      </c>
      <c r="E24" s="59"/>
      <c r="F24" s="59"/>
    </row>
    <row r="25" spans="1:6" ht="12.75">
      <c r="A25" s="157" t="s">
        <v>0</v>
      </c>
      <c r="B25" s="152"/>
      <c r="C25" s="219">
        <v>6108008</v>
      </c>
      <c r="D25" s="220">
        <v>6213467</v>
      </c>
      <c r="E25" s="59"/>
      <c r="F25" s="59"/>
    </row>
    <row r="26" spans="1:6" ht="12.75">
      <c r="A26" s="157" t="s">
        <v>173</v>
      </c>
      <c r="B26" s="152" t="s">
        <v>18</v>
      </c>
      <c r="C26" s="219">
        <v>14152865</v>
      </c>
      <c r="D26" s="220">
        <v>8729297</v>
      </c>
      <c r="E26" s="59"/>
      <c r="F26" s="59"/>
    </row>
    <row r="27" spans="1:6" ht="12.75">
      <c r="A27" s="157"/>
      <c r="B27" s="152"/>
      <c r="C27" s="219">
        <f>SUM(C20:C26)</f>
        <v>62506693</v>
      </c>
      <c r="D27" s="220">
        <f>SUM(D20:D26)</f>
        <v>65051136</v>
      </c>
      <c r="E27" s="59"/>
      <c r="F27" s="59"/>
    </row>
    <row r="28" spans="1:6" ht="12.75">
      <c r="A28" s="155" t="s">
        <v>94</v>
      </c>
      <c r="B28" s="152" t="s">
        <v>95</v>
      </c>
      <c r="C28" s="219">
        <v>953416</v>
      </c>
      <c r="D28" s="220">
        <v>951019</v>
      </c>
      <c r="E28" s="59"/>
      <c r="F28" s="59"/>
    </row>
    <row r="29" spans="1:6" ht="25.5" customHeight="1">
      <c r="A29" s="159" t="s">
        <v>96</v>
      </c>
      <c r="B29" s="160"/>
      <c r="C29" s="219">
        <f>C18+C27+C28</f>
        <v>406831561</v>
      </c>
      <c r="D29" s="220">
        <f>D18+D27+D28</f>
        <v>417693452</v>
      </c>
      <c r="E29" s="59"/>
      <c r="F29" s="59"/>
    </row>
    <row r="30" spans="1:6" ht="12.75">
      <c r="A30" s="25"/>
      <c r="B30" s="26"/>
      <c r="C30" s="27"/>
      <c r="D30" s="27"/>
      <c r="E30" s="59"/>
      <c r="F30" s="59"/>
    </row>
    <row r="31" spans="1:6" ht="30" customHeight="1">
      <c r="A31" s="159" t="s">
        <v>132</v>
      </c>
      <c r="B31" s="148" t="str">
        <f>B9</f>
        <v>Прим.</v>
      </c>
      <c r="C31" s="161" t="str">
        <f>C9</f>
        <v>на 31 марта 2015 года (неаудированные)</v>
      </c>
      <c r="D31" s="162" t="str">
        <f>D9</f>
        <v>на 31 декабря 2014 года (аудированные)</v>
      </c>
      <c r="E31" s="59"/>
      <c r="F31" s="59"/>
    </row>
    <row r="32" spans="1:6" ht="25.5">
      <c r="A32" s="151" t="s">
        <v>133</v>
      </c>
      <c r="B32" s="163"/>
      <c r="C32" s="164"/>
      <c r="D32" s="165"/>
      <c r="E32" s="59"/>
      <c r="F32" s="59"/>
    </row>
    <row r="33" spans="1:6" ht="12.75">
      <c r="A33" s="166" t="s">
        <v>134</v>
      </c>
      <c r="B33" s="163"/>
      <c r="C33" s="219">
        <v>12136529</v>
      </c>
      <c r="D33" s="220">
        <v>12136529</v>
      </c>
      <c r="E33" s="59"/>
      <c r="F33" s="59"/>
    </row>
    <row r="34" spans="1:6" ht="12.75">
      <c r="A34" s="166" t="s">
        <v>135</v>
      </c>
      <c r="B34" s="163"/>
      <c r="C34" s="219">
        <v>-6433960</v>
      </c>
      <c r="D34" s="220">
        <v>-6398619</v>
      </c>
      <c r="E34" s="59"/>
      <c r="F34" s="59"/>
    </row>
    <row r="35" spans="1:6" ht="12.75">
      <c r="A35" s="166" t="s">
        <v>136</v>
      </c>
      <c r="B35" s="163"/>
      <c r="C35" s="219">
        <v>-32326</v>
      </c>
      <c r="D35" s="220">
        <v>-69350</v>
      </c>
      <c r="E35" s="59"/>
      <c r="F35" s="59"/>
    </row>
    <row r="36" spans="1:6" ht="12.75">
      <c r="A36" s="166" t="s">
        <v>137</v>
      </c>
      <c r="B36" s="163"/>
      <c r="C36" s="219">
        <v>1820479</v>
      </c>
      <c r="D36" s="220">
        <v>1820479</v>
      </c>
      <c r="E36" s="59"/>
      <c r="F36" s="59"/>
    </row>
    <row r="37" spans="1:6" s="28" customFormat="1" ht="12.75">
      <c r="A37" s="166" t="s">
        <v>21</v>
      </c>
      <c r="B37" s="163"/>
      <c r="C37" s="219">
        <v>274638542</v>
      </c>
      <c r="D37" s="220">
        <v>263644674</v>
      </c>
      <c r="E37" s="59"/>
      <c r="F37" s="59"/>
    </row>
    <row r="38" spans="1:6" s="28" customFormat="1" ht="12.75">
      <c r="A38" s="166"/>
      <c r="B38" s="163"/>
      <c r="C38" s="219">
        <f>SUM(C33:C37)</f>
        <v>282129264</v>
      </c>
      <c r="D38" s="220">
        <f>SUM(D33:D37)</f>
        <v>271133713</v>
      </c>
      <c r="E38" s="59"/>
      <c r="F38" s="59"/>
    </row>
    <row r="39" spans="1:6" s="24" customFormat="1" ht="12.75">
      <c r="A39" s="167" t="s">
        <v>141</v>
      </c>
      <c r="B39" s="163"/>
      <c r="C39" s="219">
        <v>-875566</v>
      </c>
      <c r="D39" s="220">
        <v>-824365</v>
      </c>
      <c r="E39" s="59"/>
      <c r="F39" s="59"/>
    </row>
    <row r="40" spans="1:6" s="28" customFormat="1" ht="12.75">
      <c r="A40" s="151" t="s">
        <v>20</v>
      </c>
      <c r="B40" s="168"/>
      <c r="C40" s="219">
        <f>SUM(C38:C39)</f>
        <v>281253698</v>
      </c>
      <c r="D40" s="220">
        <f>SUM(D38:D39)</f>
        <v>270309348</v>
      </c>
      <c r="E40" s="59"/>
      <c r="F40" s="59"/>
    </row>
    <row r="41" spans="1:6" s="28" customFormat="1" ht="12.75">
      <c r="A41" s="169"/>
      <c r="B41" s="170"/>
      <c r="C41" s="156"/>
      <c r="D41" s="158"/>
      <c r="E41" s="59"/>
      <c r="F41" s="59"/>
    </row>
    <row r="42" spans="1:6" s="28" customFormat="1" ht="12.75">
      <c r="A42" s="151" t="s">
        <v>144</v>
      </c>
      <c r="B42" s="163"/>
      <c r="C42" s="156"/>
      <c r="D42" s="158"/>
      <c r="E42" s="59"/>
      <c r="F42" s="59"/>
    </row>
    <row r="43" spans="1:6" s="28" customFormat="1" ht="12.75">
      <c r="A43" s="166" t="s">
        <v>5</v>
      </c>
      <c r="B43" s="152" t="s">
        <v>145</v>
      </c>
      <c r="C43" s="219">
        <v>45613253</v>
      </c>
      <c r="D43" s="220">
        <v>56426152</v>
      </c>
      <c r="E43" s="59"/>
      <c r="F43" s="59"/>
    </row>
    <row r="44" spans="1:6" s="28" customFormat="1" ht="12.75">
      <c r="A44" s="166" t="s">
        <v>146</v>
      </c>
      <c r="B44" s="152"/>
      <c r="C44" s="219">
        <v>9350795</v>
      </c>
      <c r="D44" s="220">
        <v>10629340</v>
      </c>
      <c r="E44" s="59"/>
      <c r="F44" s="59"/>
    </row>
    <row r="45" spans="1:6" s="28" customFormat="1" ht="12.75">
      <c r="A45" s="166" t="s">
        <v>6</v>
      </c>
      <c r="B45" s="152"/>
      <c r="C45" s="219">
        <v>17011193</v>
      </c>
      <c r="D45" s="220">
        <v>16466369</v>
      </c>
      <c r="E45" s="59"/>
      <c r="F45" s="59"/>
    </row>
    <row r="46" spans="1:6" s="28" customFormat="1" ht="12.75">
      <c r="A46" s="155" t="s">
        <v>147</v>
      </c>
      <c r="B46" s="152"/>
      <c r="C46" s="219">
        <v>5055066</v>
      </c>
      <c r="D46" s="220">
        <v>5055066</v>
      </c>
      <c r="E46" s="59"/>
      <c r="F46" s="59"/>
    </row>
    <row r="47" spans="1:6" s="24" customFormat="1" ht="12.75">
      <c r="A47" s="166" t="s">
        <v>174</v>
      </c>
      <c r="B47" s="152"/>
      <c r="C47" s="219">
        <v>869329</v>
      </c>
      <c r="D47" s="220">
        <v>876845</v>
      </c>
      <c r="E47" s="59"/>
      <c r="F47" s="59"/>
    </row>
    <row r="48" spans="1:6" s="24" customFormat="1" ht="12.75" customHeight="1">
      <c r="A48" s="166" t="s">
        <v>7</v>
      </c>
      <c r="B48" s="152" t="s">
        <v>148</v>
      </c>
      <c r="C48" s="219">
        <v>7435523</v>
      </c>
      <c r="D48" s="220">
        <v>7650255</v>
      </c>
      <c r="E48" s="59"/>
      <c r="F48" s="59"/>
    </row>
    <row r="49" spans="1:6" s="24" customFormat="1" ht="12.75">
      <c r="A49" s="151"/>
      <c r="B49" s="171"/>
      <c r="C49" s="219">
        <f>SUM(C43:C48)</f>
        <v>85335159</v>
      </c>
      <c r="D49" s="220">
        <f>SUM(D43:D48)</f>
        <v>97104027</v>
      </c>
      <c r="E49" s="59"/>
      <c r="F49" s="59"/>
    </row>
    <row r="50" spans="1:6" ht="12.75">
      <c r="A50" s="151" t="s">
        <v>149</v>
      </c>
      <c r="B50" s="171"/>
      <c r="C50" s="156"/>
      <c r="D50" s="158"/>
      <c r="E50" s="59"/>
      <c r="F50" s="59"/>
    </row>
    <row r="51" spans="1:6" ht="12.75">
      <c r="A51" s="166" t="s">
        <v>5</v>
      </c>
      <c r="B51" s="152" t="s">
        <v>145</v>
      </c>
      <c r="C51" s="219">
        <v>3800370</v>
      </c>
      <c r="D51" s="220">
        <v>5762823</v>
      </c>
      <c r="E51" s="59"/>
      <c r="F51" s="59"/>
    </row>
    <row r="52" spans="1:6" ht="12.75">
      <c r="A52" s="155" t="s">
        <v>150</v>
      </c>
      <c r="B52" s="152"/>
      <c r="C52" s="219">
        <v>6809378</v>
      </c>
      <c r="D52" s="220">
        <v>7519979</v>
      </c>
      <c r="E52" s="59"/>
      <c r="F52" s="59"/>
    </row>
    <row r="53" spans="1:6" ht="28.5" customHeight="1">
      <c r="A53" s="155" t="s">
        <v>151</v>
      </c>
      <c r="B53" s="152"/>
      <c r="C53" s="219">
        <v>742285</v>
      </c>
      <c r="D53" s="220">
        <v>742288</v>
      </c>
      <c r="E53" s="59"/>
      <c r="F53" s="59"/>
    </row>
    <row r="54" spans="1:6" s="29" customFormat="1" ht="12.75">
      <c r="A54" s="155" t="s">
        <v>152</v>
      </c>
      <c r="B54" s="152"/>
      <c r="C54" s="219">
        <v>13720226</v>
      </c>
      <c r="D54" s="220">
        <v>21401773</v>
      </c>
      <c r="E54" s="59"/>
      <c r="F54" s="59"/>
    </row>
    <row r="55" spans="1:6" s="29" customFormat="1" ht="12.75">
      <c r="A55" s="155" t="s">
        <v>153</v>
      </c>
      <c r="B55" s="152"/>
      <c r="C55" s="219">
        <v>3384633</v>
      </c>
      <c r="D55" s="220">
        <v>3733540</v>
      </c>
      <c r="E55" s="59"/>
      <c r="F55" s="59"/>
    </row>
    <row r="56" spans="1:6" s="29" customFormat="1" ht="12.75">
      <c r="A56" s="155" t="s">
        <v>154</v>
      </c>
      <c r="B56" s="152"/>
      <c r="C56" s="219">
        <v>42105</v>
      </c>
      <c r="D56" s="220">
        <v>110742</v>
      </c>
      <c r="E56" s="59"/>
      <c r="F56" s="59"/>
    </row>
    <row r="57" spans="1:6" s="29" customFormat="1" ht="12.75">
      <c r="A57" s="166" t="s">
        <v>155</v>
      </c>
      <c r="B57" s="152" t="s">
        <v>148</v>
      </c>
      <c r="C57" s="219">
        <v>11743707</v>
      </c>
      <c r="D57" s="220">
        <v>11008932</v>
      </c>
      <c r="E57" s="59"/>
      <c r="F57" s="59"/>
    </row>
    <row r="58" spans="1:6" ht="12.75">
      <c r="A58" s="155"/>
      <c r="B58" s="152"/>
      <c r="C58" s="219">
        <f>SUM(C51:C57)</f>
        <v>40242704</v>
      </c>
      <c r="D58" s="220">
        <f>SUM(D51:D57)</f>
        <v>50280077</v>
      </c>
      <c r="E58" s="59"/>
      <c r="F58" s="59"/>
    </row>
    <row r="59" spans="1:6" ht="12.75">
      <c r="A59" s="172" t="s">
        <v>156</v>
      </c>
      <c r="B59" s="152"/>
      <c r="C59" s="219">
        <f>C49+C58</f>
        <v>125577863</v>
      </c>
      <c r="D59" s="220">
        <f>D49+D58</f>
        <v>147384104</v>
      </c>
      <c r="E59" s="59"/>
      <c r="F59" s="59"/>
    </row>
    <row r="60" spans="1:6" ht="12.75">
      <c r="A60" s="159" t="s">
        <v>157</v>
      </c>
      <c r="B60" s="160"/>
      <c r="C60" s="219">
        <f>C40+C59</f>
        <v>406831561</v>
      </c>
      <c r="D60" s="220">
        <f>D40+D59</f>
        <v>417693452</v>
      </c>
      <c r="E60" s="59"/>
      <c r="F60" s="59"/>
    </row>
    <row r="61" spans="1:4" ht="12.75">
      <c r="A61" s="25"/>
      <c r="B61" s="26"/>
      <c r="C61" s="27">
        <f>C29-C40-C59</f>
        <v>0</v>
      </c>
      <c r="D61" s="83">
        <f>D29-D40-D59</f>
        <v>0</v>
      </c>
    </row>
    <row r="62" spans="1:4" ht="12.75">
      <c r="A62" s="84" t="s">
        <v>158</v>
      </c>
      <c r="B62" s="26"/>
      <c r="C62" s="27">
        <v>24035</v>
      </c>
      <c r="D62" s="83">
        <v>22913</v>
      </c>
    </row>
    <row r="63" spans="1:4" ht="12.75">
      <c r="A63" s="84"/>
      <c r="B63" s="26"/>
      <c r="C63" s="27"/>
      <c r="D63" s="83"/>
    </row>
    <row r="64" spans="1:4" ht="12.75">
      <c r="A64" s="84" t="s">
        <v>159</v>
      </c>
      <c r="B64" s="26"/>
      <c r="C64" s="27">
        <v>8763</v>
      </c>
      <c r="D64" s="83">
        <v>8668</v>
      </c>
    </row>
    <row r="65" spans="1:4" ht="12.75">
      <c r="A65" s="84" t="s">
        <v>160</v>
      </c>
      <c r="B65" s="26"/>
      <c r="C65" s="27"/>
      <c r="D65" s="27"/>
    </row>
    <row r="66" spans="1:4" ht="12.75">
      <c r="A66" s="25"/>
      <c r="B66" s="26"/>
      <c r="C66" s="27"/>
      <c r="D66" s="27"/>
    </row>
    <row r="67" spans="1:4" ht="12.75">
      <c r="A67" s="25"/>
      <c r="B67" s="26"/>
      <c r="C67" s="27"/>
      <c r="D67" s="27"/>
    </row>
    <row r="68" spans="1:4" s="29" customFormat="1" ht="12.75">
      <c r="A68" s="30" t="s">
        <v>8</v>
      </c>
      <c r="B68" s="31"/>
      <c r="C68" s="32" t="s">
        <v>9</v>
      </c>
      <c r="D68" s="32"/>
    </row>
    <row r="69" spans="1:4" ht="12.75">
      <c r="A69" s="80"/>
      <c r="B69" s="19"/>
      <c r="C69" s="23"/>
      <c r="D69" s="23"/>
    </row>
    <row r="70" spans="1:4" ht="12.75">
      <c r="A70" s="81"/>
      <c r="B70" s="33"/>
      <c r="C70" s="23"/>
      <c r="D70" s="23"/>
    </row>
    <row r="71" spans="1:4" s="29" customFormat="1" ht="12.75">
      <c r="A71" s="30" t="s">
        <v>10</v>
      </c>
      <c r="B71" s="31"/>
      <c r="C71" s="32" t="s">
        <v>11</v>
      </c>
      <c r="D71" s="32"/>
    </row>
    <row r="72" ht="11.25">
      <c r="A72" s="82"/>
    </row>
    <row r="73" ht="11.25">
      <c r="A73" s="18"/>
    </row>
  </sheetData>
  <sheetProtection/>
  <mergeCells count="2">
    <mergeCell ref="C1:D1"/>
    <mergeCell ref="C2:D2"/>
  </mergeCells>
  <printOptions/>
  <pageMargins left="0.7480314960629921" right="0.6692913385826772" top="0.6692913385826772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zoomScale="80" zoomScaleNormal="80" zoomScaleSheetLayoutView="75" zoomScalePageLayoutView="0" workbookViewId="0" topLeftCell="A1">
      <selection activeCell="A1" sqref="A1"/>
    </sheetView>
  </sheetViews>
  <sheetFormatPr defaultColWidth="31.25390625" defaultRowHeight="12.75"/>
  <cols>
    <col min="1" max="1" width="64.75390625" style="28" customWidth="1"/>
    <col min="2" max="2" width="8.125" style="28" customWidth="1"/>
    <col min="3" max="3" width="19.75390625" style="38" customWidth="1"/>
    <col min="4" max="4" width="19.00390625" style="42" customWidth="1"/>
    <col min="5" max="5" width="15.125" style="1" bestFit="1" customWidth="1"/>
    <col min="6" max="6" width="15.625" style="2" bestFit="1" customWidth="1"/>
    <col min="7" max="7" width="15.00390625" style="1" bestFit="1" customWidth="1"/>
    <col min="8" max="8" width="15.625" style="2" customWidth="1"/>
    <col min="9" max="16384" width="31.25390625" style="28" customWidth="1"/>
  </cols>
  <sheetData>
    <row r="1" spans="1:4" ht="12.75">
      <c r="A1" s="208" t="s">
        <v>23</v>
      </c>
      <c r="B1" s="36"/>
      <c r="C1" s="74"/>
      <c r="D1" s="206" t="s">
        <v>138</v>
      </c>
    </row>
    <row r="2" spans="2:4" ht="12.75" customHeight="1">
      <c r="B2" s="36"/>
      <c r="C2" s="72"/>
      <c r="D2" s="206" t="s">
        <v>139</v>
      </c>
    </row>
    <row r="3" spans="2:4" ht="12" customHeight="1">
      <c r="B3" s="36"/>
      <c r="C3" s="20"/>
      <c r="D3" s="37"/>
    </row>
    <row r="4" spans="1:4" ht="13.5" customHeight="1">
      <c r="A4" s="39"/>
      <c r="B4" s="39"/>
      <c r="C4" s="40"/>
      <c r="D4" s="40"/>
    </row>
    <row r="5" spans="1:12" s="18" customFormat="1" ht="15.75">
      <c r="A5" s="203"/>
      <c r="B5" s="39"/>
      <c r="C5" s="40"/>
      <c r="D5" s="40"/>
      <c r="E5" s="1"/>
      <c r="F5" s="2"/>
      <c r="G5" s="1"/>
      <c r="H5" s="2"/>
      <c r="I5" s="28"/>
      <c r="J5" s="28"/>
      <c r="K5" s="28"/>
      <c r="L5" s="28"/>
    </row>
    <row r="6" spans="1:12" s="18" customFormat="1" ht="15.75">
      <c r="A6" s="203" t="s">
        <v>140</v>
      </c>
      <c r="B6" s="76"/>
      <c r="C6" s="76"/>
      <c r="D6" s="76"/>
      <c r="E6" s="1"/>
      <c r="F6" s="2"/>
      <c r="G6" s="1"/>
      <c r="H6" s="2"/>
      <c r="I6" s="28"/>
      <c r="J6" s="28"/>
      <c r="K6" s="28"/>
      <c r="L6" s="28"/>
    </row>
    <row r="7" spans="1:12" s="18" customFormat="1" ht="12.75">
      <c r="A7" s="58"/>
      <c r="B7" s="58"/>
      <c r="C7" s="58"/>
      <c r="D7" s="58"/>
      <c r="E7" s="1"/>
      <c r="F7" s="2"/>
      <c r="G7" s="1"/>
      <c r="H7" s="2"/>
      <c r="I7" s="28"/>
      <c r="J7" s="28"/>
      <c r="K7" s="28"/>
      <c r="L7" s="28"/>
    </row>
    <row r="8" spans="1:2" ht="12.75">
      <c r="A8" s="73" t="s">
        <v>131</v>
      </c>
      <c r="B8" s="41"/>
    </row>
    <row r="9" spans="1:4" ht="61.5" customHeight="1">
      <c r="A9" s="174" t="s">
        <v>45</v>
      </c>
      <c r="B9" s="175" t="s">
        <v>28</v>
      </c>
      <c r="C9" s="149" t="s">
        <v>97</v>
      </c>
      <c r="D9" s="176" t="s">
        <v>98</v>
      </c>
    </row>
    <row r="10" spans="1:9" ht="12.75">
      <c r="A10" s="177" t="s">
        <v>99</v>
      </c>
      <c r="B10" s="4" t="s">
        <v>100</v>
      </c>
      <c r="C10" s="219">
        <v>51809478</v>
      </c>
      <c r="D10" s="220">
        <v>46387370</v>
      </c>
      <c r="E10" s="5"/>
      <c r="F10" s="5"/>
      <c r="G10" s="5"/>
      <c r="H10" s="5"/>
      <c r="I10" s="5"/>
    </row>
    <row r="11" spans="1:8" ht="12.75">
      <c r="A11" s="178" t="s">
        <v>101</v>
      </c>
      <c r="B11" s="4"/>
      <c r="C11" s="219">
        <v>1218433</v>
      </c>
      <c r="D11" s="220">
        <v>1257682</v>
      </c>
      <c r="E11" s="5"/>
      <c r="F11" s="5"/>
      <c r="G11" s="5"/>
      <c r="H11" s="5"/>
    </row>
    <row r="12" spans="1:8" ht="12.75">
      <c r="A12" s="179"/>
      <c r="B12" s="69"/>
      <c r="C12" s="219">
        <f>SUM(C10:C11)</f>
        <v>53027911</v>
      </c>
      <c r="D12" s="220">
        <f>SUM(D10:D11)</f>
        <v>47645052</v>
      </c>
      <c r="E12" s="5"/>
      <c r="F12" s="5"/>
      <c r="G12" s="5"/>
      <c r="H12" s="5"/>
    </row>
    <row r="13" spans="1:8" ht="12.75">
      <c r="A13" s="177" t="s">
        <v>102</v>
      </c>
      <c r="B13" s="4" t="s">
        <v>103</v>
      </c>
      <c r="C13" s="219">
        <v>-33183943</v>
      </c>
      <c r="D13" s="220">
        <v>-30603407</v>
      </c>
      <c r="E13" s="5"/>
      <c r="F13" s="5"/>
      <c r="G13" s="5"/>
      <c r="H13" s="5"/>
    </row>
    <row r="14" spans="1:8" ht="12.75">
      <c r="A14" s="180" t="s">
        <v>104</v>
      </c>
      <c r="B14" s="4"/>
      <c r="C14" s="219">
        <f>SUM(C12:C13)</f>
        <v>19843968</v>
      </c>
      <c r="D14" s="220">
        <f>SUM(D12:D13)</f>
        <v>17041645</v>
      </c>
      <c r="E14" s="5"/>
      <c r="F14" s="5"/>
      <c r="G14" s="5"/>
      <c r="H14" s="5"/>
    </row>
    <row r="15" spans="1:8" ht="12.75">
      <c r="A15" s="177" t="s">
        <v>105</v>
      </c>
      <c r="B15" s="4"/>
      <c r="C15" s="219">
        <v>-5255971</v>
      </c>
      <c r="D15" s="220">
        <v>-5164388</v>
      </c>
      <c r="E15" s="5"/>
      <c r="F15" s="5"/>
      <c r="G15" s="5"/>
      <c r="H15" s="5"/>
    </row>
    <row r="16" spans="1:8" ht="12.75">
      <c r="A16" s="177" t="s">
        <v>12</v>
      </c>
      <c r="B16" s="4"/>
      <c r="C16" s="219">
        <v>-1365806</v>
      </c>
      <c r="D16" s="220">
        <v>-818205</v>
      </c>
      <c r="E16" s="5"/>
      <c r="F16" s="5"/>
      <c r="G16" s="5"/>
      <c r="H16" s="5"/>
    </row>
    <row r="17" spans="1:8" ht="12.75">
      <c r="A17" s="181" t="s">
        <v>106</v>
      </c>
      <c r="B17" s="43"/>
      <c r="C17" s="219">
        <f>SUM(C14:C16)</f>
        <v>13222191</v>
      </c>
      <c r="D17" s="220">
        <f>SUM(D14:D16)</f>
        <v>11059052</v>
      </c>
      <c r="E17" s="5"/>
      <c r="F17" s="5"/>
      <c r="G17" s="5"/>
      <c r="H17" s="5"/>
    </row>
    <row r="18" spans="1:8" ht="12.75">
      <c r="A18" s="177" t="s">
        <v>15</v>
      </c>
      <c r="B18" s="4"/>
      <c r="C18" s="219">
        <v>-2243827</v>
      </c>
      <c r="D18" s="220">
        <v>-1574079</v>
      </c>
      <c r="E18" s="5"/>
      <c r="F18" s="5"/>
      <c r="G18" s="5"/>
      <c r="H18" s="5"/>
    </row>
    <row r="19" spans="1:8" ht="12.75">
      <c r="A19" s="182" t="s">
        <v>107</v>
      </c>
      <c r="B19" s="4"/>
      <c r="C19" s="219">
        <v>679411</v>
      </c>
      <c r="D19" s="220">
        <v>641367</v>
      </c>
      <c r="E19" s="5"/>
      <c r="F19" s="5"/>
      <c r="G19" s="5"/>
      <c r="H19" s="5"/>
    </row>
    <row r="20" spans="1:8" ht="12.75">
      <c r="A20" s="182" t="s">
        <v>108</v>
      </c>
      <c r="B20" s="4" t="s">
        <v>113</v>
      </c>
      <c r="C20" s="219">
        <v>-367647</v>
      </c>
      <c r="D20" s="220">
        <v>-7450064</v>
      </c>
      <c r="E20" s="5"/>
      <c r="F20" s="5"/>
      <c r="G20" s="5"/>
      <c r="H20" s="5"/>
    </row>
    <row r="21" spans="1:8" ht="12.75">
      <c r="A21" s="177" t="s">
        <v>109</v>
      </c>
      <c r="B21" s="4"/>
      <c r="C21" s="219">
        <v>-95216</v>
      </c>
      <c r="D21" s="220">
        <v>-72804</v>
      </c>
      <c r="E21" s="5"/>
      <c r="F21" s="5"/>
      <c r="G21" s="5"/>
      <c r="H21" s="5"/>
    </row>
    <row r="22" spans="1:8" ht="12.75">
      <c r="A22" s="178" t="s">
        <v>14</v>
      </c>
      <c r="B22" s="4"/>
      <c r="C22" s="219">
        <v>1363054</v>
      </c>
      <c r="D22" s="220">
        <v>758539</v>
      </c>
      <c r="E22" s="5"/>
      <c r="F22" s="5"/>
      <c r="G22" s="5"/>
      <c r="H22" s="5"/>
    </row>
    <row r="23" spans="1:8" ht="12.75">
      <c r="A23" s="183" t="s">
        <v>13</v>
      </c>
      <c r="B23" s="43"/>
      <c r="C23" s="219">
        <v>-226025</v>
      </c>
      <c r="D23" s="220">
        <v>-193050</v>
      </c>
      <c r="E23" s="5"/>
      <c r="F23" s="5"/>
      <c r="G23" s="5"/>
      <c r="H23" s="5"/>
    </row>
    <row r="24" spans="1:8" ht="12.75">
      <c r="A24" s="184" t="s">
        <v>110</v>
      </c>
      <c r="B24" s="4"/>
      <c r="C24" s="219">
        <f>SUM(C17:C23)</f>
        <v>12331941</v>
      </c>
      <c r="D24" s="220">
        <f>SUM(D17:D23)</f>
        <v>3168961</v>
      </c>
      <c r="E24" s="5"/>
      <c r="F24" s="5"/>
      <c r="G24" s="5"/>
      <c r="H24" s="5"/>
    </row>
    <row r="25" spans="1:8" ht="12.75">
      <c r="A25" s="179" t="s">
        <v>111</v>
      </c>
      <c r="B25" s="69" t="s">
        <v>114</v>
      </c>
      <c r="C25" s="219">
        <v>-1389274</v>
      </c>
      <c r="D25" s="220">
        <v>-2326676</v>
      </c>
      <c r="E25" s="5"/>
      <c r="F25" s="5"/>
      <c r="G25" s="5"/>
      <c r="H25" s="5"/>
    </row>
    <row r="26" spans="1:8" ht="12.75">
      <c r="A26" s="180" t="s">
        <v>112</v>
      </c>
      <c r="B26" s="4"/>
      <c r="C26" s="219">
        <f>SUM(C24:C25)</f>
        <v>10942667</v>
      </c>
      <c r="D26" s="220">
        <f>SUM(D24:D25)</f>
        <v>842285</v>
      </c>
      <c r="E26" s="5"/>
      <c r="F26" s="5"/>
      <c r="G26" s="5"/>
      <c r="H26" s="5"/>
    </row>
    <row r="27" spans="1:8" ht="12.75">
      <c r="A27" s="181" t="s">
        <v>115</v>
      </c>
      <c r="B27" s="43"/>
      <c r="C27" s="219"/>
      <c r="D27" s="220"/>
      <c r="E27" s="5"/>
      <c r="F27" s="5"/>
      <c r="G27" s="5"/>
      <c r="H27" s="5"/>
    </row>
    <row r="28" spans="1:8" ht="12.75">
      <c r="A28" s="177" t="s">
        <v>116</v>
      </c>
      <c r="B28" s="4"/>
      <c r="C28" s="219">
        <v>10993868</v>
      </c>
      <c r="D28" s="220">
        <v>924903</v>
      </c>
      <c r="E28" s="5"/>
      <c r="F28" s="5"/>
      <c r="G28" s="5"/>
      <c r="H28" s="5"/>
    </row>
    <row r="29" spans="1:8" ht="12.75">
      <c r="A29" s="177" t="s">
        <v>117</v>
      </c>
      <c r="B29" s="4"/>
      <c r="C29" s="219">
        <v>-51201</v>
      </c>
      <c r="D29" s="220">
        <v>-82618</v>
      </c>
      <c r="E29" s="5"/>
      <c r="F29" s="5"/>
      <c r="G29" s="5"/>
      <c r="H29" s="5"/>
    </row>
    <row r="30" spans="1:8" ht="12.75">
      <c r="A30" s="181" t="s">
        <v>118</v>
      </c>
      <c r="B30" s="43"/>
      <c r="C30" s="219"/>
      <c r="D30" s="220"/>
      <c r="E30" s="5"/>
      <c r="F30" s="5"/>
      <c r="G30" s="5"/>
      <c r="H30" s="5"/>
    </row>
    <row r="31" spans="1:12" s="14" customFormat="1" ht="26.25" customHeight="1">
      <c r="A31" s="177" t="s">
        <v>119</v>
      </c>
      <c r="B31" s="4"/>
      <c r="C31" s="219"/>
      <c r="D31" s="220"/>
      <c r="E31" s="5"/>
      <c r="F31" s="5"/>
      <c r="G31" s="5"/>
      <c r="H31" s="5"/>
      <c r="I31" s="44"/>
      <c r="J31" s="44"/>
      <c r="K31" s="44"/>
      <c r="L31" s="44"/>
    </row>
    <row r="32" spans="1:12" s="14" customFormat="1" ht="27.75" customHeight="1">
      <c r="A32" s="177" t="s">
        <v>120</v>
      </c>
      <c r="B32" s="4"/>
      <c r="C32" s="219">
        <v>37024</v>
      </c>
      <c r="D32" s="220">
        <v>2156</v>
      </c>
      <c r="E32" s="5"/>
      <c r="F32" s="5"/>
      <c r="G32" s="5"/>
      <c r="H32" s="5"/>
      <c r="I32" s="44"/>
      <c r="J32" s="44"/>
      <c r="K32" s="44"/>
      <c r="L32" s="44"/>
    </row>
    <row r="33" spans="1:12" s="14" customFormat="1" ht="40.5" customHeight="1">
      <c r="A33" s="180" t="s">
        <v>121</v>
      </c>
      <c r="B33" s="4"/>
      <c r="C33" s="219">
        <f>C32</f>
        <v>37024</v>
      </c>
      <c r="D33" s="220">
        <f>D32</f>
        <v>2156</v>
      </c>
      <c r="E33" s="5"/>
      <c r="F33" s="5"/>
      <c r="G33" s="5"/>
      <c r="H33" s="5"/>
      <c r="I33" s="44"/>
      <c r="J33" s="44"/>
      <c r="K33" s="44"/>
      <c r="L33" s="44"/>
    </row>
    <row r="34" spans="1:12" s="14" customFormat="1" ht="30.75" customHeight="1">
      <c r="A34" s="185" t="s">
        <v>122</v>
      </c>
      <c r="B34" s="4"/>
      <c r="C34" s="219">
        <f>C33</f>
        <v>37024</v>
      </c>
      <c r="D34" s="220">
        <f>D33</f>
        <v>2156</v>
      </c>
      <c r="E34" s="5"/>
      <c r="F34" s="5"/>
      <c r="G34" s="5"/>
      <c r="H34" s="5"/>
      <c r="I34" s="44"/>
      <c r="J34" s="44"/>
      <c r="K34" s="44"/>
      <c r="L34" s="44"/>
    </row>
    <row r="35" spans="1:12" s="14" customFormat="1" ht="26.25" customHeight="1">
      <c r="A35" s="180" t="s">
        <v>123</v>
      </c>
      <c r="B35" s="4"/>
      <c r="C35" s="219">
        <f>C34+C26</f>
        <v>10979691</v>
      </c>
      <c r="D35" s="220">
        <f>D34+D26</f>
        <v>844441</v>
      </c>
      <c r="E35" s="5"/>
      <c r="F35" s="5"/>
      <c r="G35" s="5"/>
      <c r="H35" s="5"/>
      <c r="I35" s="44"/>
      <c r="J35" s="44"/>
      <c r="K35" s="44"/>
      <c r="L35" s="44"/>
    </row>
    <row r="36" spans="1:8" ht="12.75">
      <c r="A36" s="180" t="s">
        <v>124</v>
      </c>
      <c r="B36" s="4"/>
      <c r="C36" s="219"/>
      <c r="D36" s="220"/>
      <c r="E36" s="5"/>
      <c r="F36" s="5"/>
      <c r="G36" s="5"/>
      <c r="H36" s="5"/>
    </row>
    <row r="37" spans="1:8" ht="12.75">
      <c r="A37" s="177" t="s">
        <v>116</v>
      </c>
      <c r="B37" s="4"/>
      <c r="C37" s="219">
        <v>11030892</v>
      </c>
      <c r="D37" s="220">
        <v>927059</v>
      </c>
      <c r="E37" s="5"/>
      <c r="F37" s="5"/>
      <c r="G37" s="5"/>
      <c r="H37" s="5"/>
    </row>
    <row r="38" spans="1:8" ht="12.75">
      <c r="A38" s="177" t="s">
        <v>117</v>
      </c>
      <c r="B38" s="4"/>
      <c r="C38" s="219">
        <v>-51201</v>
      </c>
      <c r="D38" s="220">
        <v>-82618</v>
      </c>
      <c r="E38" s="5"/>
      <c r="F38" s="5"/>
      <c r="G38" s="5"/>
      <c r="H38" s="5"/>
    </row>
    <row r="39" spans="1:8" ht="12.75">
      <c r="A39" s="177"/>
      <c r="B39" s="4"/>
      <c r="C39" s="219">
        <f>SUM(C37:C38)</f>
        <v>10979691</v>
      </c>
      <c r="D39" s="220">
        <f>SUM(D37:D38)</f>
        <v>844441</v>
      </c>
      <c r="E39" s="5"/>
      <c r="F39" s="5"/>
      <c r="G39" s="5"/>
      <c r="H39" s="5"/>
    </row>
    <row r="40" spans="1:8" ht="12.75">
      <c r="A40" s="180" t="s">
        <v>125</v>
      </c>
      <c r="B40" s="4"/>
      <c r="C40" s="70"/>
      <c r="D40" s="16"/>
      <c r="E40" s="5"/>
      <c r="F40" s="5"/>
      <c r="G40" s="5"/>
      <c r="H40" s="5"/>
    </row>
    <row r="41" spans="1:8" ht="38.25" customHeight="1">
      <c r="A41" s="177" t="s">
        <v>126</v>
      </c>
      <c r="B41" s="4"/>
      <c r="C41" s="186">
        <v>998.99</v>
      </c>
      <c r="D41" s="187">
        <v>86</v>
      </c>
      <c r="E41" s="5"/>
      <c r="F41" s="5"/>
      <c r="G41" s="5"/>
      <c r="H41" s="5"/>
    </row>
    <row r="45" spans="1:8" s="44" customFormat="1" ht="12.75">
      <c r="A45" s="45" t="s">
        <v>16</v>
      </c>
      <c r="B45" s="46"/>
      <c r="C45" s="71" t="s">
        <v>9</v>
      </c>
      <c r="D45" s="48"/>
      <c r="E45" s="6"/>
      <c r="F45" s="7"/>
      <c r="G45" s="8"/>
      <c r="H45" s="9"/>
    </row>
    <row r="46" spans="1:8" s="44" customFormat="1" ht="12.75">
      <c r="A46" s="28"/>
      <c r="B46" s="19"/>
      <c r="C46" s="49"/>
      <c r="D46" s="47"/>
      <c r="E46" s="10"/>
      <c r="F46" s="11"/>
      <c r="G46" s="8"/>
      <c r="H46" s="9"/>
    </row>
    <row r="47" spans="1:8" s="44" customFormat="1" ht="12.75">
      <c r="A47" s="1"/>
      <c r="B47" s="33"/>
      <c r="C47" s="49"/>
      <c r="D47" s="47"/>
      <c r="E47" s="10"/>
      <c r="F47" s="11"/>
      <c r="G47" s="8"/>
      <c r="H47" s="9"/>
    </row>
    <row r="48" spans="1:8" s="44" customFormat="1" ht="12.75" customHeight="1">
      <c r="A48" s="45" t="s">
        <v>17</v>
      </c>
      <c r="B48" s="46"/>
      <c r="C48" s="71" t="s">
        <v>11</v>
      </c>
      <c r="D48" s="47"/>
      <c r="E48" s="10"/>
      <c r="F48" s="11"/>
      <c r="G48" s="8"/>
      <c r="H48" s="9"/>
    </row>
    <row r="49" spans="1:8" s="44" customFormat="1" ht="12.75">
      <c r="A49" s="28"/>
      <c r="B49" s="19"/>
      <c r="C49" s="49"/>
      <c r="D49" s="47"/>
      <c r="E49" s="10"/>
      <c r="F49" s="11"/>
      <c r="G49" s="8"/>
      <c r="H49" s="9"/>
    </row>
    <row r="50" spans="1:8" s="44" customFormat="1" ht="12.75">
      <c r="A50" s="28"/>
      <c r="B50" s="50"/>
      <c r="C50" s="48"/>
      <c r="D50" s="47"/>
      <c r="E50" s="10"/>
      <c r="F50" s="11"/>
      <c r="G50" s="8"/>
      <c r="H50" s="9"/>
    </row>
    <row r="51" spans="1:8" s="44" customFormat="1" ht="12.75">
      <c r="A51" s="19"/>
      <c r="B51" s="50"/>
      <c r="C51" s="47"/>
      <c r="D51" s="47"/>
      <c r="E51" s="10"/>
      <c r="F51" s="11"/>
      <c r="G51" s="8"/>
      <c r="H51" s="9"/>
    </row>
  </sheetData>
  <sheetProtection/>
  <printOptions/>
  <pageMargins left="0.75" right="0.75" top="0.65" bottom="1" header="0.5" footer="0.5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72"/>
  <sheetViews>
    <sheetView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68.875" style="86" customWidth="1"/>
    <col min="2" max="2" width="11.875" style="86" customWidth="1"/>
    <col min="3" max="3" width="21.25390625" style="100" customWidth="1"/>
    <col min="4" max="4" width="21.25390625" style="88" customWidth="1"/>
    <col min="5" max="16384" width="9.125" style="86" customWidth="1"/>
  </cols>
  <sheetData>
    <row r="1" spans="1:4" ht="12.75">
      <c r="A1" s="209" t="s">
        <v>127</v>
      </c>
      <c r="B1" s="109"/>
      <c r="C1" s="110"/>
      <c r="D1" s="205" t="s">
        <v>128</v>
      </c>
    </row>
    <row r="2" spans="1:4" ht="13.5" customHeight="1">
      <c r="A2" s="109"/>
      <c r="B2" s="111"/>
      <c r="C2" s="110"/>
      <c r="D2" s="205" t="s">
        <v>129</v>
      </c>
    </row>
    <row r="3" spans="1:4" ht="14.25" customHeight="1">
      <c r="A3" s="112"/>
      <c r="B3" s="111"/>
      <c r="C3" s="113"/>
      <c r="D3" s="114"/>
    </row>
    <row r="4" spans="1:4" ht="14.25" customHeight="1">
      <c r="A4" s="112"/>
      <c r="B4" s="111"/>
      <c r="C4" s="113"/>
      <c r="D4" s="115"/>
    </row>
    <row r="5" spans="1:4" ht="15.75">
      <c r="A5" s="204" t="s">
        <v>130</v>
      </c>
      <c r="B5" s="116"/>
      <c r="C5" s="116"/>
      <c r="D5" s="117"/>
    </row>
    <row r="6" spans="1:4" ht="12.75">
      <c r="A6" s="109"/>
      <c r="B6" s="109"/>
      <c r="C6" s="118"/>
      <c r="D6" s="119"/>
    </row>
    <row r="7" spans="1:4" ht="12.75">
      <c r="A7" s="109"/>
      <c r="B7" s="109"/>
      <c r="C7" s="118"/>
      <c r="D7" s="119"/>
    </row>
    <row r="8" spans="1:4" ht="13.5" thickBot="1">
      <c r="A8" s="120" t="str">
        <f>'Ф2'!A8</f>
        <v>За трехмесячный период, закончившийся 31 марта 2015 года</v>
      </c>
      <c r="B8" s="109"/>
      <c r="C8" s="118"/>
      <c r="D8" s="121"/>
    </row>
    <row r="9" spans="1:4" s="87" customFormat="1" ht="54.75" customHeight="1" thickBot="1">
      <c r="A9" s="193" t="s">
        <v>45</v>
      </c>
      <c r="B9" s="122" t="s">
        <v>28</v>
      </c>
      <c r="C9" s="102" t="s">
        <v>142</v>
      </c>
      <c r="D9" s="103" t="s">
        <v>143</v>
      </c>
    </row>
    <row r="10" spans="1:6" s="87" customFormat="1" ht="12.75">
      <c r="A10" s="189" t="s">
        <v>93</v>
      </c>
      <c r="B10" s="190"/>
      <c r="C10" s="191"/>
      <c r="D10" s="192"/>
      <c r="E10" s="89"/>
      <c r="F10" s="89"/>
    </row>
    <row r="11" spans="1:6" s="87" customFormat="1" ht="12.75">
      <c r="A11" s="123" t="s">
        <v>46</v>
      </c>
      <c r="B11" s="130"/>
      <c r="C11" s="219">
        <v>12331941</v>
      </c>
      <c r="D11" s="224">
        <v>3168961</v>
      </c>
      <c r="E11" s="89"/>
      <c r="F11" s="89"/>
    </row>
    <row r="12" spans="1:6" s="87" customFormat="1" ht="20.25" customHeight="1">
      <c r="A12" s="229" t="s">
        <v>171</v>
      </c>
      <c r="B12" s="130"/>
      <c r="C12" s="104"/>
      <c r="D12" s="105"/>
      <c r="E12" s="89"/>
      <c r="F12" s="89"/>
    </row>
    <row r="13" spans="1:6" s="87" customFormat="1" ht="12.75">
      <c r="A13" s="124" t="s">
        <v>47</v>
      </c>
      <c r="B13" s="125"/>
      <c r="C13" s="219">
        <v>7958460</v>
      </c>
      <c r="D13" s="224">
        <v>7832414</v>
      </c>
      <c r="E13" s="89"/>
      <c r="F13" s="89"/>
    </row>
    <row r="14" spans="1:6" s="87" customFormat="1" ht="12.75">
      <c r="A14" s="124" t="s">
        <v>48</v>
      </c>
      <c r="B14" s="125"/>
      <c r="C14" s="219">
        <v>1045534</v>
      </c>
      <c r="D14" s="224">
        <v>704034</v>
      </c>
      <c r="E14" s="89"/>
      <c r="F14" s="89"/>
    </row>
    <row r="15" spans="1:6" s="87" customFormat="1" ht="12.75">
      <c r="A15" s="124" t="s">
        <v>49</v>
      </c>
      <c r="B15" s="125"/>
      <c r="C15" s="219">
        <v>-23917</v>
      </c>
      <c r="D15" s="224">
        <v>6174</v>
      </c>
      <c r="E15" s="89"/>
      <c r="F15" s="89"/>
    </row>
    <row r="16" spans="1:6" s="87" customFormat="1" ht="12.75">
      <c r="A16" s="124" t="s">
        <v>50</v>
      </c>
      <c r="B16" s="125"/>
      <c r="C16" s="219">
        <v>610026</v>
      </c>
      <c r="D16" s="224">
        <v>7333754</v>
      </c>
      <c r="E16" s="89"/>
      <c r="F16" s="89"/>
    </row>
    <row r="17" spans="1:6" s="87" customFormat="1" ht="12.75">
      <c r="A17" s="124" t="s">
        <v>51</v>
      </c>
      <c r="B17" s="125"/>
      <c r="C17" s="219">
        <v>541239</v>
      </c>
      <c r="D17" s="224">
        <v>187601</v>
      </c>
      <c r="E17" s="89"/>
      <c r="F17" s="89"/>
    </row>
    <row r="18" spans="1:6" s="87" customFormat="1" ht="25.5">
      <c r="A18" s="124" t="s">
        <v>52</v>
      </c>
      <c r="B18" s="125"/>
      <c r="C18" s="219">
        <v>-97491</v>
      </c>
      <c r="D18" s="224">
        <v>175673</v>
      </c>
      <c r="E18" s="89"/>
      <c r="F18" s="89"/>
    </row>
    <row r="19" spans="1:6" s="87" customFormat="1" ht="12.75">
      <c r="A19" s="126" t="s">
        <v>53</v>
      </c>
      <c r="B19" s="127"/>
      <c r="C19" s="219">
        <v>2243827</v>
      </c>
      <c r="D19" s="224">
        <v>1574079</v>
      </c>
      <c r="E19" s="89"/>
      <c r="F19" s="89"/>
    </row>
    <row r="20" spans="1:6" s="87" customFormat="1" ht="12.75">
      <c r="A20" s="126" t="s">
        <v>54</v>
      </c>
      <c r="B20" s="127"/>
      <c r="C20" s="219">
        <v>-679411</v>
      </c>
      <c r="D20" s="224">
        <v>-641367</v>
      </c>
      <c r="E20" s="89"/>
      <c r="F20" s="89"/>
    </row>
    <row r="21" spans="1:6" s="87" customFormat="1" ht="12.75">
      <c r="A21" s="126" t="s">
        <v>55</v>
      </c>
      <c r="B21" s="127"/>
      <c r="C21" s="219">
        <v>95216</v>
      </c>
      <c r="D21" s="224">
        <v>72804</v>
      </c>
      <c r="E21" s="89"/>
      <c r="F21" s="89"/>
    </row>
    <row r="22" spans="1:6" s="87" customFormat="1" ht="12.75">
      <c r="A22" s="126"/>
      <c r="B22" s="127"/>
      <c r="C22" s="107"/>
      <c r="D22" s="106"/>
      <c r="E22" s="89"/>
      <c r="F22" s="89"/>
    </row>
    <row r="23" spans="1:6" s="87" customFormat="1" ht="12.75">
      <c r="A23" s="128" t="s">
        <v>63</v>
      </c>
      <c r="B23" s="173"/>
      <c r="C23" s="107"/>
      <c r="D23" s="106"/>
      <c r="E23" s="89"/>
      <c r="F23" s="89"/>
    </row>
    <row r="24" spans="1:6" s="87" customFormat="1" ht="12.75">
      <c r="A24" s="126" t="s">
        <v>56</v>
      </c>
      <c r="B24" s="127"/>
      <c r="C24" s="219">
        <v>-505088</v>
      </c>
      <c r="D24" s="224">
        <v>-5601661</v>
      </c>
      <c r="E24" s="89"/>
      <c r="F24" s="89"/>
    </row>
    <row r="25" spans="1:6" s="87" customFormat="1" ht="12.75">
      <c r="A25" s="126" t="s">
        <v>57</v>
      </c>
      <c r="B25" s="127"/>
      <c r="C25" s="219">
        <v>-2293704</v>
      </c>
      <c r="D25" s="224">
        <v>-1261316</v>
      </c>
      <c r="E25" s="89"/>
      <c r="F25" s="89"/>
    </row>
    <row r="26" spans="1:6" s="87" customFormat="1" ht="12.75">
      <c r="A26" s="126" t="s">
        <v>58</v>
      </c>
      <c r="B26" s="127"/>
      <c r="C26" s="219">
        <v>-362717</v>
      </c>
      <c r="D26" s="224">
        <v>3957</v>
      </c>
      <c r="E26" s="89"/>
      <c r="F26" s="89"/>
    </row>
    <row r="27" spans="1:6" s="87" customFormat="1" ht="12.75">
      <c r="A27" s="126" t="s">
        <v>59</v>
      </c>
      <c r="B27" s="127"/>
      <c r="C27" s="219">
        <v>26153</v>
      </c>
      <c r="D27" s="224">
        <v>-29156</v>
      </c>
      <c r="E27" s="89"/>
      <c r="F27" s="89"/>
    </row>
    <row r="28" spans="1:6" s="87" customFormat="1" ht="12.75">
      <c r="A28" s="126" t="s">
        <v>60</v>
      </c>
      <c r="B28" s="127"/>
      <c r="C28" s="219">
        <v>-2369638</v>
      </c>
      <c r="D28" s="224">
        <v>-1258159</v>
      </c>
      <c r="E28" s="89"/>
      <c r="F28" s="89"/>
    </row>
    <row r="29" spans="1:6" s="87" customFormat="1" ht="12.75">
      <c r="A29" s="126" t="s">
        <v>61</v>
      </c>
      <c r="B29" s="127"/>
      <c r="C29" s="219">
        <v>-348907</v>
      </c>
      <c r="D29" s="224">
        <v>-931118</v>
      </c>
      <c r="E29" s="89"/>
      <c r="F29" s="89"/>
    </row>
    <row r="30" spans="1:6" s="87" customFormat="1" ht="13.5" thickBot="1">
      <c r="A30" s="194" t="s">
        <v>62</v>
      </c>
      <c r="B30" s="195"/>
      <c r="C30" s="225">
        <v>1695697</v>
      </c>
      <c r="D30" s="226">
        <v>2572024</v>
      </c>
      <c r="E30" s="89"/>
      <c r="F30" s="89"/>
    </row>
    <row r="31" spans="1:6" s="87" customFormat="1" ht="13.5" thickBot="1">
      <c r="A31" s="129" t="s">
        <v>64</v>
      </c>
      <c r="B31" s="198"/>
      <c r="C31" s="227">
        <f>SUM(C11:C30)</f>
        <v>19867220</v>
      </c>
      <c r="D31" s="228">
        <f>SUM(D11:D30)</f>
        <v>13908698</v>
      </c>
      <c r="E31" s="89"/>
      <c r="F31" s="89"/>
    </row>
    <row r="32" spans="1:6" s="87" customFormat="1" ht="12.75">
      <c r="A32" s="189"/>
      <c r="B32" s="190"/>
      <c r="C32" s="196"/>
      <c r="D32" s="197"/>
      <c r="E32" s="89"/>
      <c r="F32" s="89"/>
    </row>
    <row r="33" spans="1:6" s="87" customFormat="1" ht="12.75">
      <c r="A33" s="126" t="s">
        <v>65</v>
      </c>
      <c r="B33" s="127"/>
      <c r="C33" s="219">
        <v>-7376</v>
      </c>
      <c r="D33" s="224">
        <v>-28020890</v>
      </c>
      <c r="E33" s="89"/>
      <c r="F33" s="89"/>
    </row>
    <row r="34" spans="1:6" s="87" customFormat="1" ht="12.75">
      <c r="A34" s="126" t="s">
        <v>66</v>
      </c>
      <c r="B34" s="127"/>
      <c r="C34" s="219">
        <v>-852531</v>
      </c>
      <c r="D34" s="224">
        <v>-1681096</v>
      </c>
      <c r="E34" s="89"/>
      <c r="F34" s="89"/>
    </row>
    <row r="35" spans="1:6" s="87" customFormat="1" ht="12.75">
      <c r="A35" s="126" t="s">
        <v>67</v>
      </c>
      <c r="B35" s="127"/>
      <c r="C35" s="219">
        <v>-2210589</v>
      </c>
      <c r="D35" s="224">
        <v>-1798102</v>
      </c>
      <c r="E35" s="89"/>
      <c r="F35" s="89"/>
    </row>
    <row r="36" spans="1:6" s="87" customFormat="1" ht="13.5" thickBot="1">
      <c r="A36" s="194" t="s">
        <v>68</v>
      </c>
      <c r="B36" s="195"/>
      <c r="C36" s="225">
        <v>153034</v>
      </c>
      <c r="D36" s="226">
        <v>114840</v>
      </c>
      <c r="E36" s="89"/>
      <c r="F36" s="89"/>
    </row>
    <row r="37" spans="1:6" s="87" customFormat="1" ht="26.25" thickBot="1">
      <c r="A37" s="129" t="s">
        <v>69</v>
      </c>
      <c r="B37" s="198"/>
      <c r="C37" s="227">
        <f>SUM(C31:C36)</f>
        <v>16949758</v>
      </c>
      <c r="D37" s="228">
        <f>SUM(D31:D36)</f>
        <v>-17476550</v>
      </c>
      <c r="E37" s="89"/>
      <c r="F37" s="89"/>
    </row>
    <row r="38" spans="1:6" s="87" customFormat="1" ht="12.75">
      <c r="A38" s="199"/>
      <c r="B38" s="200"/>
      <c r="C38" s="196"/>
      <c r="D38" s="197"/>
      <c r="E38" s="89"/>
      <c r="F38" s="89"/>
    </row>
    <row r="39" spans="1:6" s="87" customFormat="1" ht="12.75">
      <c r="A39" s="128" t="s">
        <v>70</v>
      </c>
      <c r="B39" s="173"/>
      <c r="C39" s="108"/>
      <c r="D39" s="188"/>
      <c r="E39" s="89"/>
      <c r="F39" s="89"/>
    </row>
    <row r="40" spans="1:6" s="87" customFormat="1" ht="12.75">
      <c r="A40" s="126" t="s">
        <v>72</v>
      </c>
      <c r="B40" s="127"/>
      <c r="C40" s="219">
        <v>-8061218</v>
      </c>
      <c r="D40" s="224">
        <v>-11179318</v>
      </c>
      <c r="E40" s="89"/>
      <c r="F40" s="89"/>
    </row>
    <row r="41" spans="1:6" s="87" customFormat="1" ht="12.75">
      <c r="A41" s="126" t="s">
        <v>73</v>
      </c>
      <c r="B41" s="127"/>
      <c r="C41" s="219">
        <v>-206581</v>
      </c>
      <c r="D41" s="224">
        <v>-764851</v>
      </c>
      <c r="E41" s="89"/>
      <c r="F41" s="89"/>
    </row>
    <row r="42" spans="1:6" s="87" customFormat="1" ht="12.75">
      <c r="A42" s="126" t="s">
        <v>74</v>
      </c>
      <c r="B42" s="127"/>
      <c r="C42" s="219">
        <v>11966</v>
      </c>
      <c r="D42" s="224">
        <v>27133</v>
      </c>
      <c r="E42" s="89"/>
      <c r="F42" s="89"/>
    </row>
    <row r="43" spans="1:6" s="87" customFormat="1" ht="12.75">
      <c r="A43" s="126" t="s">
        <v>75</v>
      </c>
      <c r="B43" s="127"/>
      <c r="C43" s="219">
        <v>-1204775</v>
      </c>
      <c r="D43" s="224">
        <v>-3008445</v>
      </c>
      <c r="E43" s="89"/>
      <c r="F43" s="89"/>
    </row>
    <row r="44" spans="1:6" s="87" customFormat="1" ht="12.75">
      <c r="A44" s="126" t="s">
        <v>76</v>
      </c>
      <c r="B44" s="127"/>
      <c r="C44" s="219">
        <v>13415324</v>
      </c>
      <c r="D44" s="224">
        <v>3761204</v>
      </c>
      <c r="E44" s="89"/>
      <c r="F44" s="89"/>
    </row>
    <row r="45" spans="1:6" s="87" customFormat="1" ht="12.75">
      <c r="A45" s="126" t="s">
        <v>77</v>
      </c>
      <c r="B45" s="127"/>
      <c r="C45" s="219">
        <v>-372009</v>
      </c>
      <c r="D45" s="224">
        <v>-458585</v>
      </c>
      <c r="E45" s="89"/>
      <c r="F45" s="89"/>
    </row>
    <row r="46" spans="1:6" s="87" customFormat="1" ht="12.75">
      <c r="A46" s="126" t="s">
        <v>78</v>
      </c>
      <c r="B46" s="127"/>
      <c r="C46" s="219">
        <v>49033</v>
      </c>
      <c r="D46" s="224">
        <v>59505</v>
      </c>
      <c r="E46" s="89"/>
      <c r="F46" s="89"/>
    </row>
    <row r="47" spans="1:6" s="87" customFormat="1" ht="12.75">
      <c r="A47" s="126" t="s">
        <v>79</v>
      </c>
      <c r="B47" s="127"/>
      <c r="C47" s="219">
        <v>160</v>
      </c>
      <c r="D47" s="224" t="s">
        <v>80</v>
      </c>
      <c r="E47" s="89"/>
      <c r="F47" s="89"/>
    </row>
    <row r="48" spans="1:6" s="87" customFormat="1" ht="15.75" customHeight="1" thickBot="1">
      <c r="A48" s="194" t="s">
        <v>81</v>
      </c>
      <c r="B48" s="195"/>
      <c r="C48" s="225" t="s">
        <v>80</v>
      </c>
      <c r="D48" s="226">
        <v>2500</v>
      </c>
      <c r="E48" s="89"/>
      <c r="F48" s="89"/>
    </row>
    <row r="49" spans="1:6" s="87" customFormat="1" ht="26.25" thickBot="1">
      <c r="A49" s="129" t="s">
        <v>71</v>
      </c>
      <c r="B49" s="198"/>
      <c r="C49" s="227">
        <f>SUM(C40:C48)</f>
        <v>3631900</v>
      </c>
      <c r="D49" s="228">
        <f>SUM(D40:D48)</f>
        <v>-11560857</v>
      </c>
      <c r="E49" s="89"/>
      <c r="F49" s="89"/>
    </row>
    <row r="50" spans="1:6" s="87" customFormat="1" ht="12.75">
      <c r="A50" s="199"/>
      <c r="B50" s="200"/>
      <c r="C50" s="196"/>
      <c r="D50" s="197"/>
      <c r="E50" s="89"/>
      <c r="F50" s="89"/>
    </row>
    <row r="51" spans="1:6" s="87" customFormat="1" ht="12.75">
      <c r="A51" s="128" t="s">
        <v>82</v>
      </c>
      <c r="B51" s="173"/>
      <c r="C51" s="108"/>
      <c r="D51" s="188"/>
      <c r="E51" s="89"/>
      <c r="F51" s="89"/>
    </row>
    <row r="52" spans="1:6" s="87" customFormat="1" ht="12.75">
      <c r="A52" s="126" t="s">
        <v>83</v>
      </c>
      <c r="B52" s="127"/>
      <c r="C52" s="219" t="s">
        <v>80</v>
      </c>
      <c r="D52" s="224">
        <v>5538963</v>
      </c>
      <c r="E52" s="89"/>
      <c r="F52" s="89"/>
    </row>
    <row r="53" spans="1:6" s="87" customFormat="1" ht="12.75">
      <c r="A53" s="126" t="s">
        <v>84</v>
      </c>
      <c r="B53" s="127"/>
      <c r="C53" s="219">
        <v>-13285956</v>
      </c>
      <c r="D53" s="224">
        <v>-4754394</v>
      </c>
      <c r="E53" s="89"/>
      <c r="F53" s="89"/>
    </row>
    <row r="54" spans="1:6" s="87" customFormat="1" ht="12.75">
      <c r="A54" s="126" t="s">
        <v>85</v>
      </c>
      <c r="B54" s="127"/>
      <c r="C54" s="219">
        <v>-20000</v>
      </c>
      <c r="D54" s="224">
        <v>-33000</v>
      </c>
      <c r="E54" s="89"/>
      <c r="F54" s="89"/>
    </row>
    <row r="55" spans="1:6" s="87" customFormat="1" ht="12.75">
      <c r="A55" s="126" t="s">
        <v>86</v>
      </c>
      <c r="B55" s="127"/>
      <c r="C55" s="219">
        <v>-1900911</v>
      </c>
      <c r="D55" s="224">
        <v>-1683955</v>
      </c>
      <c r="E55" s="89"/>
      <c r="F55" s="89"/>
    </row>
    <row r="56" spans="1:6" s="87" customFormat="1" ht="13.5" thickBot="1">
      <c r="A56" s="194" t="s">
        <v>87</v>
      </c>
      <c r="B56" s="195"/>
      <c r="C56" s="225" t="s">
        <v>80</v>
      </c>
      <c r="D56" s="226">
        <v>-21000</v>
      </c>
      <c r="E56" s="89"/>
      <c r="F56" s="89"/>
    </row>
    <row r="57" spans="1:6" s="87" customFormat="1" ht="28.5" customHeight="1" thickBot="1">
      <c r="A57" s="129" t="s">
        <v>88</v>
      </c>
      <c r="B57" s="198"/>
      <c r="C57" s="227">
        <f>SUM(C52:C56)</f>
        <v>-15206867</v>
      </c>
      <c r="D57" s="228">
        <f>SUM(D52:D56)</f>
        <v>-953386</v>
      </c>
      <c r="E57" s="89"/>
      <c r="F57" s="89"/>
    </row>
    <row r="58" spans="1:6" ht="12.75">
      <c r="A58" s="199"/>
      <c r="B58" s="200"/>
      <c r="C58" s="196"/>
      <c r="D58" s="197"/>
      <c r="E58" s="89"/>
      <c r="F58" s="89"/>
    </row>
    <row r="59" spans="1:73" s="87" customFormat="1" ht="12.75">
      <c r="A59" s="131" t="s">
        <v>89</v>
      </c>
      <c r="B59" s="132"/>
      <c r="C59" s="219">
        <v>5374791</v>
      </c>
      <c r="D59" s="224">
        <v>-29990793</v>
      </c>
      <c r="E59" s="89"/>
      <c r="F59" s="89"/>
      <c r="G59" s="90"/>
      <c r="H59" s="91"/>
      <c r="I59" s="90"/>
      <c r="J59" s="91"/>
      <c r="K59" s="90"/>
      <c r="L59" s="91"/>
      <c r="M59" s="90"/>
      <c r="N59" s="91"/>
      <c r="O59" s="90"/>
      <c r="P59" s="91"/>
      <c r="Q59" s="90"/>
      <c r="R59" s="91"/>
      <c r="S59" s="90"/>
      <c r="T59" s="91"/>
      <c r="U59" s="90"/>
      <c r="V59" s="91"/>
      <c r="W59" s="90"/>
      <c r="X59" s="91"/>
      <c r="Y59" s="90"/>
      <c r="Z59" s="91"/>
      <c r="AA59" s="90"/>
      <c r="AB59" s="91"/>
      <c r="AC59" s="90"/>
      <c r="AD59" s="91"/>
      <c r="AE59" s="90"/>
      <c r="AF59" s="91"/>
      <c r="AG59" s="90"/>
      <c r="AH59" s="91"/>
      <c r="AI59" s="90"/>
      <c r="AJ59" s="91"/>
      <c r="AK59" s="90"/>
      <c r="AL59" s="91"/>
      <c r="AM59" s="90"/>
      <c r="AN59" s="91"/>
      <c r="AO59" s="90"/>
      <c r="AP59" s="91"/>
      <c r="AQ59" s="90"/>
      <c r="AR59" s="91"/>
      <c r="AS59" s="90"/>
      <c r="AT59" s="91"/>
      <c r="AU59" s="90"/>
      <c r="AV59" s="91"/>
      <c r="AW59" s="90"/>
      <c r="AX59" s="91"/>
      <c r="AY59" s="90"/>
      <c r="AZ59" s="91"/>
      <c r="BA59" s="90"/>
      <c r="BB59" s="91"/>
      <c r="BC59" s="90"/>
      <c r="BD59" s="91"/>
      <c r="BE59" s="90"/>
      <c r="BF59" s="91"/>
      <c r="BG59" s="90"/>
      <c r="BK59" s="92"/>
      <c r="BL59" s="92"/>
      <c r="BS59" s="93"/>
      <c r="BT59" s="93"/>
      <c r="BU59" s="93"/>
    </row>
    <row r="60" spans="1:73" s="87" customFormat="1" ht="12.75">
      <c r="A60" s="126" t="s">
        <v>90</v>
      </c>
      <c r="B60" s="127"/>
      <c r="C60" s="219">
        <v>48777</v>
      </c>
      <c r="D60" s="224">
        <v>271704</v>
      </c>
      <c r="E60" s="89"/>
      <c r="F60" s="89"/>
      <c r="BK60" s="92"/>
      <c r="BL60" s="92"/>
      <c r="BS60" s="93"/>
      <c r="BT60" s="93"/>
      <c r="BU60" s="93"/>
    </row>
    <row r="61" spans="1:73" s="87" customFormat="1" ht="13.5" thickBot="1">
      <c r="A61" s="194" t="s">
        <v>91</v>
      </c>
      <c r="B61" s="195"/>
      <c r="C61" s="225">
        <v>8729297</v>
      </c>
      <c r="D61" s="226">
        <v>42352823</v>
      </c>
      <c r="E61" s="89"/>
      <c r="F61" s="89"/>
      <c r="BK61" s="92"/>
      <c r="BL61" s="92"/>
      <c r="BS61" s="93"/>
      <c r="BT61" s="93"/>
      <c r="BU61" s="93"/>
    </row>
    <row r="62" spans="1:73" s="87" customFormat="1" ht="13.5" thickBot="1">
      <c r="A62" s="129" t="s">
        <v>92</v>
      </c>
      <c r="B62" s="198">
        <v>10</v>
      </c>
      <c r="C62" s="227">
        <f>SUM(C59:C61)</f>
        <v>14152865</v>
      </c>
      <c r="D62" s="228">
        <f>SUM(D59:D61)</f>
        <v>12633734</v>
      </c>
      <c r="E62" s="89"/>
      <c r="F62" s="89"/>
      <c r="BK62" s="92"/>
      <c r="BL62" s="92"/>
      <c r="BS62" s="93"/>
      <c r="BT62" s="93"/>
      <c r="BU62" s="93"/>
    </row>
    <row r="63" spans="1:4" ht="12" customHeight="1">
      <c r="A63" s="109"/>
      <c r="B63" s="109"/>
      <c r="C63" s="118"/>
      <c r="D63" s="119"/>
    </row>
    <row r="64" spans="1:4" ht="12" customHeight="1">
      <c r="A64" s="109"/>
      <c r="B64" s="109"/>
      <c r="C64" s="118"/>
      <c r="D64" s="119"/>
    </row>
    <row r="65" spans="1:4" ht="12" customHeight="1">
      <c r="A65" s="109"/>
      <c r="B65" s="109"/>
      <c r="C65" s="118"/>
      <c r="D65" s="119"/>
    </row>
    <row r="66" spans="1:74" ht="12.75">
      <c r="A66" s="201" t="s">
        <v>16</v>
      </c>
      <c r="B66" s="202"/>
      <c r="C66" s="134" t="s">
        <v>9</v>
      </c>
      <c r="D66" s="119"/>
      <c r="E66" s="94"/>
      <c r="F66" s="95"/>
      <c r="G66" s="94"/>
      <c r="H66" s="95"/>
      <c r="I66" s="94"/>
      <c r="J66" s="95"/>
      <c r="K66" s="94"/>
      <c r="L66" s="95"/>
      <c r="M66" s="94"/>
      <c r="N66" s="95"/>
      <c r="O66" s="94"/>
      <c r="P66" s="95"/>
      <c r="Q66" s="94"/>
      <c r="R66" s="95"/>
      <c r="S66" s="94"/>
      <c r="T66" s="95"/>
      <c r="U66" s="94"/>
      <c r="V66" s="95"/>
      <c r="W66" s="94"/>
      <c r="X66" s="95"/>
      <c r="Y66" s="94"/>
      <c r="Z66" s="95"/>
      <c r="AA66" s="94"/>
      <c r="AB66" s="95"/>
      <c r="AC66" s="94"/>
      <c r="AD66" s="95"/>
      <c r="AE66" s="94"/>
      <c r="AF66" s="95"/>
      <c r="AG66" s="94"/>
      <c r="AH66" s="95"/>
      <c r="AI66" s="94"/>
      <c r="AJ66" s="95"/>
      <c r="AK66" s="94"/>
      <c r="AL66" s="95"/>
      <c r="AM66" s="94"/>
      <c r="AN66" s="95"/>
      <c r="AO66" s="94"/>
      <c r="AP66" s="95"/>
      <c r="AQ66" s="94"/>
      <c r="AR66" s="95"/>
      <c r="AS66" s="94"/>
      <c r="AT66" s="95"/>
      <c r="AU66" s="94"/>
      <c r="AV66" s="95"/>
      <c r="AW66" s="94"/>
      <c r="AX66" s="95"/>
      <c r="AY66" s="94"/>
      <c r="AZ66" s="95"/>
      <c r="BA66" s="94"/>
      <c r="BB66" s="95"/>
      <c r="BC66" s="94"/>
      <c r="BD66" s="95"/>
      <c r="BE66" s="94"/>
      <c r="BF66" s="95"/>
      <c r="BG66" s="94"/>
      <c r="BH66" s="95"/>
      <c r="BL66" s="96"/>
      <c r="BM66" s="96"/>
      <c r="BT66" s="97"/>
      <c r="BU66" s="97"/>
      <c r="BV66" s="97"/>
    </row>
    <row r="67" spans="1:74" s="87" customFormat="1" ht="12.75">
      <c r="A67" s="135"/>
      <c r="B67" s="133"/>
      <c r="C67" s="136"/>
      <c r="D67" s="137"/>
      <c r="BL67" s="99"/>
      <c r="BM67" s="99"/>
      <c r="BT67" s="93"/>
      <c r="BU67" s="93"/>
      <c r="BV67" s="93"/>
    </row>
    <row r="68" spans="1:74" s="87" customFormat="1" ht="12.75">
      <c r="A68" s="135"/>
      <c r="B68" s="133"/>
      <c r="C68" s="136"/>
      <c r="D68" s="137"/>
      <c r="BL68" s="99"/>
      <c r="BM68" s="99"/>
      <c r="BT68" s="93"/>
      <c r="BU68" s="93"/>
      <c r="BV68" s="93"/>
    </row>
    <row r="69" spans="1:74" s="87" customFormat="1" ht="12.75">
      <c r="A69" s="201" t="s">
        <v>19</v>
      </c>
      <c r="B69" s="202"/>
      <c r="C69" s="136" t="s">
        <v>11</v>
      </c>
      <c r="D69" s="137"/>
      <c r="BL69" s="99"/>
      <c r="BM69" s="99"/>
      <c r="BT69" s="93"/>
      <c r="BU69" s="93"/>
      <c r="BV69" s="93"/>
    </row>
    <row r="70" spans="1:74" s="87" customFormat="1" ht="12.75">
      <c r="A70" s="138"/>
      <c r="B70" s="135"/>
      <c r="C70" s="139"/>
      <c r="D70" s="137"/>
      <c r="BL70" s="99"/>
      <c r="BM70" s="99"/>
      <c r="BT70" s="93"/>
      <c r="BU70" s="93"/>
      <c r="BV70" s="93"/>
    </row>
    <row r="71" spans="1:74" s="87" customFormat="1" ht="12.75">
      <c r="A71" s="93"/>
      <c r="B71" s="93"/>
      <c r="C71" s="101"/>
      <c r="D71" s="98"/>
      <c r="BL71" s="99"/>
      <c r="BM71" s="99"/>
      <c r="BT71" s="93"/>
      <c r="BU71" s="93"/>
      <c r="BV71" s="93"/>
    </row>
    <row r="72" spans="1:3" ht="12.75">
      <c r="A72" s="97"/>
      <c r="B72" s="97"/>
      <c r="C72" s="101"/>
    </row>
  </sheetData>
  <sheetProtection/>
  <printOptions/>
  <pageMargins left="0.9448818897637796" right="0.5511811023622047" top="0.44" bottom="0" header="0.58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42"/>
  <sheetViews>
    <sheetView zoomScale="80" zoomScaleNormal="80" zoomScaleSheetLayoutView="65" zoomScalePageLayoutView="0" workbookViewId="0" topLeftCell="A1">
      <selection activeCell="A1" sqref="A1"/>
    </sheetView>
  </sheetViews>
  <sheetFormatPr defaultColWidth="38.00390625" defaultRowHeight="12.75"/>
  <cols>
    <col min="1" max="1" width="49.75390625" style="14" customWidth="1"/>
    <col min="2" max="2" width="14.625" style="51" customWidth="1"/>
    <col min="3" max="3" width="15.125" style="51" customWidth="1"/>
    <col min="4" max="4" width="16.125" style="51" customWidth="1"/>
    <col min="5" max="5" width="11.625" style="51" customWidth="1"/>
    <col min="6" max="6" width="20.125" style="51" customWidth="1"/>
    <col min="7" max="7" width="14.00390625" style="51" customWidth="1"/>
    <col min="8" max="8" width="16.00390625" style="14" customWidth="1"/>
    <col min="9" max="9" width="15.75390625" style="14" customWidth="1"/>
    <col min="10" max="10" width="25.125" style="14" customWidth="1"/>
    <col min="11" max="16384" width="38.00390625" style="14" customWidth="1"/>
  </cols>
  <sheetData>
    <row r="1" spans="1:9" ht="12">
      <c r="A1" s="207" t="s">
        <v>23</v>
      </c>
      <c r="C1" s="75"/>
      <c r="G1" s="52"/>
      <c r="I1" s="78" t="s">
        <v>24</v>
      </c>
    </row>
    <row r="2" spans="1:9" ht="12">
      <c r="A2" s="19"/>
      <c r="C2" s="20"/>
      <c r="G2" s="52"/>
      <c r="I2" s="79" t="s">
        <v>25</v>
      </c>
    </row>
    <row r="3" spans="1:9" ht="15">
      <c r="A3" s="19"/>
      <c r="B3" s="22"/>
      <c r="C3" s="20"/>
      <c r="D3" s="12"/>
      <c r="E3" s="12"/>
      <c r="G3" s="20"/>
      <c r="I3" s="20"/>
    </row>
    <row r="4" spans="1:9" s="18" customFormat="1" ht="12.75">
      <c r="A4" s="34"/>
      <c r="B4" s="22"/>
      <c r="C4" s="20"/>
      <c r="D4" s="3"/>
      <c r="E4" s="3"/>
      <c r="G4" s="20"/>
      <c r="I4" s="20"/>
    </row>
    <row r="5" spans="1:9" s="18" customFormat="1" ht="15.75">
      <c r="A5" s="60" t="s">
        <v>161</v>
      </c>
      <c r="B5" s="20"/>
      <c r="C5" s="21"/>
      <c r="D5" s="3"/>
      <c r="E5" s="3"/>
      <c r="G5" s="20"/>
      <c r="I5" s="20"/>
    </row>
    <row r="6" spans="1:7" s="18" customFormat="1" ht="15">
      <c r="A6" s="77"/>
      <c r="B6" s="77"/>
      <c r="C6" s="77"/>
      <c r="D6" s="77"/>
      <c r="E6" s="77"/>
      <c r="F6" s="77"/>
      <c r="G6" s="53"/>
    </row>
    <row r="7" spans="1:7" s="18" customFormat="1" ht="15">
      <c r="A7" s="143"/>
      <c r="B7" s="12"/>
      <c r="C7" s="12"/>
      <c r="D7" s="12"/>
      <c r="E7" s="12"/>
      <c r="F7" s="12"/>
      <c r="G7" s="53"/>
    </row>
    <row r="8" spans="1:9" ht="12.75">
      <c r="A8" s="13" t="str">
        <f>'Ф2'!A8</f>
        <v>За трехмесячный период, закончившийся 31 марта 2015 года</v>
      </c>
      <c r="B8" s="10"/>
      <c r="C8" s="10"/>
      <c r="D8" s="10"/>
      <c r="E8" s="10"/>
      <c r="F8" s="10"/>
      <c r="I8" s="54"/>
    </row>
    <row r="9" spans="1:9" ht="11.25" customHeight="1">
      <c r="A9" s="216" t="s">
        <v>27</v>
      </c>
      <c r="B9" s="218" t="s">
        <v>162</v>
      </c>
      <c r="C9" s="218"/>
      <c r="D9" s="218"/>
      <c r="E9" s="218"/>
      <c r="F9" s="218"/>
      <c r="G9" s="218"/>
      <c r="H9" s="212" t="s">
        <v>164</v>
      </c>
      <c r="I9" s="213" t="s">
        <v>20</v>
      </c>
    </row>
    <row r="10" spans="1:9" ht="11.25" customHeight="1">
      <c r="A10" s="217"/>
      <c r="B10" s="218"/>
      <c r="C10" s="218"/>
      <c r="D10" s="218"/>
      <c r="E10" s="218"/>
      <c r="F10" s="218"/>
      <c r="G10" s="218"/>
      <c r="H10" s="212"/>
      <c r="I10" s="214"/>
    </row>
    <row r="11" spans="1:9" ht="51">
      <c r="A11" s="217"/>
      <c r="B11" s="144" t="s">
        <v>134</v>
      </c>
      <c r="C11" s="144" t="s">
        <v>135</v>
      </c>
      <c r="D11" s="144" t="s">
        <v>136</v>
      </c>
      <c r="E11" s="144" t="s">
        <v>137</v>
      </c>
      <c r="F11" s="144" t="s">
        <v>21</v>
      </c>
      <c r="G11" s="144" t="s">
        <v>163</v>
      </c>
      <c r="H11" s="212"/>
      <c r="I11" s="215"/>
    </row>
    <row r="12" spans="1:20" s="141" customFormat="1" ht="21.75" customHeight="1">
      <c r="A12" s="221" t="s">
        <v>175</v>
      </c>
      <c r="B12" s="220">
        <v>12136529</v>
      </c>
      <c r="C12" s="220">
        <v>-6290144</v>
      </c>
      <c r="D12" s="220">
        <v>-12208</v>
      </c>
      <c r="E12" s="220">
        <v>1820479</v>
      </c>
      <c r="F12" s="220">
        <v>257903737</v>
      </c>
      <c r="G12" s="220">
        <f>SUM(B12:F12)</f>
        <v>265558393</v>
      </c>
      <c r="H12" s="220">
        <v>-55058</v>
      </c>
      <c r="I12" s="220">
        <f>SUM(G12:H12)</f>
        <v>265503335</v>
      </c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</row>
    <row r="13" spans="1:17" s="142" customFormat="1" ht="25.5">
      <c r="A13" s="145" t="s">
        <v>165</v>
      </c>
      <c r="B13" s="220">
        <v>0</v>
      </c>
      <c r="C13" s="220">
        <v>0</v>
      </c>
      <c r="D13" s="220">
        <v>0</v>
      </c>
      <c r="E13" s="220">
        <v>0</v>
      </c>
      <c r="F13" s="220">
        <v>924903</v>
      </c>
      <c r="G13" s="220">
        <f aca="true" t="shared" si="0" ref="G13:G25">SUM(B13:F13)</f>
        <v>924903</v>
      </c>
      <c r="H13" s="220">
        <v>-82618</v>
      </c>
      <c r="I13" s="220">
        <f aca="true" t="shared" si="1" ref="I13:I25">SUM(G13:H13)</f>
        <v>842285</v>
      </c>
      <c r="J13" s="140"/>
      <c r="K13" s="140"/>
      <c r="L13" s="140"/>
      <c r="M13" s="140"/>
      <c r="N13" s="140"/>
      <c r="O13" s="140"/>
      <c r="P13" s="140"/>
      <c r="Q13" s="140"/>
    </row>
    <row r="14" spans="1:17" s="142" customFormat="1" ht="12.75">
      <c r="A14" s="145" t="s">
        <v>166</v>
      </c>
      <c r="B14" s="220">
        <v>0</v>
      </c>
      <c r="C14" s="220">
        <v>0</v>
      </c>
      <c r="D14" s="220">
        <v>2156</v>
      </c>
      <c r="E14" s="220">
        <v>0</v>
      </c>
      <c r="F14" s="220">
        <v>0</v>
      </c>
      <c r="G14" s="220">
        <f t="shared" si="0"/>
        <v>2156</v>
      </c>
      <c r="H14" s="220">
        <v>0</v>
      </c>
      <c r="I14" s="220">
        <f t="shared" si="1"/>
        <v>2156</v>
      </c>
      <c r="J14" s="140"/>
      <c r="K14" s="140"/>
      <c r="L14" s="140"/>
      <c r="M14" s="140"/>
      <c r="N14" s="140"/>
      <c r="O14" s="140"/>
      <c r="P14" s="140"/>
      <c r="Q14" s="140"/>
    </row>
    <row r="15" spans="1:17" s="142" customFormat="1" ht="19.5" customHeight="1">
      <c r="A15" s="145" t="s">
        <v>167</v>
      </c>
      <c r="B15" s="220">
        <f>SUM(B13:B14)</f>
        <v>0</v>
      </c>
      <c r="C15" s="220">
        <f>SUM(C13:C14)</f>
        <v>0</v>
      </c>
      <c r="D15" s="220">
        <f>SUM(D13:D14)</f>
        <v>2156</v>
      </c>
      <c r="E15" s="220">
        <f>SUM(E13:E14)</f>
        <v>0</v>
      </c>
      <c r="F15" s="220">
        <f>SUM(F13:F14)</f>
        <v>924903</v>
      </c>
      <c r="G15" s="220">
        <f t="shared" si="0"/>
        <v>927059</v>
      </c>
      <c r="H15" s="220">
        <f>SUM(H13:H14)</f>
        <v>-82618</v>
      </c>
      <c r="I15" s="220">
        <f t="shared" si="1"/>
        <v>844441</v>
      </c>
      <c r="J15" s="140"/>
      <c r="K15" s="140"/>
      <c r="L15" s="140"/>
      <c r="M15" s="140"/>
      <c r="N15" s="140"/>
      <c r="O15" s="140"/>
      <c r="P15" s="140"/>
      <c r="Q15" s="140"/>
    </row>
    <row r="16" spans="1:17" s="142" customFormat="1" ht="12.75">
      <c r="A16" s="145" t="s">
        <v>168</v>
      </c>
      <c r="B16" s="220">
        <v>0</v>
      </c>
      <c r="C16" s="220">
        <v>-81703</v>
      </c>
      <c r="D16" s="220">
        <v>0</v>
      </c>
      <c r="E16" s="220">
        <v>0</v>
      </c>
      <c r="F16" s="220">
        <v>0</v>
      </c>
      <c r="G16" s="220">
        <f t="shared" si="0"/>
        <v>-81703</v>
      </c>
      <c r="H16" s="220">
        <v>0</v>
      </c>
      <c r="I16" s="220">
        <f t="shared" si="1"/>
        <v>-81703</v>
      </c>
      <c r="J16" s="140"/>
      <c r="K16" s="140"/>
      <c r="L16" s="140"/>
      <c r="M16" s="140"/>
      <c r="N16" s="140"/>
      <c r="O16" s="140"/>
      <c r="P16" s="140"/>
      <c r="Q16" s="140"/>
    </row>
    <row r="17" spans="1:17" s="142" customFormat="1" ht="12.75">
      <c r="A17" s="145" t="s">
        <v>169</v>
      </c>
      <c r="B17" s="220">
        <v>0</v>
      </c>
      <c r="C17" s="220">
        <v>0</v>
      </c>
      <c r="D17" s="220">
        <v>0</v>
      </c>
      <c r="E17" s="220">
        <v>0</v>
      </c>
      <c r="F17" s="220">
        <v>2620</v>
      </c>
      <c r="G17" s="220">
        <f t="shared" si="0"/>
        <v>2620</v>
      </c>
      <c r="H17" s="220">
        <v>0</v>
      </c>
      <c r="I17" s="220">
        <f t="shared" si="1"/>
        <v>2620</v>
      </c>
      <c r="J17" s="140"/>
      <c r="K17" s="140"/>
      <c r="L17" s="140"/>
      <c r="M17" s="140"/>
      <c r="N17" s="140"/>
      <c r="O17" s="140"/>
      <c r="P17" s="140"/>
      <c r="Q17" s="140"/>
    </row>
    <row r="18" spans="1:17" s="142" customFormat="1" ht="18.75" customHeight="1">
      <c r="A18" s="223" t="s">
        <v>177</v>
      </c>
      <c r="B18" s="220">
        <f>B12+B15+B16+B17</f>
        <v>12136529</v>
      </c>
      <c r="C18" s="220">
        <f>C12+C15+C16+C17</f>
        <v>-6371847</v>
      </c>
      <c r="D18" s="220">
        <f>D12+D15+D16+D17</f>
        <v>-10052</v>
      </c>
      <c r="E18" s="220">
        <f>E12+E15+E16+E17</f>
        <v>1820479</v>
      </c>
      <c r="F18" s="220">
        <f>F12+F15+F16+F17</f>
        <v>258831260</v>
      </c>
      <c r="G18" s="220">
        <f t="shared" si="0"/>
        <v>266406369</v>
      </c>
      <c r="H18" s="220">
        <f>H12+H15+H16+H17</f>
        <v>-137676</v>
      </c>
      <c r="I18" s="220">
        <f t="shared" si="1"/>
        <v>266268693</v>
      </c>
      <c r="J18" s="140"/>
      <c r="K18" s="140"/>
      <c r="L18" s="140"/>
      <c r="M18" s="140"/>
      <c r="N18" s="140"/>
      <c r="O18" s="140"/>
      <c r="P18" s="140"/>
      <c r="Q18" s="140"/>
    </row>
    <row r="19" spans="1:17" s="141" customFormat="1" ht="18.75" customHeight="1">
      <c r="A19" s="222" t="s">
        <v>176</v>
      </c>
      <c r="B19" s="219">
        <v>12136529</v>
      </c>
      <c r="C19" s="219">
        <v>-6398619</v>
      </c>
      <c r="D19" s="219">
        <v>-69350</v>
      </c>
      <c r="E19" s="219">
        <v>1820479</v>
      </c>
      <c r="F19" s="219">
        <v>263644674</v>
      </c>
      <c r="G19" s="219">
        <f t="shared" si="0"/>
        <v>271133713</v>
      </c>
      <c r="H19" s="219">
        <v>-824365</v>
      </c>
      <c r="I19" s="219">
        <f t="shared" si="1"/>
        <v>270309348</v>
      </c>
      <c r="J19" s="140"/>
      <c r="K19" s="140"/>
      <c r="L19" s="140"/>
      <c r="M19" s="140"/>
      <c r="N19" s="140"/>
      <c r="O19" s="140"/>
      <c r="P19" s="140"/>
      <c r="Q19" s="140"/>
    </row>
    <row r="20" spans="1:17" s="142" customFormat="1" ht="25.5">
      <c r="A20" s="146" t="s">
        <v>165</v>
      </c>
      <c r="B20" s="219">
        <v>0</v>
      </c>
      <c r="C20" s="219">
        <v>0</v>
      </c>
      <c r="D20" s="219">
        <v>0</v>
      </c>
      <c r="E20" s="219">
        <v>0</v>
      </c>
      <c r="F20" s="219">
        <v>10993868</v>
      </c>
      <c r="G20" s="219">
        <f t="shared" si="0"/>
        <v>10993868</v>
      </c>
      <c r="H20" s="219">
        <v>-51201</v>
      </c>
      <c r="I20" s="219">
        <f t="shared" si="1"/>
        <v>10942667</v>
      </c>
      <c r="J20" s="140"/>
      <c r="K20" s="140"/>
      <c r="L20" s="140"/>
      <c r="M20" s="140"/>
      <c r="N20" s="140"/>
      <c r="O20" s="140"/>
      <c r="P20" s="140"/>
      <c r="Q20" s="140"/>
    </row>
    <row r="21" spans="1:17" s="142" customFormat="1" ht="12.75">
      <c r="A21" s="146" t="s">
        <v>166</v>
      </c>
      <c r="B21" s="219">
        <v>0</v>
      </c>
      <c r="C21" s="219">
        <v>0</v>
      </c>
      <c r="D21" s="219">
        <v>37024</v>
      </c>
      <c r="E21" s="219"/>
      <c r="F21" s="219">
        <v>0</v>
      </c>
      <c r="G21" s="219">
        <f t="shared" si="0"/>
        <v>37024</v>
      </c>
      <c r="H21" s="219">
        <v>0</v>
      </c>
      <c r="I21" s="219">
        <f t="shared" si="1"/>
        <v>37024</v>
      </c>
      <c r="J21" s="140"/>
      <c r="K21" s="140"/>
      <c r="L21" s="140"/>
      <c r="M21" s="140"/>
      <c r="N21" s="140"/>
      <c r="O21" s="140"/>
      <c r="P21" s="140"/>
      <c r="Q21" s="140"/>
    </row>
    <row r="22" spans="1:17" s="142" customFormat="1" ht="25.5">
      <c r="A22" s="146" t="s">
        <v>167</v>
      </c>
      <c r="B22" s="219">
        <f>SUM(B20:B21)</f>
        <v>0</v>
      </c>
      <c r="C22" s="219">
        <f>SUM(C20:C21)</f>
        <v>0</v>
      </c>
      <c r="D22" s="219">
        <f>SUM(D20:D21)</f>
        <v>37024</v>
      </c>
      <c r="E22" s="219">
        <f>SUM(E20:E21)</f>
        <v>0</v>
      </c>
      <c r="F22" s="219">
        <f>SUM(F20:F21)</f>
        <v>10993868</v>
      </c>
      <c r="G22" s="219">
        <f>SUM(B22:F22)</f>
        <v>11030892</v>
      </c>
      <c r="H22" s="219">
        <f>SUM(H20:H21)</f>
        <v>-51201</v>
      </c>
      <c r="I22" s="219">
        <f>SUM(G22:H22)</f>
        <v>10979691</v>
      </c>
      <c r="J22" s="140"/>
      <c r="K22" s="140"/>
      <c r="L22" s="140"/>
      <c r="M22" s="140"/>
      <c r="N22" s="140"/>
      <c r="O22" s="140"/>
      <c r="P22" s="140"/>
      <c r="Q22" s="140"/>
    </row>
    <row r="23" spans="1:17" s="142" customFormat="1" ht="25.5">
      <c r="A23" s="146" t="s">
        <v>168</v>
      </c>
      <c r="B23" s="219">
        <v>0</v>
      </c>
      <c r="C23" s="219">
        <v>-35341</v>
      </c>
      <c r="D23" s="219">
        <v>0</v>
      </c>
      <c r="E23" s="219">
        <v>0</v>
      </c>
      <c r="F23" s="219">
        <v>0</v>
      </c>
      <c r="G23" s="219">
        <f t="shared" si="0"/>
        <v>-35341</v>
      </c>
      <c r="H23" s="219">
        <v>0</v>
      </c>
      <c r="I23" s="219">
        <f t="shared" si="1"/>
        <v>-35341</v>
      </c>
      <c r="J23" s="140"/>
      <c r="K23" s="140"/>
      <c r="L23" s="140"/>
      <c r="M23" s="140"/>
      <c r="N23" s="140"/>
      <c r="O23" s="140"/>
      <c r="P23" s="140"/>
      <c r="Q23" s="140"/>
    </row>
    <row r="24" spans="1:17" s="142" customFormat="1" ht="12.75">
      <c r="A24" s="146" t="s">
        <v>169</v>
      </c>
      <c r="B24" s="219">
        <v>0</v>
      </c>
      <c r="C24" s="219">
        <v>0</v>
      </c>
      <c r="D24" s="219">
        <v>0</v>
      </c>
      <c r="E24" s="219">
        <v>0</v>
      </c>
      <c r="F24" s="219">
        <v>0</v>
      </c>
      <c r="G24" s="219">
        <f t="shared" si="0"/>
        <v>0</v>
      </c>
      <c r="H24" s="219">
        <v>0</v>
      </c>
      <c r="I24" s="219">
        <f t="shared" si="1"/>
        <v>0</v>
      </c>
      <c r="J24" s="140"/>
      <c r="K24" s="140"/>
      <c r="L24" s="140"/>
      <c r="M24" s="140"/>
      <c r="N24" s="140"/>
      <c r="O24" s="140"/>
      <c r="P24" s="140"/>
      <c r="Q24" s="140"/>
    </row>
    <row r="25" spans="1:17" s="141" customFormat="1" ht="21.75" customHeight="1">
      <c r="A25" s="222" t="s">
        <v>170</v>
      </c>
      <c r="B25" s="219">
        <f>B19+B22+B23+B24</f>
        <v>12136529</v>
      </c>
      <c r="C25" s="219">
        <f>C19+C22+C23+C24</f>
        <v>-6433960</v>
      </c>
      <c r="D25" s="219">
        <f>D19+D22+D23+D24</f>
        <v>-32326</v>
      </c>
      <c r="E25" s="219">
        <f>E19+E22+E23+E24</f>
        <v>1820479</v>
      </c>
      <c r="F25" s="219">
        <f>F19+F22+F23+F24</f>
        <v>274638542</v>
      </c>
      <c r="G25" s="219">
        <f t="shared" si="0"/>
        <v>282129264</v>
      </c>
      <c r="H25" s="219">
        <f>H19+H22+H23+H24</f>
        <v>-875566</v>
      </c>
      <c r="I25" s="219">
        <f t="shared" si="1"/>
        <v>281253698</v>
      </c>
      <c r="J25" s="140"/>
      <c r="K25" s="140"/>
      <c r="L25" s="140"/>
      <c r="M25" s="140"/>
      <c r="N25" s="140"/>
      <c r="O25" s="140"/>
      <c r="P25" s="140"/>
      <c r="Q25" s="140"/>
    </row>
    <row r="26" spans="1:7" ht="12.75">
      <c r="A26" s="8"/>
      <c r="B26" s="10"/>
      <c r="C26" s="10"/>
      <c r="D26" s="10"/>
      <c r="E26" s="10"/>
      <c r="F26" s="10"/>
      <c r="G26" s="10"/>
    </row>
    <row r="27" spans="1:7" ht="12.75">
      <c r="A27" s="8"/>
      <c r="B27" s="10"/>
      <c r="C27" s="10"/>
      <c r="D27" s="10"/>
      <c r="E27" s="10"/>
      <c r="F27" s="10"/>
      <c r="G27" s="10"/>
    </row>
    <row r="28" spans="1:7" ht="12.75">
      <c r="A28" s="8"/>
      <c r="B28" s="10"/>
      <c r="C28" s="10"/>
      <c r="D28" s="10"/>
      <c r="E28" s="10"/>
      <c r="F28" s="10"/>
      <c r="G28" s="10"/>
    </row>
    <row r="29" spans="1:7" ht="12.75">
      <c r="A29" s="45" t="s">
        <v>8</v>
      </c>
      <c r="B29" s="85"/>
      <c r="C29" s="55" t="s">
        <v>9</v>
      </c>
      <c r="D29" s="55"/>
      <c r="E29" s="15"/>
      <c r="F29" s="6"/>
      <c r="G29" s="15"/>
    </row>
    <row r="30" spans="1:7" ht="12.75">
      <c r="A30" s="80"/>
      <c r="B30" s="6"/>
      <c r="C30" s="10"/>
      <c r="D30" s="10"/>
      <c r="E30" s="10"/>
      <c r="F30" s="10"/>
      <c r="G30" s="10"/>
    </row>
    <row r="31" spans="1:7" ht="12.75">
      <c r="A31" s="81"/>
      <c r="B31" s="6"/>
      <c r="C31" s="10"/>
      <c r="D31" s="10"/>
      <c r="E31" s="10"/>
      <c r="F31" s="10"/>
      <c r="G31" s="10"/>
    </row>
    <row r="32" spans="1:7" ht="12.75">
      <c r="A32" s="45" t="s">
        <v>22</v>
      </c>
      <c r="B32" s="85"/>
      <c r="C32" s="56" t="s">
        <v>11</v>
      </c>
      <c r="D32" s="56"/>
      <c r="E32" s="10"/>
      <c r="F32" s="10"/>
      <c r="G32" s="10"/>
    </row>
    <row r="33" spans="1:7" ht="12.75">
      <c r="A33" s="82"/>
      <c r="B33" s="57"/>
      <c r="C33" s="10"/>
      <c r="D33" s="10"/>
      <c r="E33" s="10"/>
      <c r="F33" s="10"/>
      <c r="G33" s="10"/>
    </row>
    <row r="34" spans="1:7" ht="12.75">
      <c r="A34" s="1"/>
      <c r="B34" s="6"/>
      <c r="C34" s="10"/>
      <c r="D34" s="10"/>
      <c r="E34" s="10"/>
      <c r="F34" s="10"/>
      <c r="G34" s="10"/>
    </row>
    <row r="35" spans="1:7" ht="12.75">
      <c r="A35" s="1"/>
      <c r="B35" s="10"/>
      <c r="C35" s="10"/>
      <c r="D35" s="10"/>
      <c r="E35" s="10"/>
      <c r="F35" s="10"/>
      <c r="G35" s="10"/>
    </row>
    <row r="36" spans="1:7" ht="12.75">
      <c r="A36" s="1"/>
      <c r="B36" s="10"/>
      <c r="C36" s="10"/>
      <c r="D36" s="10"/>
      <c r="E36" s="10"/>
      <c r="F36" s="10"/>
      <c r="G36" s="10"/>
    </row>
    <row r="37" spans="1:7" ht="12.75">
      <c r="A37" s="8"/>
      <c r="B37" s="10"/>
      <c r="C37" s="10"/>
      <c r="D37" s="10"/>
      <c r="E37" s="10"/>
      <c r="F37" s="10"/>
      <c r="G37" s="10"/>
    </row>
    <row r="38" spans="1:7" ht="12.75">
      <c r="A38" s="8"/>
      <c r="B38" s="10"/>
      <c r="C38" s="10"/>
      <c r="D38" s="10"/>
      <c r="E38" s="10"/>
      <c r="F38" s="10"/>
      <c r="G38" s="10"/>
    </row>
    <row r="39" spans="1:7" ht="12.75">
      <c r="A39" s="8"/>
      <c r="B39" s="10"/>
      <c r="C39" s="10"/>
      <c r="D39" s="10"/>
      <c r="E39" s="10"/>
      <c r="F39" s="10"/>
      <c r="G39" s="10"/>
    </row>
    <row r="40" spans="1:7" ht="12.75">
      <c r="A40" s="8"/>
      <c r="B40" s="10"/>
      <c r="C40" s="10"/>
      <c r="D40" s="10"/>
      <c r="E40" s="10"/>
      <c r="F40" s="10"/>
      <c r="G40" s="10"/>
    </row>
    <row r="41" spans="1:7" ht="12.75">
      <c r="A41" s="8"/>
      <c r="B41" s="10"/>
      <c r="C41" s="10"/>
      <c r="D41" s="10"/>
      <c r="E41" s="10"/>
      <c r="F41" s="10"/>
      <c r="G41" s="10"/>
    </row>
    <row r="42" spans="1:7" ht="12.75">
      <c r="A42" s="8"/>
      <c r="B42" s="10"/>
      <c r="C42" s="10"/>
      <c r="D42" s="10"/>
      <c r="E42" s="10"/>
      <c r="F42" s="10"/>
      <c r="G42" s="10"/>
    </row>
    <row r="43" spans="1:7" ht="12.75">
      <c r="A43" s="8"/>
      <c r="B43" s="10"/>
      <c r="C43" s="10"/>
      <c r="D43" s="10"/>
      <c r="E43" s="10"/>
      <c r="F43" s="10"/>
      <c r="G43" s="10"/>
    </row>
    <row r="44" spans="1:7" ht="12.75">
      <c r="A44" s="8"/>
      <c r="B44" s="10"/>
      <c r="C44" s="10"/>
      <c r="D44" s="10"/>
      <c r="E44" s="10"/>
      <c r="F44" s="10"/>
      <c r="G44" s="10"/>
    </row>
    <row r="45" spans="1:7" ht="12.75">
      <c r="A45" s="8"/>
      <c r="B45" s="10"/>
      <c r="C45" s="10"/>
      <c r="D45" s="10"/>
      <c r="E45" s="10"/>
      <c r="F45" s="10"/>
      <c r="G45" s="10"/>
    </row>
    <row r="46" spans="1:7" ht="12.75">
      <c r="A46" s="8"/>
      <c r="B46" s="10"/>
      <c r="C46" s="10"/>
      <c r="D46" s="10"/>
      <c r="E46" s="10"/>
      <c r="F46" s="10"/>
      <c r="G46" s="10"/>
    </row>
    <row r="47" spans="1:7" ht="12.75">
      <c r="A47" s="8"/>
      <c r="B47" s="10"/>
      <c r="C47" s="10"/>
      <c r="D47" s="10"/>
      <c r="E47" s="10"/>
      <c r="F47" s="10"/>
      <c r="G47" s="10"/>
    </row>
    <row r="48" spans="1:7" ht="12.75">
      <c r="A48" s="8"/>
      <c r="B48" s="10"/>
      <c r="C48" s="10"/>
      <c r="D48" s="10"/>
      <c r="E48" s="10"/>
      <c r="F48" s="10"/>
      <c r="G48" s="10"/>
    </row>
    <row r="49" spans="1:7" ht="12.75">
      <c r="A49" s="8"/>
      <c r="B49" s="10"/>
      <c r="C49" s="10"/>
      <c r="D49" s="10"/>
      <c r="E49" s="10"/>
      <c r="F49" s="10"/>
      <c r="G49" s="10"/>
    </row>
    <row r="50" spans="1:7" ht="12.75">
      <c r="A50" s="8"/>
      <c r="B50" s="10"/>
      <c r="C50" s="10"/>
      <c r="D50" s="10"/>
      <c r="E50" s="10"/>
      <c r="F50" s="10"/>
      <c r="G50" s="10"/>
    </row>
    <row r="51" spans="1:7" ht="12.75">
      <c r="A51" s="8"/>
      <c r="B51" s="10"/>
      <c r="C51" s="10"/>
      <c r="D51" s="10"/>
      <c r="E51" s="10"/>
      <c r="F51" s="10"/>
      <c r="G51" s="10"/>
    </row>
    <row r="52" spans="1:7" ht="12.75">
      <c r="A52" s="8"/>
      <c r="B52" s="10"/>
      <c r="C52" s="10"/>
      <c r="D52" s="10"/>
      <c r="E52" s="10"/>
      <c r="F52" s="10"/>
      <c r="G52" s="10"/>
    </row>
    <row r="53" spans="1:7" ht="12.75">
      <c r="A53" s="8"/>
      <c r="B53" s="10"/>
      <c r="C53" s="10"/>
      <c r="D53" s="10"/>
      <c r="E53" s="10"/>
      <c r="F53" s="10"/>
      <c r="G53" s="10"/>
    </row>
    <row r="54" spans="1:7" ht="12.75">
      <c r="A54" s="8"/>
      <c r="B54" s="10"/>
      <c r="C54" s="10"/>
      <c r="D54" s="10"/>
      <c r="E54" s="10"/>
      <c r="F54" s="10"/>
      <c r="G54" s="10"/>
    </row>
    <row r="55" spans="1:7" ht="12.75">
      <c r="A55" s="8"/>
      <c r="B55" s="10"/>
      <c r="C55" s="10"/>
      <c r="D55" s="10"/>
      <c r="E55" s="10"/>
      <c r="F55" s="10"/>
      <c r="G55" s="10"/>
    </row>
    <row r="56" spans="1:7" ht="12.75">
      <c r="A56" s="8"/>
      <c r="B56" s="10"/>
      <c r="C56" s="10"/>
      <c r="D56" s="10"/>
      <c r="E56" s="10"/>
      <c r="F56" s="10"/>
      <c r="G56" s="10"/>
    </row>
    <row r="57" spans="1:7" ht="12.75">
      <c r="A57" s="8"/>
      <c r="B57" s="10"/>
      <c r="C57" s="10"/>
      <c r="D57" s="10"/>
      <c r="E57" s="10"/>
      <c r="F57" s="10"/>
      <c r="G57" s="10"/>
    </row>
    <row r="58" spans="1:7" ht="12.75">
      <c r="A58" s="8"/>
      <c r="B58" s="10"/>
      <c r="C58" s="10"/>
      <c r="D58" s="10"/>
      <c r="E58" s="10"/>
      <c r="F58" s="10"/>
      <c r="G58" s="10"/>
    </row>
    <row r="59" spans="1:7" ht="12.75">
      <c r="A59" s="8"/>
      <c r="B59" s="10"/>
      <c r="C59" s="10"/>
      <c r="D59" s="10"/>
      <c r="E59" s="10"/>
      <c r="F59" s="10"/>
      <c r="G59" s="10"/>
    </row>
    <row r="60" spans="1:7" ht="12.75">
      <c r="A60" s="8"/>
      <c r="B60" s="10"/>
      <c r="C60" s="10"/>
      <c r="D60" s="10"/>
      <c r="E60" s="10"/>
      <c r="F60" s="10"/>
      <c r="G60" s="10"/>
    </row>
    <row r="61" spans="1:7" ht="12.75">
      <c r="A61" s="8"/>
      <c r="B61" s="10"/>
      <c r="C61" s="10"/>
      <c r="D61" s="10"/>
      <c r="E61" s="10"/>
      <c r="F61" s="10"/>
      <c r="G61" s="10"/>
    </row>
    <row r="62" spans="1:7" ht="12.75">
      <c r="A62" s="8"/>
      <c r="B62" s="10"/>
      <c r="C62" s="10"/>
      <c r="D62" s="10"/>
      <c r="E62" s="10"/>
      <c r="F62" s="10"/>
      <c r="G62" s="10"/>
    </row>
    <row r="63" spans="1:7" ht="12.75">
      <c r="A63" s="8"/>
      <c r="B63" s="10"/>
      <c r="C63" s="10"/>
      <c r="D63" s="10"/>
      <c r="E63" s="10"/>
      <c r="F63" s="10"/>
      <c r="G63" s="10"/>
    </row>
    <row r="64" spans="1:7" ht="12.75">
      <c r="A64" s="8"/>
      <c r="B64" s="10"/>
      <c r="C64" s="10"/>
      <c r="D64" s="10"/>
      <c r="E64" s="10"/>
      <c r="F64" s="10"/>
      <c r="G64" s="10"/>
    </row>
    <row r="65" spans="1:7" ht="12.75">
      <c r="A65" s="8"/>
      <c r="B65" s="10"/>
      <c r="C65" s="10"/>
      <c r="D65" s="10"/>
      <c r="E65" s="10"/>
      <c r="F65" s="10"/>
      <c r="G65" s="10"/>
    </row>
    <row r="66" spans="1:7" ht="12.75">
      <c r="A66" s="8"/>
      <c r="B66" s="10"/>
      <c r="C66" s="10"/>
      <c r="D66" s="10"/>
      <c r="E66" s="10"/>
      <c r="F66" s="10"/>
      <c r="G66" s="10"/>
    </row>
    <row r="67" spans="1:7" ht="12.75">
      <c r="A67" s="8"/>
      <c r="B67" s="10"/>
      <c r="C67" s="10"/>
      <c r="D67" s="10"/>
      <c r="E67" s="10"/>
      <c r="F67" s="10"/>
      <c r="G67" s="10"/>
    </row>
    <row r="68" spans="1:7" ht="12.75">
      <c r="A68" s="8"/>
      <c r="B68" s="10"/>
      <c r="C68" s="10"/>
      <c r="D68" s="10"/>
      <c r="E68" s="10"/>
      <c r="F68" s="10"/>
      <c r="G68" s="10"/>
    </row>
    <row r="69" spans="1:7" ht="12.75">
      <c r="A69" s="8"/>
      <c r="B69" s="10"/>
      <c r="C69" s="10"/>
      <c r="D69" s="10"/>
      <c r="E69" s="10"/>
      <c r="F69" s="10"/>
      <c r="G69" s="10"/>
    </row>
    <row r="70" spans="1:7" ht="12.75">
      <c r="A70" s="8"/>
      <c r="B70" s="10"/>
      <c r="C70" s="10"/>
      <c r="D70" s="10"/>
      <c r="E70" s="10"/>
      <c r="F70" s="10"/>
      <c r="G70" s="10"/>
    </row>
    <row r="71" spans="1:7" ht="12.75">
      <c r="A71" s="8"/>
      <c r="B71" s="10"/>
      <c r="C71" s="10"/>
      <c r="D71" s="10"/>
      <c r="E71" s="10"/>
      <c r="F71" s="10"/>
      <c r="G71" s="10"/>
    </row>
    <row r="72" spans="1:7" ht="12.75">
      <c r="A72" s="8"/>
      <c r="B72" s="10"/>
      <c r="C72" s="10"/>
      <c r="D72" s="10"/>
      <c r="E72" s="10"/>
      <c r="F72" s="10"/>
      <c r="G72" s="10"/>
    </row>
    <row r="73" spans="1:7" ht="12.75">
      <c r="A73" s="8"/>
      <c r="B73" s="10"/>
      <c r="C73" s="10"/>
      <c r="D73" s="10"/>
      <c r="E73" s="10"/>
      <c r="F73" s="10"/>
      <c r="G73" s="10"/>
    </row>
    <row r="74" spans="1:7" ht="12.75">
      <c r="A74" s="8"/>
      <c r="B74" s="10"/>
      <c r="C74" s="10"/>
      <c r="D74" s="10"/>
      <c r="E74" s="10"/>
      <c r="F74" s="10"/>
      <c r="G74" s="10"/>
    </row>
    <row r="75" spans="1:7" ht="12.75">
      <c r="A75" s="8"/>
      <c r="B75" s="10"/>
      <c r="C75" s="10"/>
      <c r="D75" s="10"/>
      <c r="E75" s="10"/>
      <c r="F75" s="10"/>
      <c r="G75" s="10"/>
    </row>
    <row r="76" spans="1:7" ht="12.75">
      <c r="A76" s="8"/>
      <c r="B76" s="10"/>
      <c r="C76" s="10"/>
      <c r="D76" s="10"/>
      <c r="E76" s="10"/>
      <c r="F76" s="10"/>
      <c r="G76" s="10"/>
    </row>
    <row r="77" spans="1:7" ht="12.75">
      <c r="A77" s="8"/>
      <c r="B77" s="10"/>
      <c r="C77" s="10"/>
      <c r="D77" s="10"/>
      <c r="E77" s="10"/>
      <c r="F77" s="10"/>
      <c r="G77" s="10"/>
    </row>
    <row r="78" spans="1:7" ht="12.75">
      <c r="A78" s="8"/>
      <c r="B78" s="10"/>
      <c r="C78" s="10"/>
      <c r="D78" s="10"/>
      <c r="E78" s="10"/>
      <c r="F78" s="10"/>
      <c r="G78" s="10"/>
    </row>
    <row r="79" spans="1:7" ht="12.75">
      <c r="A79" s="8"/>
      <c r="B79" s="10"/>
      <c r="C79" s="10"/>
      <c r="D79" s="10"/>
      <c r="E79" s="10"/>
      <c r="F79" s="10"/>
      <c r="G79" s="10"/>
    </row>
    <row r="80" spans="1:7" ht="12.75">
      <c r="A80" s="8"/>
      <c r="B80" s="10"/>
      <c r="C80" s="10"/>
      <c r="D80" s="10"/>
      <c r="E80" s="10"/>
      <c r="F80" s="10"/>
      <c r="G80" s="10"/>
    </row>
    <row r="81" spans="1:7" ht="12.75">
      <c r="A81" s="8"/>
      <c r="B81" s="10"/>
      <c r="C81" s="10"/>
      <c r="D81" s="10"/>
      <c r="E81" s="10"/>
      <c r="F81" s="10"/>
      <c r="G81" s="10"/>
    </row>
    <row r="82" spans="1:7" ht="12.75">
      <c r="A82" s="8"/>
      <c r="B82" s="10"/>
      <c r="C82" s="10"/>
      <c r="D82" s="10"/>
      <c r="E82" s="10"/>
      <c r="F82" s="10"/>
      <c r="G82" s="10"/>
    </row>
    <row r="83" spans="1:7" ht="12.75">
      <c r="A83" s="8"/>
      <c r="B83" s="10"/>
      <c r="C83" s="10"/>
      <c r="D83" s="10"/>
      <c r="E83" s="10"/>
      <c r="F83" s="10"/>
      <c r="G83" s="10"/>
    </row>
    <row r="84" spans="1:7" ht="12.75">
      <c r="A84" s="8"/>
      <c r="B84" s="10"/>
      <c r="C84" s="10"/>
      <c r="D84" s="10"/>
      <c r="E84" s="10"/>
      <c r="F84" s="10"/>
      <c r="G84" s="10"/>
    </row>
    <row r="85" spans="1:7" ht="12.75">
      <c r="A85" s="8"/>
      <c r="B85" s="10"/>
      <c r="C85" s="10"/>
      <c r="D85" s="10"/>
      <c r="E85" s="10"/>
      <c r="F85" s="10"/>
      <c r="G85" s="10"/>
    </row>
    <row r="86" spans="1:7" ht="12.75">
      <c r="A86" s="8"/>
      <c r="B86" s="10"/>
      <c r="C86" s="10"/>
      <c r="D86" s="10"/>
      <c r="E86" s="10"/>
      <c r="F86" s="10"/>
      <c r="G86" s="10"/>
    </row>
    <row r="87" spans="1:7" ht="12.75">
      <c r="A87" s="8"/>
      <c r="B87" s="10"/>
      <c r="C87" s="10"/>
      <c r="D87" s="10"/>
      <c r="E87" s="10"/>
      <c r="F87" s="10"/>
      <c r="G87" s="10"/>
    </row>
    <row r="88" spans="1:7" ht="12.75">
      <c r="A88" s="8"/>
      <c r="B88" s="10"/>
      <c r="C88" s="10"/>
      <c r="D88" s="10"/>
      <c r="E88" s="10"/>
      <c r="F88" s="10"/>
      <c r="G88" s="10"/>
    </row>
    <row r="89" spans="1:7" ht="12.75">
      <c r="A89" s="8"/>
      <c r="B89" s="10"/>
      <c r="C89" s="10"/>
      <c r="D89" s="10"/>
      <c r="E89" s="10"/>
      <c r="F89" s="10"/>
      <c r="G89" s="10"/>
    </row>
    <row r="90" spans="1:7" ht="12.75">
      <c r="A90" s="8"/>
      <c r="B90" s="10"/>
      <c r="C90" s="10"/>
      <c r="D90" s="10"/>
      <c r="E90" s="10"/>
      <c r="F90" s="10"/>
      <c r="G90" s="10"/>
    </row>
    <row r="91" spans="1:7" ht="12.75">
      <c r="A91" s="8"/>
      <c r="B91" s="10"/>
      <c r="C91" s="10"/>
      <c r="D91" s="10"/>
      <c r="E91" s="10"/>
      <c r="F91" s="10"/>
      <c r="G91" s="10"/>
    </row>
    <row r="92" spans="1:7" ht="12.75">
      <c r="A92" s="8"/>
      <c r="B92" s="10"/>
      <c r="C92" s="10"/>
      <c r="D92" s="10"/>
      <c r="E92" s="10"/>
      <c r="F92" s="10"/>
      <c r="G92" s="10"/>
    </row>
    <row r="93" spans="1:7" ht="12.75">
      <c r="A93" s="8"/>
      <c r="B93" s="10"/>
      <c r="C93" s="10"/>
      <c r="D93" s="10"/>
      <c r="E93" s="10"/>
      <c r="F93" s="10"/>
      <c r="G93" s="10"/>
    </row>
    <row r="94" spans="1:7" ht="12.75">
      <c r="A94" s="8"/>
      <c r="B94" s="10"/>
      <c r="C94" s="10"/>
      <c r="D94" s="10"/>
      <c r="E94" s="10"/>
      <c r="F94" s="10"/>
      <c r="G94" s="10"/>
    </row>
    <row r="95" spans="1:7" ht="12.75">
      <c r="A95" s="8"/>
      <c r="B95" s="10"/>
      <c r="C95" s="10"/>
      <c r="D95" s="10"/>
      <c r="E95" s="10"/>
      <c r="F95" s="10"/>
      <c r="G95" s="10"/>
    </row>
    <row r="96" spans="1:7" ht="12.75">
      <c r="A96" s="8"/>
      <c r="B96" s="10"/>
      <c r="C96" s="10"/>
      <c r="D96" s="10"/>
      <c r="E96" s="10"/>
      <c r="F96" s="10"/>
      <c r="G96" s="10"/>
    </row>
    <row r="97" spans="1:7" ht="12.75">
      <c r="A97" s="8"/>
      <c r="B97" s="10"/>
      <c r="C97" s="10"/>
      <c r="D97" s="10"/>
      <c r="E97" s="10"/>
      <c r="F97" s="10"/>
      <c r="G97" s="10"/>
    </row>
    <row r="98" spans="1:7" ht="12.75">
      <c r="A98" s="8"/>
      <c r="B98" s="10"/>
      <c r="C98" s="10"/>
      <c r="D98" s="10"/>
      <c r="E98" s="10"/>
      <c r="F98" s="10"/>
      <c r="G98" s="10"/>
    </row>
    <row r="99" spans="1:7" ht="12.75">
      <c r="A99" s="8"/>
      <c r="B99" s="10"/>
      <c r="C99" s="10"/>
      <c r="D99" s="10"/>
      <c r="E99" s="10"/>
      <c r="F99" s="10"/>
      <c r="G99" s="10"/>
    </row>
    <row r="100" spans="1:7" ht="12.75">
      <c r="A100" s="8"/>
      <c r="B100" s="10"/>
      <c r="C100" s="10"/>
      <c r="D100" s="10"/>
      <c r="E100" s="10"/>
      <c r="F100" s="10"/>
      <c r="G100" s="10"/>
    </row>
    <row r="101" spans="1:7" ht="12.75">
      <c r="A101" s="8"/>
      <c r="B101" s="10"/>
      <c r="C101" s="10"/>
      <c r="D101" s="10"/>
      <c r="E101" s="10"/>
      <c r="F101" s="10"/>
      <c r="G101" s="10"/>
    </row>
    <row r="102" spans="1:7" ht="12.75">
      <c r="A102" s="8"/>
      <c r="B102" s="10"/>
      <c r="C102" s="10"/>
      <c r="D102" s="10"/>
      <c r="E102" s="10"/>
      <c r="F102" s="10"/>
      <c r="G102" s="10"/>
    </row>
    <row r="103" spans="1:7" ht="12.75">
      <c r="A103" s="8"/>
      <c r="B103" s="10"/>
      <c r="C103" s="10"/>
      <c r="D103" s="10"/>
      <c r="E103" s="10"/>
      <c r="F103" s="10"/>
      <c r="G103" s="10"/>
    </row>
    <row r="104" spans="1:7" ht="12.75">
      <c r="A104" s="8"/>
      <c r="B104" s="10"/>
      <c r="C104" s="10"/>
      <c r="D104" s="10"/>
      <c r="E104" s="10"/>
      <c r="F104" s="10"/>
      <c r="G104" s="10"/>
    </row>
    <row r="105" spans="1:7" ht="12.75">
      <c r="A105" s="8"/>
      <c r="B105" s="10"/>
      <c r="C105" s="10"/>
      <c r="D105" s="10"/>
      <c r="E105" s="10"/>
      <c r="F105" s="10"/>
      <c r="G105" s="10"/>
    </row>
    <row r="106" spans="1:7" ht="12.75">
      <c r="A106" s="8"/>
      <c r="B106" s="10"/>
      <c r="C106" s="10"/>
      <c r="D106" s="10"/>
      <c r="E106" s="10"/>
      <c r="F106" s="10"/>
      <c r="G106" s="10"/>
    </row>
    <row r="107" spans="1:7" ht="12.75">
      <c r="A107" s="8"/>
      <c r="B107" s="10"/>
      <c r="C107" s="10"/>
      <c r="D107" s="10"/>
      <c r="E107" s="10"/>
      <c r="F107" s="10"/>
      <c r="G107" s="10"/>
    </row>
    <row r="108" spans="1:7" ht="12.75">
      <c r="A108" s="8"/>
      <c r="B108" s="10"/>
      <c r="C108" s="10"/>
      <c r="D108" s="10"/>
      <c r="E108" s="10"/>
      <c r="F108" s="10"/>
      <c r="G108" s="10"/>
    </row>
    <row r="109" spans="1:7" ht="12.75">
      <c r="A109" s="8"/>
      <c r="B109" s="10"/>
      <c r="C109" s="10"/>
      <c r="D109" s="10"/>
      <c r="E109" s="10"/>
      <c r="F109" s="10"/>
      <c r="G109" s="10"/>
    </row>
    <row r="110" spans="1:7" ht="12.75">
      <c r="A110" s="8"/>
      <c r="B110" s="10"/>
      <c r="C110" s="10"/>
      <c r="D110" s="10"/>
      <c r="E110" s="10"/>
      <c r="F110" s="10"/>
      <c r="G110" s="10"/>
    </row>
    <row r="111" spans="1:7" ht="12.75">
      <c r="A111" s="8"/>
      <c r="B111" s="10"/>
      <c r="C111" s="10"/>
      <c r="D111" s="10"/>
      <c r="E111" s="10"/>
      <c r="F111" s="10"/>
      <c r="G111" s="10"/>
    </row>
    <row r="112" spans="1:7" ht="12.75">
      <c r="A112" s="8"/>
      <c r="B112" s="10"/>
      <c r="C112" s="10"/>
      <c r="D112" s="10"/>
      <c r="E112" s="10"/>
      <c r="F112" s="10"/>
      <c r="G112" s="10"/>
    </row>
    <row r="113" spans="1:7" ht="12.75">
      <c r="A113" s="8"/>
      <c r="B113" s="10"/>
      <c r="C113" s="10"/>
      <c r="D113" s="10"/>
      <c r="E113" s="10"/>
      <c r="F113" s="10"/>
      <c r="G113" s="10"/>
    </row>
    <row r="114" spans="1:7" ht="12.75">
      <c r="A114" s="8"/>
      <c r="B114" s="10"/>
      <c r="C114" s="10"/>
      <c r="D114" s="10"/>
      <c r="E114" s="10"/>
      <c r="F114" s="10"/>
      <c r="G114" s="10"/>
    </row>
    <row r="115" spans="1:7" ht="12.75">
      <c r="A115" s="8"/>
      <c r="B115" s="10"/>
      <c r="C115" s="10"/>
      <c r="D115" s="10"/>
      <c r="E115" s="10"/>
      <c r="F115" s="10"/>
      <c r="G115" s="10"/>
    </row>
    <row r="116" spans="1:7" ht="12.75">
      <c r="A116" s="8"/>
      <c r="B116" s="10"/>
      <c r="C116" s="10"/>
      <c r="D116" s="10"/>
      <c r="E116" s="10"/>
      <c r="F116" s="10"/>
      <c r="G116" s="10"/>
    </row>
    <row r="117" spans="1:7" ht="12.75">
      <c r="A117" s="8"/>
      <c r="B117" s="10"/>
      <c r="C117" s="10"/>
      <c r="D117" s="10"/>
      <c r="E117" s="10"/>
      <c r="F117" s="10"/>
      <c r="G117" s="10"/>
    </row>
    <row r="118" spans="1:7" ht="12.75">
      <c r="A118" s="8"/>
      <c r="B118" s="10"/>
      <c r="C118" s="10"/>
      <c r="D118" s="10"/>
      <c r="E118" s="10"/>
      <c r="F118" s="10"/>
      <c r="G118" s="10"/>
    </row>
    <row r="119" spans="1:7" ht="12.75">
      <c r="A119" s="8"/>
      <c r="B119" s="10"/>
      <c r="C119" s="10"/>
      <c r="D119" s="10"/>
      <c r="E119" s="10"/>
      <c r="F119" s="10"/>
      <c r="G119" s="10"/>
    </row>
    <row r="120" spans="1:7" ht="12.75">
      <c r="A120" s="8"/>
      <c r="B120" s="10"/>
      <c r="C120" s="10"/>
      <c r="D120" s="10"/>
      <c r="E120" s="10"/>
      <c r="F120" s="10"/>
      <c r="G120" s="10"/>
    </row>
    <row r="121" spans="1:7" ht="12.75">
      <c r="A121" s="8"/>
      <c r="B121" s="10"/>
      <c r="C121" s="10"/>
      <c r="D121" s="10"/>
      <c r="E121" s="10"/>
      <c r="F121" s="10"/>
      <c r="G121" s="10"/>
    </row>
    <row r="122" spans="1:7" ht="12.75">
      <c r="A122" s="8"/>
      <c r="B122" s="10"/>
      <c r="C122" s="10"/>
      <c r="D122" s="10"/>
      <c r="E122" s="10"/>
      <c r="F122" s="10"/>
      <c r="G122" s="10"/>
    </row>
    <row r="123" spans="1:7" ht="12.75">
      <c r="A123" s="8"/>
      <c r="B123" s="10"/>
      <c r="C123" s="10"/>
      <c r="D123" s="10"/>
      <c r="E123" s="10"/>
      <c r="F123" s="10"/>
      <c r="G123" s="10"/>
    </row>
    <row r="124" spans="1:7" ht="12.75">
      <c r="A124" s="8"/>
      <c r="B124" s="10"/>
      <c r="C124" s="10"/>
      <c r="D124" s="10"/>
      <c r="E124" s="10"/>
      <c r="F124" s="10"/>
      <c r="G124" s="10"/>
    </row>
    <row r="125" spans="1:7" ht="12.75">
      <c r="A125" s="8"/>
      <c r="B125" s="10"/>
      <c r="C125" s="10"/>
      <c r="D125" s="10"/>
      <c r="E125" s="10"/>
      <c r="F125" s="10"/>
      <c r="G125" s="10"/>
    </row>
    <row r="126" spans="1:7" ht="12.75">
      <c r="A126" s="8"/>
      <c r="B126" s="10"/>
      <c r="C126" s="10"/>
      <c r="D126" s="10"/>
      <c r="E126" s="10"/>
      <c r="F126" s="10"/>
      <c r="G126" s="10"/>
    </row>
    <row r="127" spans="1:7" ht="12.75">
      <c r="A127" s="8"/>
      <c r="B127" s="10"/>
      <c r="C127" s="10"/>
      <c r="D127" s="10"/>
      <c r="E127" s="10"/>
      <c r="F127" s="10"/>
      <c r="G127" s="10"/>
    </row>
    <row r="128" spans="1:7" ht="12.75">
      <c r="A128" s="8"/>
      <c r="B128" s="10"/>
      <c r="C128" s="10"/>
      <c r="D128" s="10"/>
      <c r="E128" s="10"/>
      <c r="F128" s="10"/>
      <c r="G128" s="10"/>
    </row>
    <row r="129" spans="1:7" ht="12.75">
      <c r="A129" s="8"/>
      <c r="B129" s="10"/>
      <c r="C129" s="10"/>
      <c r="D129" s="10"/>
      <c r="E129" s="10"/>
      <c r="F129" s="10"/>
      <c r="G129" s="10"/>
    </row>
    <row r="130" spans="1:7" ht="12.75">
      <c r="A130" s="8"/>
      <c r="B130" s="10"/>
      <c r="C130" s="10"/>
      <c r="D130" s="10"/>
      <c r="E130" s="10"/>
      <c r="F130" s="10"/>
      <c r="G130" s="10"/>
    </row>
    <row r="131" spans="1:7" ht="12.75">
      <c r="A131" s="8"/>
      <c r="B131" s="10"/>
      <c r="C131" s="10"/>
      <c r="D131" s="10"/>
      <c r="E131" s="10"/>
      <c r="F131" s="10"/>
      <c r="G131" s="10"/>
    </row>
    <row r="132" spans="1:7" ht="12.75">
      <c r="A132" s="8"/>
      <c r="B132" s="10"/>
      <c r="C132" s="10"/>
      <c r="D132" s="10"/>
      <c r="E132" s="10"/>
      <c r="F132" s="10"/>
      <c r="G132" s="10"/>
    </row>
    <row r="133" spans="1:7" ht="12.75">
      <c r="A133" s="8"/>
      <c r="B133" s="10"/>
      <c r="C133" s="10"/>
      <c r="D133" s="10"/>
      <c r="E133" s="10"/>
      <c r="F133" s="10"/>
      <c r="G133" s="10"/>
    </row>
    <row r="134" spans="1:7" ht="12.75">
      <c r="A134" s="8"/>
      <c r="B134" s="10"/>
      <c r="C134" s="10"/>
      <c r="D134" s="10"/>
      <c r="E134" s="10"/>
      <c r="F134" s="10"/>
      <c r="G134" s="10"/>
    </row>
    <row r="135" spans="1:7" ht="12.75">
      <c r="A135" s="8"/>
      <c r="B135" s="10"/>
      <c r="C135" s="10"/>
      <c r="D135" s="10"/>
      <c r="E135" s="10"/>
      <c r="F135" s="10"/>
      <c r="G135" s="10"/>
    </row>
    <row r="136" spans="1:7" ht="12.75">
      <c r="A136" s="8"/>
      <c r="B136" s="10"/>
      <c r="C136" s="10"/>
      <c r="D136" s="10"/>
      <c r="E136" s="10"/>
      <c r="F136" s="10"/>
      <c r="G136" s="10"/>
    </row>
    <row r="137" spans="1:7" ht="12.75">
      <c r="A137" s="8"/>
      <c r="B137" s="10"/>
      <c r="C137" s="10"/>
      <c r="D137" s="10"/>
      <c r="E137" s="10"/>
      <c r="F137" s="10"/>
      <c r="G137" s="10"/>
    </row>
    <row r="138" spans="1:7" ht="12.75">
      <c r="A138" s="8"/>
      <c r="B138" s="10"/>
      <c r="C138" s="10"/>
      <c r="D138" s="10"/>
      <c r="E138" s="10"/>
      <c r="F138" s="10"/>
      <c r="G138" s="10"/>
    </row>
    <row r="139" spans="1:7" ht="12.75">
      <c r="A139" s="8"/>
      <c r="B139" s="10"/>
      <c r="C139" s="10"/>
      <c r="D139" s="10"/>
      <c r="E139" s="10"/>
      <c r="F139" s="10"/>
      <c r="G139" s="10"/>
    </row>
    <row r="140" spans="1:7" ht="12.75">
      <c r="A140" s="8"/>
      <c r="B140" s="10"/>
      <c r="C140" s="10"/>
      <c r="D140" s="10"/>
      <c r="E140" s="10"/>
      <c r="F140" s="10"/>
      <c r="G140" s="10"/>
    </row>
    <row r="141" spans="1:7" ht="12.75">
      <c r="A141" s="8"/>
      <c r="B141" s="10"/>
      <c r="C141" s="10"/>
      <c r="D141" s="10"/>
      <c r="E141" s="10"/>
      <c r="F141" s="10"/>
      <c r="G141" s="10"/>
    </row>
    <row r="142" spans="1:7" ht="12.75">
      <c r="A142" s="8"/>
      <c r="B142" s="10"/>
      <c r="C142" s="10"/>
      <c r="D142" s="10"/>
      <c r="E142" s="10"/>
      <c r="F142" s="10"/>
      <c r="G142" s="10"/>
    </row>
  </sheetData>
  <sheetProtection/>
  <mergeCells count="4">
    <mergeCell ref="H9:H11"/>
    <mergeCell ref="I9:I11"/>
    <mergeCell ref="A9:A11"/>
    <mergeCell ref="B9:G10"/>
  </mergeCells>
  <printOptions/>
  <pageMargins left="0.8267716535433072" right="0" top="0.5905511811023623" bottom="0.6299212598425197" header="0.5118110236220472" footer="0.5905511811023623"/>
  <pageSetup fitToHeight="2" fitToWidth="2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Azamat Sekerbekov</cp:lastModifiedBy>
  <cp:lastPrinted>2015-05-29T10:25:57Z</cp:lastPrinted>
  <dcterms:created xsi:type="dcterms:W3CDTF">2015-05-27T03:16:19Z</dcterms:created>
  <dcterms:modified xsi:type="dcterms:W3CDTF">2015-05-29T10:27:16Z</dcterms:modified>
  <cp:category/>
  <cp:version/>
  <cp:contentType/>
  <cp:contentStatus/>
</cp:coreProperties>
</file>