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Баланс АО" sheetId="1" r:id="rId1"/>
    <sheet name="ОПУ АО" sheetId="3" r:id="rId2"/>
  </sheets>
  <externalReferences>
    <externalReference r:id="rId3"/>
    <externalReference r:id="rId4"/>
  </externalReferences>
  <definedNames>
    <definedName name="ByOrder" localSheetId="1">[1]Hidden!$A$42,[1]Hidden!$A$43,[1]Hidden!$A$44,[1]Hidden!$A$45,[1]Hidden!$A$46,[1]Hidden!$A$3:$A$39</definedName>
    <definedName name="ByOrder">[2]Hidden!$A$42,[2]Hidden!$A$43,[2]Hidden!$A$44,[2]Hidden!$A$45,[2]Hidden!$A$46,[2]Hidden!$A$3:$A$40</definedName>
    <definedName name="FilAbbr_Add" localSheetId="1">[1]Hidden!$E$42,[1]Hidden!$E$43,[1]Hidden!$E$44,[1]Hidden!$E$45,[1]Hidden!$E$46,[1]Hidden!$E$3:$E$39</definedName>
    <definedName name="FilAbbr_Add">[2]Hidden!$E$42,[2]Hidden!$E$43,[2]Hidden!$E$44,[2]Hidden!$E$45,[2]Hidden!$E$46,[2]Hidden!$E$3:$E$40</definedName>
    <definedName name="FilAbbr_Full" localSheetId="1">[1]Hidden!$E$42,[1]Hidden!$E$43,[1]Hidden!$E$44,[1]Hidden!$E$45,[1]Hidden!$E$46,[1]Hidden!$E$3:$E$39</definedName>
    <definedName name="FilAbbr_Full">[2]Hidden!$E$42,[2]Hidden!$E$43,[2]Hidden!$E$44,[2]Hidden!$E$45,[2]Hidden!$E$46,[2]Hidden!$E$3:$E$40</definedName>
    <definedName name="FILIAL">[1]Hidden!$A$3:$A$39</definedName>
    <definedName name="Filial_add" localSheetId="1">[1]Hidden!$A$42,[1]Hidden!$A$43,[1]Hidden!$A$44,[1]Hidden!$A$45,[1]Hidden!$A$46,[1]Hidden!$A$3:$A$39</definedName>
    <definedName name="Filial_add">[2]Hidden!$A$42,[2]Hidden!$A$43,[2]Hidden!$A$44,[2]Hidden!$A$45,[2]Hidden!$A$46,[2]Hidden!$A$3:$A$40</definedName>
    <definedName name="Filial_Full" localSheetId="1">[1]Hidden!$A$42,[1]Hidden!$A$43,[1]Hidden!$A$44,[1]Hidden!$A$45,[1]Hidden!$A$46,[1]Hidden!$A$3:$A$39</definedName>
    <definedName name="Filial_Full">[2]Hidden!$A$42,[2]Hidden!$A$43,[2]Hidden!$A$44,[2]Hidden!$A$45,[2]Hidden!$A$46,[2]Hidden!$A$3:$A$40</definedName>
    <definedName name="GenitiveByEnd">[2]Hidden!$J$2:$J$13</definedName>
    <definedName name="GenitiveCase">[2]Hidden!$I$2:$I$13</definedName>
    <definedName name="gfhjkm">#REF!</definedName>
    <definedName name="iFilial">[1]Hidden!$C$3</definedName>
    <definedName name="KVARTALPrev">[2]Hidden!$G$20</definedName>
    <definedName name="MonthPrev">[2]Hidden!$H$21</definedName>
    <definedName name="sFilial">[1]Hidden!$C$56</definedName>
    <definedName name="sMonth" localSheetId="1">[1]Hidden!$H$19</definedName>
    <definedName name="sMonth">[2]Hidden!$H$19</definedName>
    <definedName name="sMonthGen">[2]Hidden!$I$20</definedName>
    <definedName name="sMonthNarast">[1]Hidden!$J$20</definedName>
    <definedName name="sVMONTH" localSheetId="1">[1]Hidden!$H$20</definedName>
    <definedName name="sVMONTH">[2]Hidden!$H$20</definedName>
    <definedName name="sYear" localSheetId="1">[1]Hidden!$F$19</definedName>
    <definedName name="sYear">[2]Hidden!$F$19</definedName>
    <definedName name="VPODR">#REF!</definedName>
    <definedName name="VYEAR" localSheetId="1">[1]Hidden!$F$20</definedName>
    <definedName name="VYEAR">#REF!</definedName>
    <definedName name="VYEAR4">[2]Hidden!$F$19</definedName>
    <definedName name="YEAR" localSheetId="1">[1]Hidden!$F$3:$F$11</definedName>
    <definedName name="YEAR">[2]Hidden!$F$3:$F$11</definedName>
    <definedName name="YEARPrev4" localSheetId="1">[1]Hidden!$F$21</definedName>
    <definedName name="YEARPrev4">[2]Hidden!$F$21</definedName>
    <definedName name="YEARPrevMonth4">[2]Hidden!$F$23</definedName>
    <definedName name="yIndex" localSheetId="1">[1]Hidden!$F$17</definedName>
    <definedName name="yIndex">[2]Hidden!$F$17</definedName>
    <definedName name="_xlnm.Print_Area" localSheetId="1">'ОПУ АО'!$A$1:$F$70</definedName>
  </definedNames>
  <calcPr calcId="145621"/>
</workbook>
</file>

<file path=xl/calcChain.xml><?xml version="1.0" encoding="utf-8"?>
<calcChain xmlns="http://schemas.openxmlformats.org/spreadsheetml/2006/main">
  <c r="F35" i="3" l="1"/>
  <c r="E35" i="3"/>
  <c r="D35" i="3"/>
  <c r="C35" i="3"/>
  <c r="F17" i="3"/>
  <c r="F22" i="3" s="1"/>
  <c r="F28" i="3" s="1"/>
  <c r="F30" i="3" s="1"/>
  <c r="F32" i="3" s="1"/>
  <c r="F48" i="3" s="1"/>
  <c r="E17" i="3"/>
  <c r="D17" i="3"/>
  <c r="D22" i="3" s="1"/>
  <c r="D28" i="3" s="1"/>
  <c r="D30" i="3" s="1"/>
  <c r="D32" i="3" s="1"/>
  <c r="C17" i="3"/>
  <c r="D82" i="1"/>
  <c r="C82" i="1"/>
  <c r="D81" i="1"/>
  <c r="C81" i="1"/>
  <c r="D79" i="1"/>
  <c r="C79" i="1"/>
  <c r="D70" i="1"/>
  <c r="C70" i="1"/>
  <c r="D60" i="1"/>
  <c r="D80" i="1" s="1"/>
  <c r="D83" i="1" s="1"/>
  <c r="C60" i="1"/>
  <c r="C80" i="1" s="1"/>
  <c r="C83" i="1" s="1"/>
  <c r="D46" i="1"/>
  <c r="C46" i="1"/>
  <c r="D45" i="1"/>
  <c r="C45" i="1"/>
  <c r="D43" i="1"/>
  <c r="C43" i="1"/>
  <c r="D26" i="1"/>
  <c r="D44" i="1" s="1"/>
  <c r="C26" i="1"/>
  <c r="C44" i="1" s="1"/>
  <c r="D48" i="3" l="1"/>
  <c r="C22" i="3"/>
  <c r="E22" i="3"/>
  <c r="D85" i="1"/>
  <c r="D84" i="1"/>
  <c r="D47" i="1"/>
  <c r="C85" i="1"/>
  <c r="C84" i="1"/>
  <c r="C47" i="1"/>
  <c r="E28" i="3" l="1"/>
  <c r="C28" i="3"/>
  <c r="C30" i="3" l="1"/>
  <c r="E30" i="3"/>
  <c r="E32" i="3" l="1"/>
  <c r="C32" i="3"/>
  <c r="C48" i="3" l="1"/>
  <c r="E48" i="3"/>
</calcChain>
</file>

<file path=xl/sharedStrings.xml><?xml version="1.0" encoding="utf-8"?>
<sst xmlns="http://schemas.openxmlformats.org/spreadsheetml/2006/main" count="249" uniqueCount="199">
  <si>
    <t xml:space="preserve">                                         Приложение 2</t>
  </si>
  <si>
    <t>к приказу Министра финансов</t>
  </si>
  <si>
    <t>Республики Казахстан</t>
  </si>
  <si>
    <t>от 20 августа 2010 года №422</t>
  </si>
  <si>
    <t>Консолидированный</t>
  </si>
  <si>
    <t>Форма</t>
  </si>
  <si>
    <r>
      <t xml:space="preserve"> БУХГАЛТЕРСКИЙ БАЛАНС </t>
    </r>
    <r>
      <rPr>
        <b/>
        <sz val="10"/>
        <rFont val="Arial Cyr"/>
        <family val="2"/>
        <charset val="204"/>
      </rPr>
      <t>АО "Казахтелеком"</t>
    </r>
  </si>
  <si>
    <t>подготовленный в соответствии с МСФО</t>
  </si>
  <si>
    <t>в тыс.тенге</t>
  </si>
  <si>
    <t>АКТИВЫ</t>
  </si>
  <si>
    <t>Код стр.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</si>
  <si>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</si>
  <si>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</si>
  <si>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</si>
  <si>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</si>
  <si>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</si>
  <si>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</si>
  <si>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</si>
  <si>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</si>
  <si>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</si>
  <si>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</si>
  <si>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</si>
  <si>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</si>
  <si>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</si>
  <si>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</si>
  <si>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</si>
  <si>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</si>
  <si>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</si>
  <si>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</si>
  <si>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</si>
  <si>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</si>
  <si>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</si>
  <si>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</si>
  <si>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</si>
  <si>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</si>
  <si>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</si>
  <si>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АКТИВЫ: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</si>
  <si>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</si>
  <si>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</si>
  <si>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</si>
  <si>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</si>
  <si>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</si>
  <si>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</si>
  <si>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</si>
  <si>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</si>
  <si>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</si>
  <si>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</si>
  <si>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</si>
  <si>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</si>
  <si>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</si>
  <si>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</si>
  <si>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</si>
  <si>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</si>
  <si>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</si>
  <si>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</si>
  <si>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</si>
  <si>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</si>
  <si>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</si>
  <si>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</si>
  <si>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</si>
  <si>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</si>
  <si>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</si>
  <si>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</si>
  <si>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(строка 100+строка 101 + строка 200)</t>
  </si>
  <si>
    <t>Забалансовое сальдо счета 000-641 Дебет*</t>
  </si>
  <si>
    <t>300</t>
  </si>
  <si>
    <t>Забалансовое сальдо счета 1240 Дебет*</t>
  </si>
  <si>
    <t>Итого баланс с учетом забалансового счета 000-641</t>
  </si>
  <si>
    <t>400</t>
  </si>
  <si>
    <t xml:space="preserve">*Примечание: сумма забалансового счета 000-641 в валюту баланса не включается  </t>
  </si>
  <si>
    <t>ОБЯЗАТЕЛЬСТВО И КАПИТАЛ</t>
  </si>
  <si>
    <t>III. КРАТКОСРОЧНЫЕ ОБЯЗАТЕЛЬСТВА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</si>
  <si>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</si>
  <si>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</si>
  <si>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</si>
  <si>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</si>
  <si>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</si>
  <si>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</si>
  <si>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</si>
  <si>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</si>
  <si>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</si>
  <si>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</si>
  <si>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</si>
  <si>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</si>
  <si>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</si>
  <si>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</si>
  <si>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</si>
  <si>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</si>
  <si>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</si>
  <si>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</si>
  <si>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</si>
  <si>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</si>
  <si>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</si>
  <si>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</si>
  <si>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</si>
  <si>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</si>
  <si>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</si>
  <si>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</si>
  <si>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</si>
  <si>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</si>
  <si>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</si>
  <si>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</si>
  <si>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</si>
  <si>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</si>
  <si>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</si>
  <si>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</si>
  <si>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</si>
  <si>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</si>
  <si>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</si>
  <si>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</si>
  <si>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</si>
  <si>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</si>
  <si>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</si>
  <si>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</si>
  <si>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</si>
  <si>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</si>
  <si>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</si>
  <si>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</si>
  <si>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</si>
  <si>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420+/-строка 421)</t>
  </si>
  <si>
    <t>500</t>
  </si>
  <si>
    <t>Баланс (строка 300+ строка301+ строка400+ строка500 )</t>
  </si>
  <si>
    <t>Забалансовое сальдо счета 000-641 Кредит*</t>
  </si>
  <si>
    <t>600</t>
  </si>
  <si>
    <t>Забалансовое сальдо счета 3340 Кредит*</t>
  </si>
  <si>
    <t>700</t>
  </si>
  <si>
    <t xml:space="preserve">Главный финансовый директор </t>
  </si>
  <si>
    <t>Нуркатов А.А.</t>
  </si>
  <si>
    <t xml:space="preserve">                                                         (фамилия, имя, отчество)                 (подпись)</t>
  </si>
  <si>
    <t>Главный бухгалтер -директор ДБУиО</t>
  </si>
  <si>
    <t>Байшумурова Г.Ж.</t>
  </si>
  <si>
    <t xml:space="preserve">                                                        (фамилия, имя, отчество)                 (подпись)</t>
  </si>
  <si>
    <t>Место печати</t>
  </si>
  <si>
    <t xml:space="preserve">                                         Приложение 3</t>
  </si>
  <si>
    <t>Отчет о прибылях и убытках  АО "Казахтелеком"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</si>
  <si>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</si>
  <si>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</si>
  <si>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</si>
  <si>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 строка 010 - строка 011 )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</si>
  <si>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</si>
  <si>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</si>
  <si>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</si>
  <si>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</si>
  <si>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</si>
  <si>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</si>
  <si>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</si>
  <si>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</si>
  <si>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</si>
  <si>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</si>
  <si>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</si>
  <si>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</si>
  <si>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</si>
  <si>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</si>
  <si>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</si>
  <si>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</si>
  <si>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 xml:space="preserve">Прибыль (убыток) до налогообложения (+/- строки с 020 по 025) </t>
  </si>
  <si>
    <t xml:space="preserve">Расходы по подоходному налогу </t>
  </si>
  <si>
    <t xml:space="preserve">Прибыль (убыток) после налогообложения от продолжающейся деятельности (строка 100 -  строка 101) </t>
  </si>
  <si>
    <t xml:space="preserve">Прибыль (убыток) после налогообложения от прекращенной деятельности </t>
  </si>
  <si>
    <t>201</t>
  </si>
  <si>
    <t>Прибыль за год (строка 200 +строка 201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</si>
  <si>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</si>
  <si>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</si>
  <si>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</si>
  <si>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</si>
  <si>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</si>
  <si>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</si>
  <si>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</si>
  <si>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</si>
  <si>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</si>
  <si>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</si>
  <si>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</si>
  <si>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</si>
  <si>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</si>
  <si>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</si>
  <si>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</si>
  <si>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 xml:space="preserve">Прочие компоненты прочей совокупной прибыли 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</si>
  <si>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</si>
  <si>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</si>
  <si>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</si>
  <si>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</si>
  <si>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</si>
  <si>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</si>
  <si>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доля неконтролируемых собственников</t>
  </si>
  <si>
    <t>Прибыль на акцию:</t>
  </si>
  <si>
    <t>Базовая прибыль на акцию:</t>
  </si>
  <si>
    <t xml:space="preserve">от  продолжающей деятельности </t>
  </si>
  <si>
    <t>от прекращенной деятельности</t>
  </si>
  <si>
    <t>Разводненная прибыль на акцию:</t>
  </si>
  <si>
    <t>Главный финансовый директор</t>
  </si>
  <si>
    <t xml:space="preserve">Главный бухгалтер - директор ДБУиО </t>
  </si>
  <si>
    <t>на 31 марта 2014 г.</t>
  </si>
  <si>
    <t>на 31 декабря 2013 г.</t>
  </si>
  <si>
    <t>по состоянию на 31 марта 2014 г.</t>
  </si>
  <si>
    <t xml:space="preserve"> с января по март 2014 г.,</t>
  </si>
  <si>
    <t>за отчетный период с начало года (с января по март 2014 г.)</t>
  </si>
  <si>
    <t>за отчетный период (март 2014 г.)</t>
  </si>
  <si>
    <t>за предыдущий период с начала года (с января по март 2013 г.)</t>
  </si>
  <si>
    <t>за предыдущий период (март 2013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</si>
</sst>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[Red]\-#,##0.00\ "/>
    <numFmt numFmtId="167" formatCode="_-* #,##0_р_._-;\-* #,##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color indexed="9"/>
      <name val="Arial Cyr"/>
      <family val="2"/>
      <charset val="204"/>
    </font>
    <font>
      <sz val="8"/>
      <color indexed="9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color indexed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3" fontId="1" fillId="0" borderId="0"/>
    <xf numFmtId="0" fontId="1" fillId="0" borderId="0"/>
  </cellStyleXfs>
  <cellXfs count="166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0" xfId="0" quotePrefix="1" applyNumberFormat="1" applyFont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164" fontId="8" fillId="0" borderId="0" xfId="0" applyNumberFormat="1" applyFont="1" applyAlignment="1" applyProtection="1">
      <alignment horizontal="centerContinuous" vertical="center" wrapText="1"/>
      <protection locked="0"/>
    </xf>
    <xf numFmtId="164" fontId="8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 vertical="center" wrapText="1"/>
    </xf>
    <xf numFmtId="0" fontId="9" fillId="0" borderId="0" xfId="0" applyFont="1" applyAlignment="1" applyProtection="1">
      <alignment horizontal="centerContinuous" vertical="center"/>
      <protection locked="0"/>
    </xf>
    <xf numFmtId="164" fontId="9" fillId="0" borderId="0" xfId="0" applyNumberFormat="1" applyFont="1" applyAlignment="1" applyProtection="1">
      <alignment horizontal="centerContinuous" vertical="center" wrapText="1"/>
      <protection locked="0"/>
    </xf>
    <xf numFmtId="164" fontId="9" fillId="0" borderId="0" xfId="0" applyNumberFormat="1" applyFont="1" applyAlignment="1" applyProtection="1">
      <alignment horizontal="centerContinuous" vertical="center"/>
      <protection locked="0"/>
    </xf>
    <xf numFmtId="0" fontId="2" fillId="0" borderId="0" xfId="0" applyFont="1" applyProtection="1"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8" fillId="0" borderId="0" xfId="2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horizontal="right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4" fontId="7" fillId="2" borderId="2" xfId="3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164" fontId="8" fillId="0" borderId="6" xfId="0" applyNumberFormat="1" applyFont="1" applyBorder="1" applyAlignment="1" applyProtection="1">
      <alignment vertical="center"/>
    </xf>
    <xf numFmtId="164" fontId="8" fillId="0" borderId="7" xfId="0" applyNumberFormat="1" applyFont="1" applyBorder="1" applyAlignment="1" applyProtection="1">
      <alignment vertical="center" wrapText="1"/>
    </xf>
    <xf numFmtId="3" fontId="4" fillId="0" borderId="0" xfId="0" applyNumberFormat="1" applyFont="1" applyAlignment="1" applyProtection="1">
      <alignment wrapText="1"/>
      <protection locked="0"/>
    </xf>
    <xf numFmtId="0" fontId="8" fillId="0" borderId="4" xfId="0" applyFont="1" applyBorder="1" applyAlignment="1" applyProtection="1">
      <alignment vertical="center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/>
    </xf>
    <xf numFmtId="49" fontId="10" fillId="3" borderId="4" xfId="0" applyNumberFormat="1" applyFont="1" applyFill="1" applyBorder="1" applyAlignment="1" applyProtection="1">
      <alignment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164" fontId="10" fillId="3" borderId="7" xfId="1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164" fontId="8" fillId="0" borderId="7" xfId="1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vertical="center" wrapText="1"/>
    </xf>
    <xf numFmtId="49" fontId="8" fillId="0" borderId="8" xfId="0" applyNumberFormat="1" applyFont="1" applyBorder="1" applyAlignment="1" applyProtection="1">
      <alignment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10" fillId="3" borderId="8" xfId="0" applyNumberFormat="1" applyFont="1" applyFill="1" applyBorder="1" applyAlignment="1" applyProtection="1">
      <alignment vertical="center" wrapText="1"/>
    </xf>
    <xf numFmtId="49" fontId="10" fillId="3" borderId="9" xfId="0" applyNumberFormat="1" applyFont="1" applyFill="1" applyBorder="1" applyAlignment="1" applyProtection="1">
      <alignment horizontal="center" vertical="center" wrapText="1"/>
    </xf>
    <xf numFmtId="3" fontId="11" fillId="0" borderId="0" xfId="0" applyNumberFormat="1" applyFont="1" applyAlignment="1" applyProtection="1">
      <alignment wrapText="1"/>
      <protection locked="0"/>
    </xf>
    <xf numFmtId="0" fontId="11" fillId="0" borderId="0" xfId="0" applyFont="1" applyProtection="1">
      <protection locked="0"/>
    </xf>
    <xf numFmtId="49" fontId="7" fillId="3" borderId="10" xfId="0" applyNumberFormat="1" applyFont="1" applyFill="1" applyBorder="1" applyAlignment="1" applyProtection="1">
      <alignment vertical="center" wrapText="1"/>
    </xf>
    <xf numFmtId="49" fontId="12" fillId="3" borderId="11" xfId="0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 wrapText="1"/>
    </xf>
    <xf numFmtId="3" fontId="13" fillId="0" borderId="0" xfId="0" applyNumberFormat="1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49" fontId="8" fillId="0" borderId="13" xfId="0" applyNumberFormat="1" applyFont="1" applyFill="1" applyBorder="1" applyAlignment="1" applyProtection="1">
      <alignment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3" fontId="13" fillId="0" borderId="0" xfId="0" applyNumberFormat="1" applyFont="1" applyFill="1" applyAlignment="1" applyProtection="1">
      <alignment wrapText="1"/>
      <protection locked="0"/>
    </xf>
    <xf numFmtId="0" fontId="13" fillId="0" borderId="0" xfId="0" applyFont="1" applyFill="1" applyProtection="1">
      <protection locked="0"/>
    </xf>
    <xf numFmtId="49" fontId="8" fillId="0" borderId="4" xfId="0" applyNumberFormat="1" applyFont="1" applyFill="1" applyBorder="1" applyAlignment="1" applyProtection="1">
      <alignment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164" fontId="7" fillId="0" borderId="15" xfId="1" applyNumberFormat="1" applyFont="1" applyBorder="1" applyAlignment="1" applyProtection="1">
      <alignment horizontal="center" vertical="center" wrapText="1"/>
    </xf>
    <xf numFmtId="0" fontId="7" fillId="0" borderId="0" xfId="2" applyFont="1" applyAlignment="1" applyProtection="1">
      <alignment horizontal="left" vertical="center"/>
    </xf>
    <xf numFmtId="0" fontId="8" fillId="0" borderId="0" xfId="2" applyFont="1" applyAlignment="1" applyProtection="1">
      <alignment vertical="center"/>
    </xf>
    <xf numFmtId="164" fontId="8" fillId="0" borderId="0" xfId="0" applyNumberFormat="1" applyFont="1" applyAlignment="1" applyProtection="1">
      <alignment vertical="center" wrapText="1"/>
    </xf>
    <xf numFmtId="164" fontId="7" fillId="0" borderId="0" xfId="0" applyNumberFormat="1" applyFont="1" applyAlignment="1" applyProtection="1">
      <alignment horizontal="right" vertical="center" wrapText="1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8" fillId="0" borderId="4" xfId="0" quotePrefix="1" applyNumberFormat="1" applyFont="1" applyFill="1" applyBorder="1" applyAlignment="1" applyProtection="1">
      <alignment horizontal="left" vertical="center" wrapText="1"/>
    </xf>
    <xf numFmtId="49" fontId="7" fillId="3" borderId="4" xfId="0" applyNumberFormat="1" applyFont="1" applyFill="1" applyBorder="1" applyAlignment="1" applyProtection="1">
      <alignment horizontal="left" vertical="center" wrapText="1"/>
    </xf>
    <xf numFmtId="49" fontId="7" fillId="3" borderId="1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49" fontId="7" fillId="3" borderId="16" xfId="0" applyNumberFormat="1" applyFont="1" applyFill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164" fontId="7" fillId="0" borderId="7" xfId="1" applyNumberFormat="1" applyFont="1" applyBorder="1" applyAlignment="1" applyProtection="1">
      <alignment horizontal="center" vertical="center" wrapText="1"/>
    </xf>
    <xf numFmtId="49" fontId="7" fillId="3" borderId="8" xfId="0" applyNumberFormat="1" applyFont="1" applyFill="1" applyBorder="1" applyAlignment="1" applyProtection="1">
      <alignment vertical="center" wrapText="1"/>
    </xf>
    <xf numFmtId="49" fontId="7" fillId="3" borderId="9" xfId="0" applyNumberFormat="1" applyFont="1" applyFill="1" applyBorder="1" applyAlignment="1" applyProtection="1">
      <alignment horizontal="center" vertical="center" wrapText="1"/>
    </xf>
    <xf numFmtId="49" fontId="7" fillId="3" borderId="17" xfId="0" applyNumberFormat="1" applyFont="1" applyFill="1" applyBorder="1" applyAlignment="1" applyProtection="1">
      <alignment horizontal="center" vertical="center" wrapText="1"/>
    </xf>
    <xf numFmtId="49" fontId="8" fillId="3" borderId="11" xfId="0" applyNumberFormat="1" applyFont="1" applyFill="1" applyBorder="1" applyAlignment="1" applyProtection="1">
      <alignment horizontal="center" vertical="center" wrapText="1"/>
    </xf>
    <xf numFmtId="164" fontId="7" fillId="3" borderId="12" xfId="1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164" fontId="7" fillId="0" borderId="0" xfId="1" applyNumberFormat="1" applyFont="1" applyBorder="1" applyAlignment="1" applyProtection="1">
      <alignment horizontal="center" vertical="center" wrapText="1"/>
    </xf>
    <xf numFmtId="0" fontId="10" fillId="0" borderId="18" xfId="0" applyFont="1" applyBorder="1" applyProtection="1">
      <protection locked="0"/>
    </xf>
    <xf numFmtId="0" fontId="10" fillId="0" borderId="18" xfId="0" applyFont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 wrapText="1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3" fontId="8" fillId="0" borderId="0" xfId="0" applyNumberFormat="1" applyFont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 wrapText="1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Protection="1"/>
    <xf numFmtId="0" fontId="3" fillId="0" borderId="0" xfId="0" applyFont="1" applyProtection="1"/>
    <xf numFmtId="3" fontId="4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>
      <alignment horizontal="left"/>
    </xf>
    <xf numFmtId="3" fontId="4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 horizontal="right" vertical="center"/>
    </xf>
    <xf numFmtId="3" fontId="4" fillId="0" borderId="0" xfId="0" applyNumberFormat="1" applyFont="1" applyAlignment="1" applyProtection="1">
      <alignment horizontal="left" wrapText="1"/>
      <protection locked="0"/>
    </xf>
    <xf numFmtId="3" fontId="11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1" fillId="0" borderId="0" xfId="2" applyAlignment="1" applyProtection="1">
      <alignment horizontal="center"/>
      <protection locked="0"/>
    </xf>
    <xf numFmtId="3" fontId="1" fillId="0" borderId="0" xfId="2" applyNumberFormat="1" applyFont="1" applyAlignment="1" applyProtection="1">
      <alignment horizontal="center"/>
      <protection locked="0"/>
    </xf>
    <xf numFmtId="3" fontId="1" fillId="0" borderId="0" xfId="2" applyNumberFormat="1" applyAlignment="1" applyProtection="1">
      <alignment horizontal="center"/>
      <protection locked="0"/>
    </xf>
    <xf numFmtId="166" fontId="15" fillId="0" borderId="0" xfId="5" applyNumberFormat="1" applyFont="1" applyAlignment="1" applyProtection="1">
      <protection locked="0"/>
    </xf>
    <xf numFmtId="166" fontId="15" fillId="0" borderId="0" xfId="5" applyNumberFormat="1" applyFont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3" fontId="11" fillId="0" borderId="0" xfId="0" applyNumberFormat="1" applyFont="1" applyAlignment="1" applyProtection="1">
      <alignment horizontal="right" wrapText="1"/>
      <protection locked="0"/>
    </xf>
    <xf numFmtId="49" fontId="7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7" fillId="2" borderId="16" xfId="0" applyNumberFormat="1" applyFont="1" applyFill="1" applyBorder="1" applyAlignment="1" applyProtection="1">
      <alignment horizontal="center" vertical="center" wrapText="1"/>
    </xf>
    <xf numFmtId="49" fontId="7" fillId="0" borderId="16" xfId="5" applyNumberFormat="1" applyFont="1" applyBorder="1" applyAlignment="1" applyProtection="1">
      <alignment horizontal="center" wrapText="1"/>
      <protection locked="0"/>
    </xf>
    <xf numFmtId="3" fontId="8" fillId="0" borderId="16" xfId="0" applyNumberFormat="1" applyFont="1" applyBorder="1" applyAlignment="1" applyProtection="1">
      <alignment wrapText="1"/>
      <protection locked="0"/>
    </xf>
    <xf numFmtId="3" fontId="5" fillId="0" borderId="16" xfId="0" applyNumberFormat="1" applyFont="1" applyBorder="1" applyProtection="1">
      <protection locked="0"/>
    </xf>
    <xf numFmtId="49" fontId="8" fillId="0" borderId="16" xfId="5" applyNumberFormat="1" applyFont="1" applyFill="1" applyBorder="1" applyAlignment="1" applyProtection="1">
      <alignment vertical="center" wrapText="1"/>
    </xf>
    <xf numFmtId="49" fontId="8" fillId="0" borderId="16" xfId="5" applyNumberFormat="1" applyFont="1" applyFill="1" applyBorder="1" applyAlignment="1" applyProtection="1">
      <alignment horizontal="center"/>
    </xf>
    <xf numFmtId="3" fontId="8" fillId="0" borderId="16" xfId="1" applyNumberFormat="1" applyFont="1" applyFill="1" applyBorder="1" applyAlignment="1" applyProtection="1">
      <alignment wrapText="1"/>
    </xf>
    <xf numFmtId="167" fontId="8" fillId="0" borderId="0" xfId="0" applyNumberFormat="1" applyFont="1" applyProtection="1"/>
    <xf numFmtId="4" fontId="8" fillId="0" borderId="0" xfId="0" applyNumberFormat="1" applyFont="1" applyProtection="1"/>
    <xf numFmtId="167" fontId="8" fillId="0" borderId="0" xfId="0" applyNumberFormat="1" applyFont="1" applyProtection="1">
      <protection locked="0"/>
    </xf>
    <xf numFmtId="4" fontId="8" fillId="0" borderId="0" xfId="0" applyNumberFormat="1" applyFont="1" applyProtection="1">
      <protection locked="0"/>
    </xf>
    <xf numFmtId="49" fontId="8" fillId="0" borderId="16" xfId="5" applyNumberFormat="1" applyFont="1" applyFill="1" applyBorder="1" applyAlignment="1" applyProtection="1">
      <alignment vertical="top" wrapText="1"/>
    </xf>
    <xf numFmtId="49" fontId="10" fillId="3" borderId="16" xfId="5" applyNumberFormat="1" applyFont="1" applyFill="1" applyBorder="1" applyAlignment="1" applyProtection="1">
      <alignment vertical="center" wrapText="1"/>
    </xf>
    <xf numFmtId="49" fontId="10" fillId="3" borderId="16" xfId="5" applyNumberFormat="1" applyFont="1" applyFill="1" applyBorder="1" applyAlignment="1" applyProtection="1">
      <alignment horizontal="center"/>
    </xf>
    <xf numFmtId="3" fontId="8" fillId="3" borderId="16" xfId="1" applyNumberFormat="1" applyFont="1" applyFill="1" applyBorder="1" applyAlignment="1" applyProtection="1">
      <alignment wrapText="1"/>
    </xf>
    <xf numFmtId="0" fontId="8" fillId="0" borderId="16" xfId="0" applyFont="1" applyFill="1" applyBorder="1" applyAlignment="1" applyProtection="1">
      <alignment wrapText="1"/>
    </xf>
    <xf numFmtId="49" fontId="10" fillId="3" borderId="16" xfId="5" applyNumberFormat="1" applyFont="1" applyFill="1" applyBorder="1" applyAlignment="1" applyProtection="1">
      <alignment vertical="top" wrapText="1"/>
    </xf>
    <xf numFmtId="0" fontId="5" fillId="0" borderId="0" xfId="0" applyFont="1"/>
    <xf numFmtId="0" fontId="4" fillId="0" borderId="0" xfId="0" applyFont="1"/>
    <xf numFmtId="0" fontId="7" fillId="0" borderId="18" xfId="0" applyFont="1" applyBorder="1" applyProtection="1">
      <protection locked="0"/>
    </xf>
    <xf numFmtId="0" fontId="8" fillId="0" borderId="18" xfId="0" applyFont="1" applyBorder="1" applyAlignment="1" applyProtection="1">
      <alignment vertical="center"/>
      <protection locked="0"/>
    </xf>
    <xf numFmtId="3" fontId="8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4" fontId="9" fillId="0" borderId="0" xfId="0" applyNumberFormat="1" applyFont="1" applyFill="1"/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wrapText="1"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wrapText="1"/>
    </xf>
    <xf numFmtId="49" fontId="8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/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/>
    <xf numFmtId="0" fontId="10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Alignment="1"/>
    <xf numFmtId="0" fontId="6" fillId="0" borderId="0" xfId="0" applyFont="1" applyFill="1" applyAlignment="1" applyProtection="1">
      <alignment horizontal="center" vertical="center"/>
    </xf>
  </cellXfs>
  <cellStyles count="6">
    <cellStyle name="Мой" xfId="4"/>
    <cellStyle name="Обычный" xfId="0" builtinId="0"/>
    <cellStyle name="Обычный_Balans_odt" xfId="2"/>
    <cellStyle name="Обычный_Бух_баланс_активы" xfId="3"/>
    <cellStyle name="Обычный_Лист1" xf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403/&#1057;&#1042;&#1054;&#1044;_&#1086;&#1090;&#1095;&#1077;&#1090;_&#1076;&#1086;&#1093;&#1086;&#1076;_&#1080;_&#1088;&#1072;&#1089;&#1093;_14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403/&#1057;&#1042;&#1054;&#1044;_&#1041;&#1091;&#1093;&#1075;_&#1041;&#1040;&#1051;&#1040;&#1053;&#1057;_14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RadioTell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C3">
            <v>1</v>
          </cell>
          <cell r="E3" t="str">
            <v>акм</v>
          </cell>
          <cell r="F3">
            <v>2006</v>
          </cell>
        </row>
        <row r="4">
          <cell r="A4" t="str">
            <v>Актюбинская ОДТ</v>
          </cell>
          <cell r="E4" t="str">
            <v>акт</v>
          </cell>
          <cell r="F4">
            <v>2007</v>
          </cell>
        </row>
        <row r="5">
          <cell r="A5" t="str">
            <v>Алматинская ОДТ</v>
          </cell>
          <cell r="E5" t="str">
            <v>алм</v>
          </cell>
          <cell r="F5">
            <v>2008</v>
          </cell>
        </row>
        <row r="6">
          <cell r="A6" t="str">
            <v>Атырауская ОДТ</v>
          </cell>
          <cell r="E6" t="str">
            <v>атр</v>
          </cell>
          <cell r="F6">
            <v>2009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2010</v>
          </cell>
        </row>
        <row r="8">
          <cell r="A8" t="str">
            <v>Жамбылская ОДТ</v>
          </cell>
          <cell r="E8" t="str">
            <v>жам</v>
          </cell>
          <cell r="F8">
            <v>2011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2012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2013</v>
          </cell>
        </row>
        <row r="11">
          <cell r="A11" t="str">
            <v>Кзылординская ОДТ</v>
          </cell>
          <cell r="E11" t="str">
            <v>кзл</v>
          </cell>
          <cell r="F11">
            <v>2014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9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2014</v>
          </cell>
          <cell r="H19">
            <v>3</v>
          </cell>
        </row>
        <row r="20">
          <cell r="A20" t="str">
            <v>РТО</v>
          </cell>
          <cell r="E20" t="str">
            <v>рто</v>
          </cell>
          <cell r="F20">
            <v>2014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2013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  <row r="56">
          <cell r="C56" t="str">
            <v>Акмолинская ОДТ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15">
          <cell r="C15">
            <v>1839064</v>
          </cell>
        </row>
      </sheetData>
      <sheetData sheetId="9">
        <row r="15">
          <cell r="C15">
            <v>1708700</v>
          </cell>
        </row>
      </sheetData>
      <sheetData sheetId="10">
        <row r="15">
          <cell r="C15">
            <v>2772876</v>
          </cell>
        </row>
      </sheetData>
      <sheetData sheetId="11">
        <row r="15">
          <cell r="C15">
            <v>1629748</v>
          </cell>
        </row>
      </sheetData>
      <sheetData sheetId="12">
        <row r="15">
          <cell r="C15">
            <v>2859077</v>
          </cell>
        </row>
      </sheetData>
      <sheetData sheetId="13">
        <row r="15">
          <cell r="C15">
            <v>1296726</v>
          </cell>
        </row>
      </sheetData>
      <sheetData sheetId="14">
        <row r="15">
          <cell r="C15">
            <v>1162266</v>
          </cell>
        </row>
      </sheetData>
      <sheetData sheetId="15">
        <row r="15">
          <cell r="C15">
            <v>3135880</v>
          </cell>
        </row>
      </sheetData>
      <sheetData sheetId="16">
        <row r="15">
          <cell r="C15">
            <v>938767</v>
          </cell>
        </row>
      </sheetData>
      <sheetData sheetId="17">
        <row r="15">
          <cell r="C15">
            <v>2181769</v>
          </cell>
        </row>
      </sheetData>
      <sheetData sheetId="18">
        <row r="15">
          <cell r="C15">
            <v>770238</v>
          </cell>
        </row>
      </sheetData>
      <sheetData sheetId="19">
        <row r="15">
          <cell r="C15">
            <v>2145981</v>
          </cell>
        </row>
      </sheetData>
      <sheetData sheetId="20">
        <row r="15">
          <cell r="C15">
            <v>1454939</v>
          </cell>
        </row>
      </sheetData>
      <sheetData sheetId="21">
        <row r="15">
          <cell r="C15">
            <v>2068603</v>
          </cell>
        </row>
      </sheetData>
      <sheetData sheetId="22">
        <row r="15">
          <cell r="C15">
            <v>5628212</v>
          </cell>
        </row>
      </sheetData>
      <sheetData sheetId="23">
        <row r="15">
          <cell r="C15">
            <v>2783853</v>
          </cell>
        </row>
      </sheetData>
      <sheetData sheetId="24">
        <row r="15">
          <cell r="C15">
            <v>4247506</v>
          </cell>
        </row>
      </sheetData>
      <sheetData sheetId="25">
        <row r="15">
          <cell r="C15">
            <v>0</v>
          </cell>
        </row>
      </sheetData>
      <sheetData sheetId="26">
        <row r="15">
          <cell r="C15">
            <v>0</v>
          </cell>
        </row>
      </sheetData>
      <sheetData sheetId="27">
        <row r="15">
          <cell r="C15">
            <v>0</v>
          </cell>
        </row>
      </sheetData>
      <sheetData sheetId="28">
        <row r="15">
          <cell r="C15">
            <v>0</v>
          </cell>
        </row>
      </sheetData>
      <sheetData sheetId="29">
        <row r="15">
          <cell r="C15">
            <v>0</v>
          </cell>
        </row>
      </sheetData>
      <sheetData sheetId="30">
        <row r="15">
          <cell r="C15">
            <v>0</v>
          </cell>
        </row>
      </sheetData>
      <sheetData sheetId="31">
        <row r="15">
          <cell r="C15">
            <v>936782</v>
          </cell>
        </row>
      </sheetData>
      <sheetData sheetId="32">
        <row r="15">
          <cell r="C15">
            <v>6314793</v>
          </cell>
        </row>
      </sheetData>
      <sheetData sheetId="33">
        <row r="15">
          <cell r="C15">
            <v>90907</v>
          </cell>
        </row>
      </sheetData>
      <sheetData sheetId="34">
        <row r="15">
          <cell r="C15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RadioTell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2">
          <cell r="I2" t="str">
            <v>на 31 января</v>
          </cell>
          <cell r="J2" t="str">
            <v>январь</v>
          </cell>
        </row>
        <row r="3">
          <cell r="A3" t="str">
            <v>Акмолинская ОДТ</v>
          </cell>
          <cell r="E3" t="str">
            <v>акм</v>
          </cell>
          <cell r="F3">
            <v>2006</v>
          </cell>
          <cell r="I3" t="str">
            <v>на конец февраля</v>
          </cell>
          <cell r="J3" t="str">
            <v>с января по февраль</v>
          </cell>
        </row>
        <row r="4">
          <cell r="A4" t="str">
            <v>Актюбинская ОДТ</v>
          </cell>
          <cell r="E4" t="str">
            <v>акт</v>
          </cell>
          <cell r="F4">
            <v>2007</v>
          </cell>
          <cell r="I4" t="str">
            <v>на 31 марта</v>
          </cell>
          <cell r="J4" t="str">
            <v>с января по март</v>
          </cell>
        </row>
        <row r="5">
          <cell r="A5" t="str">
            <v>Алматинская ОДТ</v>
          </cell>
          <cell r="E5" t="str">
            <v>алм</v>
          </cell>
          <cell r="F5">
            <v>2008</v>
          </cell>
          <cell r="I5" t="str">
            <v>на 30 апреля</v>
          </cell>
          <cell r="J5" t="str">
            <v>с января по апрель</v>
          </cell>
        </row>
        <row r="6">
          <cell r="A6" t="str">
            <v>Атырауская ОДТ</v>
          </cell>
          <cell r="E6" t="str">
            <v>атр</v>
          </cell>
          <cell r="F6">
            <v>2009</v>
          </cell>
          <cell r="I6" t="str">
            <v>на 31 мая</v>
          </cell>
          <cell r="J6" t="str">
            <v>с января по май</v>
          </cell>
        </row>
        <row r="7">
          <cell r="A7" t="str">
            <v>В.-Казахстанская ОДТ</v>
          </cell>
          <cell r="E7" t="str">
            <v>вко</v>
          </cell>
          <cell r="F7">
            <v>2010</v>
          </cell>
          <cell r="I7" t="str">
            <v>на 30 июня</v>
          </cell>
          <cell r="J7" t="str">
            <v>с января по июнь</v>
          </cell>
        </row>
        <row r="8">
          <cell r="A8" t="str">
            <v>Жамбылская ОДТ</v>
          </cell>
          <cell r="E8" t="str">
            <v>жам</v>
          </cell>
          <cell r="F8">
            <v>2011</v>
          </cell>
          <cell r="I8" t="str">
            <v>на 31 июля</v>
          </cell>
          <cell r="J8" t="str">
            <v>с января по июль</v>
          </cell>
        </row>
        <row r="9">
          <cell r="A9" t="str">
            <v>З.-Казахстанская ОДТ</v>
          </cell>
          <cell r="E9" t="str">
            <v>зко</v>
          </cell>
          <cell r="F9">
            <v>2012</v>
          </cell>
          <cell r="I9" t="str">
            <v>на 31 августа</v>
          </cell>
          <cell r="J9" t="str">
            <v>с января по август</v>
          </cell>
        </row>
        <row r="10">
          <cell r="A10" t="str">
            <v>Карагандинская ОДТ</v>
          </cell>
          <cell r="E10" t="str">
            <v>кар</v>
          </cell>
          <cell r="F10">
            <v>2013</v>
          </cell>
          <cell r="I10" t="str">
            <v>на 30 сентября</v>
          </cell>
          <cell r="J10" t="str">
            <v>с января по сентябрь</v>
          </cell>
        </row>
        <row r="11">
          <cell r="A11" t="str">
            <v>Кзылординская ОДТ</v>
          </cell>
          <cell r="E11" t="str">
            <v>кзл</v>
          </cell>
          <cell r="F11">
            <v>2014</v>
          </cell>
          <cell r="I11" t="str">
            <v>на 31 октября</v>
          </cell>
          <cell r="J11" t="str">
            <v>с января по октябрь</v>
          </cell>
        </row>
        <row r="12">
          <cell r="A12" t="str">
            <v>Костанайская ОДТ</v>
          </cell>
          <cell r="E12" t="str">
            <v>кос</v>
          </cell>
          <cell r="I12" t="str">
            <v>на 30 ноября</v>
          </cell>
          <cell r="J12" t="str">
            <v>с января по ноябрь</v>
          </cell>
        </row>
        <row r="13">
          <cell r="A13" t="str">
            <v>Мангистауская ОДТ</v>
          </cell>
          <cell r="E13" t="str">
            <v>ман</v>
          </cell>
          <cell r="I13" t="str">
            <v>на 31 декабря</v>
          </cell>
          <cell r="J13" t="str">
            <v>с января по декабрь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  <cell r="F17">
            <v>9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2014</v>
          </cell>
          <cell r="H19">
            <v>3</v>
          </cell>
        </row>
        <row r="20">
          <cell r="A20" t="str">
            <v>РТО</v>
          </cell>
          <cell r="E20" t="str">
            <v>рто</v>
          </cell>
          <cell r="G20">
            <v>3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2013</v>
          </cell>
          <cell r="H21">
            <v>2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  <cell r="F23">
            <v>2014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Radio Tell</v>
          </cell>
          <cell r="E33" t="str">
            <v>RadioTell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6">
          <cell r="C16">
            <v>44666</v>
          </cell>
        </row>
        <row r="45">
          <cell r="C45">
            <v>0</v>
          </cell>
          <cell r="D45">
            <v>0</v>
          </cell>
        </row>
        <row r="46">
          <cell r="C46">
            <v>42938535</v>
          </cell>
          <cell r="D46">
            <v>40641643</v>
          </cell>
        </row>
        <row r="81">
          <cell r="C81">
            <v>0</v>
          </cell>
          <cell r="D81">
            <v>0</v>
          </cell>
        </row>
        <row r="82">
          <cell r="C82">
            <v>54068823</v>
          </cell>
          <cell r="D82">
            <v>50200880</v>
          </cell>
        </row>
      </sheetData>
      <sheetData sheetId="10">
        <row r="16">
          <cell r="C16">
            <v>14070</v>
          </cell>
        </row>
        <row r="45">
          <cell r="C45">
            <v>0</v>
          </cell>
          <cell r="D45">
            <v>0</v>
          </cell>
        </row>
        <row r="46">
          <cell r="C46">
            <v>38955632</v>
          </cell>
          <cell r="D46">
            <v>36937397</v>
          </cell>
        </row>
        <row r="81">
          <cell r="C81">
            <v>0</v>
          </cell>
          <cell r="D81">
            <v>0</v>
          </cell>
        </row>
        <row r="82">
          <cell r="C82">
            <v>47057258</v>
          </cell>
          <cell r="D82">
            <v>43358811</v>
          </cell>
        </row>
      </sheetData>
      <sheetData sheetId="11">
        <row r="16">
          <cell r="C16">
            <v>100683</v>
          </cell>
        </row>
        <row r="45">
          <cell r="C45">
            <v>0</v>
          </cell>
          <cell r="D45">
            <v>0</v>
          </cell>
        </row>
        <row r="46">
          <cell r="C46">
            <v>57688871</v>
          </cell>
          <cell r="D46">
            <v>54591908</v>
          </cell>
        </row>
        <row r="81">
          <cell r="C81">
            <v>0</v>
          </cell>
          <cell r="D81">
            <v>0</v>
          </cell>
        </row>
        <row r="82">
          <cell r="C82">
            <v>72441160</v>
          </cell>
          <cell r="D82">
            <v>67907876</v>
          </cell>
        </row>
      </sheetData>
      <sheetData sheetId="12">
        <row r="16">
          <cell r="C16">
            <v>39199</v>
          </cell>
        </row>
        <row r="45">
          <cell r="C45">
            <v>0</v>
          </cell>
          <cell r="D45">
            <v>0</v>
          </cell>
        </row>
        <row r="46">
          <cell r="C46">
            <v>38073767</v>
          </cell>
          <cell r="D46">
            <v>36320972</v>
          </cell>
        </row>
        <row r="81">
          <cell r="C81">
            <v>0</v>
          </cell>
          <cell r="D81">
            <v>0</v>
          </cell>
        </row>
        <row r="82">
          <cell r="C82">
            <v>44877568</v>
          </cell>
          <cell r="D82">
            <v>41695880</v>
          </cell>
        </row>
      </sheetData>
      <sheetData sheetId="13">
        <row r="16">
          <cell r="C16">
            <v>51000</v>
          </cell>
        </row>
        <row r="45">
          <cell r="C45">
            <v>0</v>
          </cell>
          <cell r="D45">
            <v>0</v>
          </cell>
        </row>
        <row r="46">
          <cell r="C46">
            <v>68653388</v>
          </cell>
          <cell r="D46">
            <v>65179715</v>
          </cell>
        </row>
        <row r="81">
          <cell r="C81">
            <v>0</v>
          </cell>
          <cell r="D81">
            <v>0</v>
          </cell>
        </row>
        <row r="82">
          <cell r="C82">
            <v>81662186</v>
          </cell>
          <cell r="D82">
            <v>75914657</v>
          </cell>
        </row>
      </sheetData>
      <sheetData sheetId="14">
        <row r="16">
          <cell r="C16">
            <v>15409</v>
          </cell>
        </row>
        <row r="45">
          <cell r="C45">
            <v>0</v>
          </cell>
          <cell r="D45">
            <v>0</v>
          </cell>
        </row>
        <row r="46">
          <cell r="C46">
            <v>28799119</v>
          </cell>
          <cell r="D46">
            <v>27327602</v>
          </cell>
        </row>
        <row r="81">
          <cell r="C81">
            <v>0</v>
          </cell>
          <cell r="D81">
            <v>0</v>
          </cell>
        </row>
        <row r="82">
          <cell r="C82">
            <v>36174554</v>
          </cell>
          <cell r="D82">
            <v>34084288</v>
          </cell>
        </row>
      </sheetData>
      <sheetData sheetId="15">
        <row r="16">
          <cell r="C16">
            <v>20209</v>
          </cell>
        </row>
        <row r="45">
          <cell r="C45">
            <v>0</v>
          </cell>
          <cell r="D45">
            <v>0</v>
          </cell>
        </row>
        <row r="46">
          <cell r="C46">
            <v>27417318</v>
          </cell>
          <cell r="D46">
            <v>26011873</v>
          </cell>
        </row>
        <row r="81">
          <cell r="C81">
            <v>0</v>
          </cell>
          <cell r="D81">
            <v>0</v>
          </cell>
        </row>
        <row r="82">
          <cell r="C82">
            <v>34760918</v>
          </cell>
          <cell r="D82">
            <v>32196838</v>
          </cell>
        </row>
      </sheetData>
      <sheetData sheetId="16">
        <row r="16">
          <cell r="C16">
            <v>61053</v>
          </cell>
        </row>
        <row r="45">
          <cell r="C45">
            <v>0</v>
          </cell>
          <cell r="D45">
            <v>0</v>
          </cell>
        </row>
        <row r="46">
          <cell r="C46">
            <v>72970892</v>
          </cell>
          <cell r="D46">
            <v>69275870</v>
          </cell>
        </row>
        <row r="81">
          <cell r="C81">
            <v>0</v>
          </cell>
          <cell r="D81">
            <v>0</v>
          </cell>
        </row>
        <row r="82">
          <cell r="C82">
            <v>85842104</v>
          </cell>
          <cell r="D82">
            <v>78611622</v>
          </cell>
        </row>
      </sheetData>
      <sheetData sheetId="17">
        <row r="16">
          <cell r="C16">
            <v>9303</v>
          </cell>
        </row>
        <row r="45">
          <cell r="C45">
            <v>0</v>
          </cell>
          <cell r="D45">
            <v>0</v>
          </cell>
        </row>
        <row r="46">
          <cell r="C46">
            <v>20338987</v>
          </cell>
          <cell r="D46">
            <v>19264123</v>
          </cell>
        </row>
        <row r="81">
          <cell r="C81">
            <v>0</v>
          </cell>
          <cell r="D81">
            <v>0</v>
          </cell>
        </row>
        <row r="82">
          <cell r="C82">
            <v>26812640</v>
          </cell>
          <cell r="D82">
            <v>25141279</v>
          </cell>
        </row>
      </sheetData>
      <sheetData sheetId="18">
        <row r="16">
          <cell r="C16">
            <v>52544</v>
          </cell>
        </row>
        <row r="45">
          <cell r="C45">
            <v>0</v>
          </cell>
          <cell r="D45">
            <v>0</v>
          </cell>
        </row>
        <row r="46">
          <cell r="C46">
            <v>52454297</v>
          </cell>
          <cell r="D46">
            <v>49968969</v>
          </cell>
        </row>
        <row r="81">
          <cell r="C81">
            <v>0</v>
          </cell>
          <cell r="D81">
            <v>0</v>
          </cell>
        </row>
        <row r="82">
          <cell r="C82">
            <v>61377759</v>
          </cell>
          <cell r="D82">
            <v>56389770</v>
          </cell>
        </row>
      </sheetData>
      <sheetData sheetId="19">
        <row r="16">
          <cell r="C16">
            <v>12428</v>
          </cell>
        </row>
        <row r="45">
          <cell r="C45">
            <v>0</v>
          </cell>
          <cell r="D45">
            <v>0</v>
          </cell>
        </row>
        <row r="46">
          <cell r="C46">
            <v>16502008</v>
          </cell>
          <cell r="D46">
            <v>15573046</v>
          </cell>
        </row>
        <row r="81">
          <cell r="C81">
            <v>0</v>
          </cell>
          <cell r="D81">
            <v>0</v>
          </cell>
        </row>
        <row r="82">
          <cell r="C82">
            <v>21330515</v>
          </cell>
          <cell r="D82">
            <v>20635155</v>
          </cell>
        </row>
      </sheetData>
      <sheetData sheetId="20">
        <row r="16">
          <cell r="C16">
            <v>62260</v>
          </cell>
        </row>
        <row r="45">
          <cell r="C45">
            <v>0</v>
          </cell>
          <cell r="D45">
            <v>0</v>
          </cell>
        </row>
        <row r="46">
          <cell r="C46">
            <v>43532127</v>
          </cell>
          <cell r="D46">
            <v>40509097</v>
          </cell>
        </row>
        <row r="81">
          <cell r="C81">
            <v>0</v>
          </cell>
          <cell r="D81">
            <v>0</v>
          </cell>
        </row>
        <row r="82">
          <cell r="C82">
            <v>52818324</v>
          </cell>
          <cell r="D82">
            <v>49028137</v>
          </cell>
        </row>
      </sheetData>
      <sheetData sheetId="21">
        <row r="16">
          <cell r="C16">
            <v>77272</v>
          </cell>
        </row>
        <row r="45">
          <cell r="C45">
            <v>0</v>
          </cell>
          <cell r="D45">
            <v>0</v>
          </cell>
        </row>
        <row r="46">
          <cell r="C46">
            <v>137755603</v>
          </cell>
          <cell r="D46">
            <v>131354444</v>
          </cell>
        </row>
        <row r="81">
          <cell r="C81">
            <v>0</v>
          </cell>
          <cell r="D81">
            <v>0</v>
          </cell>
        </row>
        <row r="82">
          <cell r="C82">
            <v>169556257</v>
          </cell>
          <cell r="D82">
            <v>158808355</v>
          </cell>
        </row>
      </sheetData>
      <sheetData sheetId="22">
        <row r="16">
          <cell r="C16">
            <v>26206</v>
          </cell>
        </row>
        <row r="45">
          <cell r="C45">
            <v>0</v>
          </cell>
          <cell r="D45">
            <v>0</v>
          </cell>
        </row>
        <row r="46">
          <cell r="C46">
            <v>33892658</v>
          </cell>
          <cell r="D46">
            <v>32110681</v>
          </cell>
        </row>
        <row r="81">
          <cell r="C81">
            <v>0</v>
          </cell>
          <cell r="D81">
            <v>0</v>
          </cell>
        </row>
        <row r="82">
          <cell r="C82">
            <v>40916181</v>
          </cell>
          <cell r="D82">
            <v>38402372</v>
          </cell>
        </row>
      </sheetData>
      <sheetData sheetId="23">
        <row r="16">
          <cell r="C16">
            <v>22800</v>
          </cell>
        </row>
        <row r="45">
          <cell r="C45">
            <v>0</v>
          </cell>
          <cell r="D45">
            <v>0</v>
          </cell>
        </row>
        <row r="46">
          <cell r="C46">
            <v>49106343</v>
          </cell>
          <cell r="D46">
            <v>46686115</v>
          </cell>
        </row>
        <row r="81">
          <cell r="C81">
            <v>0</v>
          </cell>
          <cell r="D81">
            <v>0</v>
          </cell>
        </row>
        <row r="82">
          <cell r="C82">
            <v>60585186</v>
          </cell>
          <cell r="D82">
            <v>56171900</v>
          </cell>
        </row>
      </sheetData>
      <sheetData sheetId="24">
        <row r="16">
          <cell r="C16">
            <v>39596</v>
          </cell>
        </row>
        <row r="45">
          <cell r="C45">
            <v>0</v>
          </cell>
          <cell r="D45">
            <v>0</v>
          </cell>
        </row>
        <row r="46">
          <cell r="C46">
            <v>59776028</v>
          </cell>
          <cell r="D46">
            <v>56739783</v>
          </cell>
        </row>
        <row r="81">
          <cell r="C81">
            <v>0</v>
          </cell>
          <cell r="D81">
            <v>0</v>
          </cell>
        </row>
        <row r="82">
          <cell r="C82">
            <v>77028575</v>
          </cell>
          <cell r="D82">
            <v>71957078</v>
          </cell>
        </row>
      </sheetData>
      <sheetData sheetId="25">
        <row r="16">
          <cell r="C16">
            <v>147656</v>
          </cell>
        </row>
        <row r="45">
          <cell r="C45">
            <v>0</v>
          </cell>
          <cell r="D45">
            <v>0</v>
          </cell>
        </row>
        <row r="46">
          <cell r="C46">
            <v>196333371</v>
          </cell>
          <cell r="D46">
            <v>178490709</v>
          </cell>
        </row>
        <row r="81">
          <cell r="C81">
            <v>0</v>
          </cell>
          <cell r="D81">
            <v>0</v>
          </cell>
        </row>
        <row r="82">
          <cell r="C82">
            <v>228354050</v>
          </cell>
          <cell r="D82">
            <v>217145010</v>
          </cell>
        </row>
      </sheetData>
      <sheetData sheetId="26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27">
        <row r="16">
          <cell r="C16">
            <v>858</v>
          </cell>
        </row>
        <row r="45">
          <cell r="C45">
            <v>0</v>
          </cell>
          <cell r="D45">
            <v>0</v>
          </cell>
        </row>
        <row r="46">
          <cell r="C46">
            <v>6807072</v>
          </cell>
          <cell r="D46">
            <v>3108699</v>
          </cell>
        </row>
        <row r="81">
          <cell r="C81">
            <v>0</v>
          </cell>
          <cell r="D81">
            <v>0</v>
          </cell>
        </row>
        <row r="82">
          <cell r="C82">
            <v>20423142</v>
          </cell>
          <cell r="D82">
            <v>18788473</v>
          </cell>
        </row>
      </sheetData>
      <sheetData sheetId="28">
        <row r="16">
          <cell r="C16">
            <v>18234</v>
          </cell>
        </row>
        <row r="45">
          <cell r="C45">
            <v>0</v>
          </cell>
          <cell r="D45">
            <v>0</v>
          </cell>
        </row>
        <row r="46">
          <cell r="C46">
            <v>40768328</v>
          </cell>
          <cell r="D46">
            <v>37117388</v>
          </cell>
        </row>
        <row r="81">
          <cell r="C81">
            <v>0</v>
          </cell>
          <cell r="D81">
            <v>0</v>
          </cell>
        </row>
        <row r="82">
          <cell r="C82">
            <v>40776597</v>
          </cell>
          <cell r="D82">
            <v>38467811</v>
          </cell>
        </row>
      </sheetData>
      <sheetData sheetId="29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0">
        <row r="16">
          <cell r="C16">
            <v>4353</v>
          </cell>
        </row>
        <row r="45">
          <cell r="C45">
            <v>0</v>
          </cell>
          <cell r="D45">
            <v>0</v>
          </cell>
        </row>
        <row r="46">
          <cell r="C46">
            <v>2229764</v>
          </cell>
          <cell r="D46">
            <v>1769801</v>
          </cell>
        </row>
        <row r="81">
          <cell r="C81">
            <v>0</v>
          </cell>
          <cell r="D81">
            <v>0</v>
          </cell>
        </row>
        <row r="82">
          <cell r="C82">
            <v>2728322</v>
          </cell>
          <cell r="D82">
            <v>2481807</v>
          </cell>
        </row>
      </sheetData>
      <sheetData sheetId="31">
        <row r="16">
          <cell r="C16">
            <v>98</v>
          </cell>
        </row>
        <row r="45">
          <cell r="C45">
            <v>0</v>
          </cell>
          <cell r="D45">
            <v>0</v>
          </cell>
        </row>
        <row r="46">
          <cell r="C46">
            <v>196865888</v>
          </cell>
          <cell r="D46">
            <v>190828808</v>
          </cell>
        </row>
        <row r="81">
          <cell r="C81">
            <v>0</v>
          </cell>
          <cell r="D81">
            <v>0</v>
          </cell>
        </row>
        <row r="82">
          <cell r="C82">
            <v>198686225</v>
          </cell>
          <cell r="D82">
            <v>194308113</v>
          </cell>
        </row>
      </sheetData>
      <sheetData sheetId="32">
        <row r="16">
          <cell r="C16">
            <v>4836</v>
          </cell>
        </row>
        <row r="45">
          <cell r="C45">
            <v>0</v>
          </cell>
          <cell r="D45">
            <v>0</v>
          </cell>
        </row>
        <row r="46">
          <cell r="C46">
            <v>61794938</v>
          </cell>
          <cell r="D46">
            <v>50294434</v>
          </cell>
        </row>
        <row r="81">
          <cell r="C81">
            <v>0</v>
          </cell>
          <cell r="D81">
            <v>0</v>
          </cell>
        </row>
        <row r="82">
          <cell r="C82">
            <v>79565815</v>
          </cell>
          <cell r="D82">
            <v>73142307</v>
          </cell>
        </row>
      </sheetData>
      <sheetData sheetId="33">
        <row r="16">
          <cell r="C16">
            <v>35739</v>
          </cell>
        </row>
        <row r="45">
          <cell r="C45">
            <v>0</v>
          </cell>
          <cell r="D45">
            <v>0</v>
          </cell>
        </row>
        <row r="46">
          <cell r="C46">
            <v>159616661</v>
          </cell>
          <cell r="D46">
            <v>154056692</v>
          </cell>
        </row>
        <row r="81">
          <cell r="C81">
            <v>0</v>
          </cell>
          <cell r="D81">
            <v>0</v>
          </cell>
        </row>
        <row r="82">
          <cell r="C82">
            <v>162621231</v>
          </cell>
          <cell r="D82">
            <v>139595483</v>
          </cell>
        </row>
      </sheetData>
      <sheetData sheetId="34">
        <row r="16">
          <cell r="C16">
            <v>9732921</v>
          </cell>
        </row>
        <row r="45">
          <cell r="C45">
            <v>0</v>
          </cell>
          <cell r="D45">
            <v>0</v>
          </cell>
        </row>
        <row r="46">
          <cell r="C46">
            <v>1399676780</v>
          </cell>
          <cell r="D46">
            <v>1297456944</v>
          </cell>
        </row>
        <row r="81">
          <cell r="C81">
            <v>0</v>
          </cell>
          <cell r="D81">
            <v>0</v>
          </cell>
        </row>
        <row r="82">
          <cell r="C82">
            <v>1152482985</v>
          </cell>
          <cell r="D82">
            <v>1077182811</v>
          </cell>
        </row>
      </sheetData>
      <sheetData sheetId="35">
        <row r="16">
          <cell r="C16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zoomScale="90" zoomScaleNormal="90" workbookViewId="0">
      <selection activeCell="D80" sqref="D80"/>
    </sheetView>
  </sheetViews>
  <sheetFormatPr defaultColWidth="33.28515625" defaultRowHeight="11.25" x14ac:dyDescent="0.2"/>
  <cols>
    <col min="1" max="1" width="65.7109375" style="99" customWidth="1"/>
    <col min="2" max="2" width="11.140625" style="99" customWidth="1"/>
    <col min="3" max="3" width="25.140625" style="103" customWidth="1"/>
    <col min="4" max="4" width="24.42578125" style="102" customWidth="1"/>
    <col min="5" max="16384" width="33.28515625" style="3"/>
  </cols>
  <sheetData>
    <row r="1" spans="1:6" ht="20.25" customHeight="1" x14ac:dyDescent="0.2">
      <c r="A1" s="1"/>
      <c r="B1" s="2"/>
      <c r="C1" s="155" t="s">
        <v>0</v>
      </c>
      <c r="D1" s="155"/>
    </row>
    <row r="2" spans="1:6" ht="10.5" customHeight="1" x14ac:dyDescent="0.2">
      <c r="A2" s="4"/>
      <c r="B2" s="2"/>
      <c r="C2" s="156" t="s">
        <v>1</v>
      </c>
      <c r="D2" s="156"/>
    </row>
    <row r="3" spans="1:6" x14ac:dyDescent="0.2">
      <c r="A3" s="4"/>
      <c r="B3" s="2"/>
      <c r="C3" s="156" t="s">
        <v>2</v>
      </c>
      <c r="D3" s="156"/>
    </row>
    <row r="4" spans="1:6" x14ac:dyDescent="0.2">
      <c r="A4" s="4"/>
      <c r="B4" s="3"/>
      <c r="C4" s="156" t="s">
        <v>3</v>
      </c>
      <c r="D4" s="156"/>
    </row>
    <row r="5" spans="1:6" ht="12.75" x14ac:dyDescent="0.2">
      <c r="A5" s="4"/>
      <c r="B5" s="5" t="s">
        <v>4</v>
      </c>
      <c r="C5" s="6"/>
      <c r="D5" s="7" t="s">
        <v>5</v>
      </c>
    </row>
    <row r="6" spans="1:6" ht="12.75" x14ac:dyDescent="0.2">
      <c r="A6" s="8" t="s">
        <v>6</v>
      </c>
      <c r="B6" s="9"/>
      <c r="C6" s="10"/>
      <c r="D6" s="11"/>
    </row>
    <row r="7" spans="1:6" ht="12.75" x14ac:dyDescent="0.2">
      <c r="A7" s="12" t="s">
        <v>193</v>
      </c>
      <c r="B7" s="9"/>
      <c r="C7" s="10"/>
      <c r="D7" s="11"/>
    </row>
    <row r="8" spans="1:6" ht="12.75" x14ac:dyDescent="0.2">
      <c r="A8" s="157" t="s">
        <v>7</v>
      </c>
      <c r="B8" s="157"/>
      <c r="C8" s="157"/>
      <c r="D8" s="157"/>
    </row>
    <row r="9" spans="1:6" ht="12.75" x14ac:dyDescent="0.2">
      <c r="A9" s="13"/>
      <c r="B9" s="9"/>
      <c r="C9" s="14"/>
      <c r="D9" s="15"/>
    </row>
    <row r="10" spans="1:6" ht="12.75" x14ac:dyDescent="0.2">
      <c r="A10" s="13"/>
      <c r="B10" s="9"/>
      <c r="C10" s="14"/>
      <c r="D10" s="15"/>
    </row>
    <row r="11" spans="1:6" ht="12.75" x14ac:dyDescent="0.2">
      <c r="A11" s="13"/>
      <c r="B11" s="9"/>
      <c r="C11" s="14"/>
      <c r="D11" s="15"/>
    </row>
    <row r="12" spans="1:6" s="20" customFormat="1" ht="12.75" x14ac:dyDescent="0.2">
      <c r="A12" s="16"/>
      <c r="B12" s="17"/>
      <c r="C12" s="18"/>
      <c r="D12" s="19"/>
    </row>
    <row r="13" spans="1:6" ht="13.5" thickBot="1" x14ac:dyDescent="0.25">
      <c r="A13" s="21"/>
      <c r="B13" s="22"/>
      <c r="C13" s="14"/>
      <c r="D13" s="23" t="s">
        <v>8</v>
      </c>
    </row>
    <row r="14" spans="1:6" ht="43.5" customHeight="1" x14ac:dyDescent="0.2">
      <c r="A14" s="24" t="s">
        <v>9</v>
      </c>
      <c r="B14" s="25" t="s">
        <v>10</v>
      </c>
      <c r="C14" s="26" t="s">
        <v>191</v>
      </c>
      <c r="D14" s="26" t="s">
        <v>192</v>
      </c>
    </row>
    <row r="15" spans="1:6" ht="12.75" x14ac:dyDescent="0.2">
      <c r="A15" s="27" t="s">
        <v>11</v>
      </c>
      <c r="B15" s="28"/>
      <c r="C15" s="29"/>
      <c r="D15" s="30"/>
      <c r="E15" s="31"/>
      <c r="F15" s="31"/>
    </row>
    <row r="16" spans="1:6" ht="12.75" x14ac:dyDescent="0.2">
      <c r="A16" s="32" t="s">
        <v>12</v>
      </c>
      <c r="B16" s="28" t="s">
        <v>13</v>
      </c>
      <c r="C16" s="33">
        <v>10593393</v>
      </c>
      <c r="D16" s="33">
        <v>39254613</v>
      </c>
      <c r="E16" s="31"/>
      <c r="F16" s="31"/>
    </row>
    <row r="17" spans="1:6" ht="12.75" x14ac:dyDescent="0.2">
      <c r="A17" s="32" t="s">
        <v>14</v>
      </c>
      <c r="B17" s="28" t="s">
        <v>15</v>
      </c>
      <c r="C17" s="33">
        <v>0</v>
      </c>
      <c r="D17" s="33">
        <v>0</v>
      </c>
      <c r="E17" s="31"/>
      <c r="F17" s="31"/>
    </row>
    <row r="18" spans="1:6" ht="12.75" x14ac:dyDescent="0.2">
      <c r="A18" s="32" t="s">
        <v>16</v>
      </c>
      <c r="B18" s="28" t="s">
        <v>17</v>
      </c>
      <c r="C18" s="33">
        <v>0</v>
      </c>
      <c r="D18" s="33">
        <v>0</v>
      </c>
      <c r="E18" s="31"/>
      <c r="F18" s="31"/>
    </row>
    <row r="19" spans="1:6" ht="25.5" x14ac:dyDescent="0.2">
      <c r="A19" s="34" t="s">
        <v>18</v>
      </c>
      <c r="B19" s="28" t="s">
        <v>19</v>
      </c>
      <c r="C19" s="33">
        <v>0</v>
      </c>
      <c r="D19" s="33">
        <v>0</v>
      </c>
      <c r="E19" s="31"/>
      <c r="F19" s="31"/>
    </row>
    <row r="20" spans="1:6" ht="12.75" x14ac:dyDescent="0.2">
      <c r="A20" s="32" t="s">
        <v>20</v>
      </c>
      <c r="B20" s="28" t="s">
        <v>21</v>
      </c>
      <c r="C20" s="33">
        <v>9059719</v>
      </c>
      <c r="D20" s="33">
        <v>9367059</v>
      </c>
      <c r="E20" s="31"/>
      <c r="F20" s="31"/>
    </row>
    <row r="21" spans="1:6" ht="12.75" x14ac:dyDescent="0.2">
      <c r="A21" s="32" t="s">
        <v>22</v>
      </c>
      <c r="B21" s="28" t="s">
        <v>23</v>
      </c>
      <c r="C21" s="33">
        <v>0</v>
      </c>
      <c r="D21" s="33">
        <v>0</v>
      </c>
      <c r="E21" s="31"/>
      <c r="F21" s="31"/>
    </row>
    <row r="22" spans="1:6" ht="12.75" x14ac:dyDescent="0.2">
      <c r="A22" s="32" t="s">
        <v>24</v>
      </c>
      <c r="B22" s="28" t="s">
        <v>25</v>
      </c>
      <c r="C22" s="33">
        <v>37859218</v>
      </c>
      <c r="D22" s="33">
        <v>30475900</v>
      </c>
      <c r="E22" s="31"/>
      <c r="F22" s="31"/>
    </row>
    <row r="23" spans="1:6" ht="12.75" x14ac:dyDescent="0.2">
      <c r="A23" s="35" t="s">
        <v>26</v>
      </c>
      <c r="B23" s="28" t="s">
        <v>27</v>
      </c>
      <c r="C23" s="33">
        <v>134341</v>
      </c>
      <c r="D23" s="33">
        <v>56196</v>
      </c>
      <c r="E23" s="31"/>
      <c r="F23" s="31"/>
    </row>
    <row r="24" spans="1:6" ht="12.75" x14ac:dyDescent="0.2">
      <c r="A24" s="35" t="s">
        <v>28</v>
      </c>
      <c r="B24" s="28" t="s">
        <v>29</v>
      </c>
      <c r="C24" s="33">
        <v>3504022</v>
      </c>
      <c r="D24" s="33">
        <v>3379951</v>
      </c>
      <c r="E24" s="31"/>
      <c r="F24" s="31"/>
    </row>
    <row r="25" spans="1:6" ht="12.75" x14ac:dyDescent="0.2">
      <c r="A25" s="35" t="s">
        <v>30</v>
      </c>
      <c r="B25" s="28" t="s">
        <v>31</v>
      </c>
      <c r="C25" s="33">
        <v>4063525</v>
      </c>
      <c r="D25" s="33">
        <v>4298742</v>
      </c>
      <c r="E25" s="31"/>
      <c r="F25" s="31"/>
    </row>
    <row r="26" spans="1:6" ht="12.75" x14ac:dyDescent="0.2">
      <c r="A26" s="36" t="s">
        <v>32</v>
      </c>
      <c r="B26" s="37" t="s">
        <v>33</v>
      </c>
      <c r="C26" s="38">
        <f>SUM(C16:C25)</f>
        <v>65214218</v>
      </c>
      <c r="D26" s="38">
        <f>SUM(D16:D25)</f>
        <v>86832461</v>
      </c>
      <c r="E26" s="31"/>
      <c r="F26" s="31"/>
    </row>
    <row r="27" spans="1:6" ht="12.75" x14ac:dyDescent="0.2">
      <c r="A27" s="39" t="s">
        <v>34</v>
      </c>
      <c r="B27" s="28" t="s">
        <v>35</v>
      </c>
      <c r="C27" s="33">
        <v>0</v>
      </c>
      <c r="D27" s="33">
        <v>0</v>
      </c>
      <c r="E27" s="31"/>
      <c r="F27" s="31"/>
    </row>
    <row r="28" spans="1:6" ht="12.75" x14ac:dyDescent="0.2">
      <c r="A28" s="27" t="s">
        <v>36</v>
      </c>
      <c r="B28" s="40"/>
      <c r="C28" s="41"/>
      <c r="D28" s="41"/>
      <c r="E28" s="31"/>
      <c r="F28" s="31"/>
    </row>
    <row r="29" spans="1:6" ht="12.75" x14ac:dyDescent="0.2">
      <c r="A29" s="42" t="s">
        <v>14</v>
      </c>
      <c r="B29" s="28" t="s">
        <v>37</v>
      </c>
      <c r="C29" s="33">
        <v>0</v>
      </c>
      <c r="D29" s="33">
        <v>0</v>
      </c>
      <c r="E29" s="31"/>
      <c r="F29" s="31"/>
    </row>
    <row r="30" spans="1:6" ht="12.75" x14ac:dyDescent="0.2">
      <c r="A30" s="42" t="s">
        <v>16</v>
      </c>
      <c r="B30" s="28" t="s">
        <v>38</v>
      </c>
      <c r="C30" s="33">
        <v>0</v>
      </c>
      <c r="D30" s="33">
        <v>0</v>
      </c>
      <c r="E30" s="31"/>
      <c r="F30" s="31"/>
    </row>
    <row r="31" spans="1:6" ht="25.5" x14ac:dyDescent="0.2">
      <c r="A31" s="42" t="s">
        <v>18</v>
      </c>
      <c r="B31" s="28" t="s">
        <v>39</v>
      </c>
      <c r="C31" s="33">
        <v>0</v>
      </c>
      <c r="D31" s="33">
        <v>0</v>
      </c>
      <c r="E31" s="31"/>
      <c r="F31" s="31"/>
    </row>
    <row r="32" spans="1:6" ht="12.75" x14ac:dyDescent="0.2">
      <c r="A32" s="32" t="s">
        <v>20</v>
      </c>
      <c r="B32" s="28" t="s">
        <v>40</v>
      </c>
      <c r="C32" s="33">
        <v>50</v>
      </c>
      <c r="D32" s="33">
        <v>374858</v>
      </c>
      <c r="E32" s="31"/>
      <c r="F32" s="31"/>
    </row>
    <row r="33" spans="1:6" ht="12.75" x14ac:dyDescent="0.2">
      <c r="A33" s="42" t="s">
        <v>41</v>
      </c>
      <c r="B33" s="28" t="s">
        <v>42</v>
      </c>
      <c r="C33" s="33">
        <v>40536290</v>
      </c>
      <c r="D33" s="33">
        <v>40390432</v>
      </c>
      <c r="E33" s="31"/>
      <c r="F33" s="31"/>
    </row>
    <row r="34" spans="1:6" ht="12.75" x14ac:dyDescent="0.2">
      <c r="A34" s="42" t="s">
        <v>43</v>
      </c>
      <c r="B34" s="28" t="s">
        <v>44</v>
      </c>
      <c r="C34" s="33">
        <v>10271109</v>
      </c>
      <c r="D34" s="33">
        <v>10582498</v>
      </c>
      <c r="E34" s="31"/>
      <c r="F34" s="31"/>
    </row>
    <row r="35" spans="1:6" ht="12.75" x14ac:dyDescent="0.2">
      <c r="A35" s="42" t="s">
        <v>45</v>
      </c>
      <c r="B35" s="28" t="s">
        <v>46</v>
      </c>
      <c r="C35" s="33">
        <v>0</v>
      </c>
      <c r="D35" s="33">
        <v>0</v>
      </c>
      <c r="E35" s="31"/>
      <c r="F35" s="31"/>
    </row>
    <row r="36" spans="1:6" ht="12.75" x14ac:dyDescent="0.2">
      <c r="A36" s="42" t="s">
        <v>47</v>
      </c>
      <c r="B36" s="28" t="s">
        <v>48</v>
      </c>
      <c r="C36" s="33">
        <v>0</v>
      </c>
      <c r="D36" s="33">
        <v>0</v>
      </c>
      <c r="E36" s="31"/>
      <c r="F36" s="31"/>
    </row>
    <row r="37" spans="1:6" ht="12.75" x14ac:dyDescent="0.2">
      <c r="A37" s="42" t="s">
        <v>49</v>
      </c>
      <c r="B37" s="28" t="s">
        <v>50</v>
      </c>
      <c r="C37" s="33">
        <v>229817616</v>
      </c>
      <c r="D37" s="33">
        <v>228563017</v>
      </c>
      <c r="E37" s="31"/>
      <c r="F37" s="31"/>
    </row>
    <row r="38" spans="1:6" ht="12.75" x14ac:dyDescent="0.2">
      <c r="A38" s="42" t="s">
        <v>51</v>
      </c>
      <c r="B38" s="28" t="s">
        <v>52</v>
      </c>
      <c r="C38" s="33">
        <v>0</v>
      </c>
      <c r="D38" s="33">
        <v>0</v>
      </c>
      <c r="E38" s="31"/>
      <c r="F38" s="31"/>
    </row>
    <row r="39" spans="1:6" ht="12.75" x14ac:dyDescent="0.2">
      <c r="A39" s="42" t="s">
        <v>53</v>
      </c>
      <c r="B39" s="28" t="s">
        <v>54</v>
      </c>
      <c r="C39" s="33">
        <v>0</v>
      </c>
      <c r="D39" s="33">
        <v>0</v>
      </c>
      <c r="E39" s="31"/>
      <c r="F39" s="31"/>
    </row>
    <row r="40" spans="1:6" ht="12.75" x14ac:dyDescent="0.2">
      <c r="A40" s="43" t="s">
        <v>55</v>
      </c>
      <c r="B40" s="44" t="s">
        <v>56</v>
      </c>
      <c r="C40" s="33">
        <v>14345383</v>
      </c>
      <c r="D40" s="33">
        <v>14526191</v>
      </c>
      <c r="E40" s="31"/>
      <c r="F40" s="31"/>
    </row>
    <row r="41" spans="1:6" ht="12.75" x14ac:dyDescent="0.2">
      <c r="A41" s="43" t="s">
        <v>57</v>
      </c>
      <c r="B41" s="44" t="s">
        <v>58</v>
      </c>
      <c r="C41" s="33">
        <v>0</v>
      </c>
      <c r="D41" s="33">
        <v>0</v>
      </c>
      <c r="E41" s="31"/>
      <c r="F41" s="31"/>
    </row>
    <row r="42" spans="1:6" ht="12.75" x14ac:dyDescent="0.2">
      <c r="A42" s="43" t="s">
        <v>59</v>
      </c>
      <c r="B42" s="44" t="s">
        <v>60</v>
      </c>
      <c r="C42" s="33">
        <v>28619109</v>
      </c>
      <c r="D42" s="33">
        <v>33522330</v>
      </c>
      <c r="E42" s="31"/>
      <c r="F42" s="31"/>
    </row>
    <row r="43" spans="1:6" s="48" customFormat="1" ht="12.75" x14ac:dyDescent="0.2">
      <c r="A43" s="45" t="s">
        <v>61</v>
      </c>
      <c r="B43" s="46" t="s">
        <v>62</v>
      </c>
      <c r="C43" s="38">
        <f>SUM(C29:C42)</f>
        <v>323589557</v>
      </c>
      <c r="D43" s="38">
        <f>SUM(D29:D42)</f>
        <v>327959326</v>
      </c>
      <c r="E43" s="47"/>
      <c r="F43" s="47"/>
    </row>
    <row r="44" spans="1:6" s="53" customFormat="1" ht="25.5" customHeight="1" thickBot="1" x14ac:dyDescent="0.25">
      <c r="A44" s="49" t="s">
        <v>63</v>
      </c>
      <c r="B44" s="50"/>
      <c r="C44" s="51">
        <f>C26+C27+C43</f>
        <v>388803775</v>
      </c>
      <c r="D44" s="51">
        <f>D26+D27+D43</f>
        <v>414791787</v>
      </c>
      <c r="E44" s="52"/>
      <c r="F44" s="52"/>
    </row>
    <row r="45" spans="1:6" s="58" customFormat="1" ht="12.75" hidden="1" x14ac:dyDescent="0.2">
      <c r="A45" s="54" t="s">
        <v>64</v>
      </c>
      <c r="B45" s="55" t="s">
        <v>65</v>
      </c>
      <c r="C45" s="56">
        <f>SUM('[2]акм:корректировки МСФО'!C45)</f>
        <v>0</v>
      </c>
      <c r="D45" s="56">
        <f>SUM('[2]акм:корректировки МСФО'!D45)</f>
        <v>0</v>
      </c>
      <c r="E45" s="57"/>
      <c r="F45" s="57"/>
    </row>
    <row r="46" spans="1:6" s="58" customFormat="1" ht="12.75" hidden="1" x14ac:dyDescent="0.2">
      <c r="A46" s="59" t="s">
        <v>66</v>
      </c>
      <c r="B46" s="60"/>
      <c r="C46" s="33">
        <f>SUM('[2]акм:корректировки МСФО'!C46)</f>
        <v>2852948375</v>
      </c>
      <c r="D46" s="33">
        <f>SUM('[2]акм:корректировки МСФО'!D46)</f>
        <v>2661616713</v>
      </c>
      <c r="E46" s="57"/>
      <c r="F46" s="57"/>
    </row>
    <row r="47" spans="1:6" s="53" customFormat="1" ht="13.5" hidden="1" thickBot="1" x14ac:dyDescent="0.25">
      <c r="A47" s="49" t="s">
        <v>67</v>
      </c>
      <c r="B47" s="61" t="s">
        <v>68</v>
      </c>
      <c r="C47" s="51">
        <f>C44+C45+C46</f>
        <v>3241752150</v>
      </c>
      <c r="D47" s="51">
        <f>D44+D45+D46</f>
        <v>3076408500</v>
      </c>
      <c r="E47" s="52"/>
      <c r="F47" s="52"/>
    </row>
    <row r="48" spans="1:6" s="53" customFormat="1" ht="24" hidden="1" x14ac:dyDescent="0.2">
      <c r="A48" s="62" t="s">
        <v>69</v>
      </c>
      <c r="B48" s="63"/>
      <c r="C48" s="64"/>
      <c r="D48" s="64"/>
      <c r="E48" s="52"/>
      <c r="F48" s="52"/>
    </row>
    <row r="49" spans="1:6" s="53" customFormat="1" ht="13.5" thickBot="1" x14ac:dyDescent="0.25">
      <c r="A49" s="65"/>
      <c r="B49" s="66"/>
      <c r="C49" s="67"/>
      <c r="D49" s="68"/>
    </row>
    <row r="50" spans="1:6" ht="43.5" customHeight="1" x14ac:dyDescent="0.2">
      <c r="A50" s="24" t="s">
        <v>70</v>
      </c>
      <c r="B50" s="25" t="s">
        <v>10</v>
      </c>
      <c r="C50" s="26" t="s">
        <v>191</v>
      </c>
      <c r="D50" s="26" t="s">
        <v>192</v>
      </c>
    </row>
    <row r="51" spans="1:6" ht="12.75" x14ac:dyDescent="0.2">
      <c r="A51" s="27" t="s">
        <v>71</v>
      </c>
      <c r="B51" s="69"/>
      <c r="C51" s="30"/>
      <c r="D51" s="30"/>
      <c r="E51" s="31"/>
      <c r="F51" s="31"/>
    </row>
    <row r="52" spans="1:6" ht="12.75" x14ac:dyDescent="0.2">
      <c r="A52" s="70" t="s">
        <v>72</v>
      </c>
      <c r="B52" s="69" t="s">
        <v>73</v>
      </c>
      <c r="C52" s="33">
        <v>4107972</v>
      </c>
      <c r="D52" s="33">
        <v>5679832</v>
      </c>
      <c r="F52" s="31"/>
    </row>
    <row r="53" spans="1:6" ht="12.75" x14ac:dyDescent="0.2">
      <c r="A53" s="70" t="s">
        <v>16</v>
      </c>
      <c r="B53" s="69" t="s">
        <v>74</v>
      </c>
      <c r="C53" s="33">
        <v>0</v>
      </c>
      <c r="D53" s="33">
        <v>0</v>
      </c>
      <c r="E53" s="31"/>
      <c r="F53" s="31"/>
    </row>
    <row r="54" spans="1:6" ht="12.75" x14ac:dyDescent="0.2">
      <c r="A54" s="71" t="s">
        <v>75</v>
      </c>
      <c r="B54" s="69" t="s">
        <v>76</v>
      </c>
      <c r="C54" s="33">
        <v>1708627</v>
      </c>
      <c r="D54" s="33">
        <v>30268498</v>
      </c>
      <c r="E54" s="31"/>
      <c r="F54" s="31"/>
    </row>
    <row r="55" spans="1:6" ht="12.75" x14ac:dyDescent="0.2">
      <c r="A55" s="71" t="s">
        <v>77</v>
      </c>
      <c r="B55" s="69" t="s">
        <v>78</v>
      </c>
      <c r="C55" s="33">
        <v>14888731</v>
      </c>
      <c r="D55" s="33">
        <v>24438688</v>
      </c>
      <c r="E55" s="31"/>
      <c r="F55" s="31"/>
    </row>
    <row r="56" spans="1:6" ht="12.75" x14ac:dyDescent="0.2">
      <c r="A56" s="70" t="s">
        <v>79</v>
      </c>
      <c r="B56" s="69" t="s">
        <v>80</v>
      </c>
      <c r="C56" s="33">
        <v>3280951</v>
      </c>
      <c r="D56" s="33">
        <v>2888993</v>
      </c>
      <c r="E56" s="31"/>
      <c r="F56" s="31"/>
    </row>
    <row r="57" spans="1:6" ht="12.75" x14ac:dyDescent="0.2">
      <c r="A57" s="71" t="s">
        <v>81</v>
      </c>
      <c r="B57" s="69" t="s">
        <v>82</v>
      </c>
      <c r="C57" s="33">
        <v>0</v>
      </c>
      <c r="D57" s="33">
        <v>0</v>
      </c>
      <c r="E57" s="31"/>
      <c r="F57" s="31"/>
    </row>
    <row r="58" spans="1:6" ht="12.75" x14ac:dyDescent="0.2">
      <c r="A58" s="70" t="s">
        <v>83</v>
      </c>
      <c r="B58" s="69" t="s">
        <v>84</v>
      </c>
      <c r="C58" s="33">
        <v>1435132</v>
      </c>
      <c r="D58" s="33">
        <v>1275242</v>
      </c>
      <c r="E58" s="31"/>
      <c r="F58" s="31"/>
    </row>
    <row r="59" spans="1:6" ht="12.75" x14ac:dyDescent="0.2">
      <c r="A59" s="72" t="s">
        <v>85</v>
      </c>
      <c r="B59" s="69" t="s">
        <v>86</v>
      </c>
      <c r="C59" s="33">
        <v>7784306</v>
      </c>
      <c r="D59" s="33">
        <v>6588349</v>
      </c>
      <c r="E59" s="31"/>
      <c r="F59" s="31"/>
    </row>
    <row r="60" spans="1:6" ht="12.75" x14ac:dyDescent="0.2">
      <c r="A60" s="73" t="s">
        <v>87</v>
      </c>
      <c r="B60" s="74" t="s">
        <v>65</v>
      </c>
      <c r="C60" s="38">
        <f>SUM(C52:C59)</f>
        <v>33205719</v>
      </c>
      <c r="D60" s="38">
        <f>SUM(D52:D59)</f>
        <v>71139602</v>
      </c>
      <c r="E60" s="31"/>
      <c r="F60" s="31"/>
    </row>
    <row r="61" spans="1:6" ht="12.75" x14ac:dyDescent="0.2">
      <c r="A61" s="75" t="s">
        <v>88</v>
      </c>
      <c r="B61" s="76" t="s">
        <v>89</v>
      </c>
      <c r="C61" s="33">
        <v>0</v>
      </c>
      <c r="D61" s="33">
        <v>0</v>
      </c>
      <c r="E61" s="31"/>
      <c r="F61" s="31"/>
    </row>
    <row r="62" spans="1:6" ht="12.75" x14ac:dyDescent="0.2">
      <c r="A62" s="27" t="s">
        <v>90</v>
      </c>
      <c r="B62" s="69"/>
      <c r="C62" s="41"/>
      <c r="D62" s="41"/>
      <c r="E62" s="31"/>
      <c r="F62" s="31"/>
    </row>
    <row r="63" spans="1:6" ht="12.75" x14ac:dyDescent="0.2">
      <c r="A63" s="70" t="s">
        <v>72</v>
      </c>
      <c r="B63" s="28" t="s">
        <v>91</v>
      </c>
      <c r="C63" s="33">
        <v>36413166</v>
      </c>
      <c r="D63" s="33">
        <v>28866216</v>
      </c>
      <c r="E63" s="31"/>
      <c r="F63" s="31"/>
    </row>
    <row r="64" spans="1:6" ht="12.75" x14ac:dyDescent="0.2">
      <c r="A64" s="70" t="s">
        <v>16</v>
      </c>
      <c r="B64" s="28" t="s">
        <v>92</v>
      </c>
      <c r="C64" s="33">
        <v>0</v>
      </c>
      <c r="D64" s="33">
        <v>0</v>
      </c>
      <c r="E64" s="31"/>
      <c r="F64" s="31"/>
    </row>
    <row r="65" spans="1:6" ht="12.75" x14ac:dyDescent="0.2">
      <c r="A65" s="70" t="s">
        <v>93</v>
      </c>
      <c r="B65" s="28" t="s">
        <v>94</v>
      </c>
      <c r="C65" s="33">
        <v>0</v>
      </c>
      <c r="D65" s="33">
        <v>0</v>
      </c>
      <c r="E65" s="31"/>
      <c r="F65" s="31"/>
    </row>
    <row r="66" spans="1:6" ht="12.75" x14ac:dyDescent="0.2">
      <c r="A66" s="42" t="s">
        <v>95</v>
      </c>
      <c r="B66" s="28" t="s">
        <v>96</v>
      </c>
      <c r="C66" s="33">
        <v>9534321</v>
      </c>
      <c r="D66" s="33">
        <v>10692231</v>
      </c>
      <c r="E66" s="31"/>
      <c r="F66" s="31"/>
    </row>
    <row r="67" spans="1:6" s="78" customFormat="1" ht="12.75" x14ac:dyDescent="0.2">
      <c r="A67" s="70" t="s">
        <v>97</v>
      </c>
      <c r="B67" s="28" t="s">
        <v>98</v>
      </c>
      <c r="C67" s="33">
        <v>6137017</v>
      </c>
      <c r="D67" s="33">
        <v>6172392</v>
      </c>
      <c r="E67" s="77"/>
      <c r="F67" s="77"/>
    </row>
    <row r="68" spans="1:6" s="78" customFormat="1" ht="12.75" x14ac:dyDescent="0.2">
      <c r="A68" s="70" t="s">
        <v>99</v>
      </c>
      <c r="B68" s="28" t="s">
        <v>100</v>
      </c>
      <c r="C68" s="33">
        <v>13209659</v>
      </c>
      <c r="D68" s="33">
        <v>12221917</v>
      </c>
      <c r="E68" s="77"/>
      <c r="F68" s="77"/>
    </row>
    <row r="69" spans="1:6" s="78" customFormat="1" ht="12.75" x14ac:dyDescent="0.2">
      <c r="A69" s="70" t="s">
        <v>101</v>
      </c>
      <c r="B69" s="28" t="s">
        <v>102</v>
      </c>
      <c r="C69" s="33">
        <v>4238167</v>
      </c>
      <c r="D69" s="33">
        <v>4206305</v>
      </c>
      <c r="E69" s="77"/>
      <c r="F69" s="77"/>
    </row>
    <row r="70" spans="1:6" s="78" customFormat="1" ht="12.75" x14ac:dyDescent="0.2">
      <c r="A70" s="73" t="s">
        <v>103</v>
      </c>
      <c r="B70" s="79" t="s">
        <v>68</v>
      </c>
      <c r="C70" s="38">
        <f>SUM(C63:C69)</f>
        <v>69532330</v>
      </c>
      <c r="D70" s="38">
        <f>SUM(D63:D69)</f>
        <v>62159061</v>
      </c>
      <c r="E70" s="77"/>
      <c r="F70" s="77"/>
    </row>
    <row r="71" spans="1:6" s="53" customFormat="1" ht="12.75" x14ac:dyDescent="0.2">
      <c r="A71" s="80" t="s">
        <v>104</v>
      </c>
      <c r="B71" s="81"/>
      <c r="C71" s="41"/>
      <c r="D71" s="82"/>
      <c r="E71" s="52"/>
      <c r="F71" s="52"/>
    </row>
    <row r="72" spans="1:6" s="78" customFormat="1" ht="12.75" x14ac:dyDescent="0.2">
      <c r="A72" s="43" t="s">
        <v>105</v>
      </c>
      <c r="B72" s="44" t="s">
        <v>106</v>
      </c>
      <c r="C72" s="33">
        <v>12136529</v>
      </c>
      <c r="D72" s="33">
        <v>12136529</v>
      </c>
      <c r="E72" s="77"/>
      <c r="F72" s="77"/>
    </row>
    <row r="73" spans="1:6" s="78" customFormat="1" ht="12.75" x14ac:dyDescent="0.2">
      <c r="A73" s="43" t="s">
        <v>107</v>
      </c>
      <c r="B73" s="44" t="s">
        <v>108</v>
      </c>
      <c r="C73" s="33">
        <v>0</v>
      </c>
      <c r="D73" s="33">
        <v>0</v>
      </c>
      <c r="E73" s="77"/>
      <c r="F73" s="77"/>
    </row>
    <row r="74" spans="1:6" s="78" customFormat="1" ht="12.75" x14ac:dyDescent="0.2">
      <c r="A74" s="43" t="s">
        <v>109</v>
      </c>
      <c r="B74" s="44" t="s">
        <v>110</v>
      </c>
      <c r="C74" s="33">
        <v>-6371847</v>
      </c>
      <c r="D74" s="33">
        <v>-6290144</v>
      </c>
      <c r="E74" s="77"/>
      <c r="F74" s="77"/>
    </row>
    <row r="75" spans="1:6" s="78" customFormat="1" ht="12.75" x14ac:dyDescent="0.2">
      <c r="A75" s="43" t="s">
        <v>111</v>
      </c>
      <c r="B75" s="44" t="s">
        <v>112</v>
      </c>
      <c r="C75" s="33">
        <v>1820479</v>
      </c>
      <c r="D75" s="33">
        <v>1820479</v>
      </c>
      <c r="E75" s="77"/>
      <c r="F75" s="77"/>
    </row>
    <row r="76" spans="1:6" s="78" customFormat="1" ht="12.75" x14ac:dyDescent="0.2">
      <c r="A76" s="43" t="s">
        <v>113</v>
      </c>
      <c r="B76" s="44" t="s">
        <v>114</v>
      </c>
      <c r="C76" s="33">
        <v>278480565</v>
      </c>
      <c r="D76" s="33">
        <v>273826260</v>
      </c>
      <c r="E76" s="77"/>
      <c r="F76" s="77"/>
    </row>
    <row r="77" spans="1:6" s="78" customFormat="1" ht="25.5" x14ac:dyDescent="0.2">
      <c r="A77" s="43" t="s">
        <v>115</v>
      </c>
      <c r="B77" s="44" t="s">
        <v>116</v>
      </c>
      <c r="C77" s="33">
        <v>286065726</v>
      </c>
      <c r="D77" s="33">
        <v>281493124</v>
      </c>
      <c r="E77" s="77"/>
      <c r="F77" s="77"/>
    </row>
    <row r="78" spans="1:6" s="78" customFormat="1" ht="12.75" x14ac:dyDescent="0.2">
      <c r="A78" s="43" t="s">
        <v>117</v>
      </c>
      <c r="B78" s="44" t="s">
        <v>118</v>
      </c>
      <c r="C78" s="33">
        <v>0</v>
      </c>
      <c r="D78" s="33">
        <v>0</v>
      </c>
      <c r="E78" s="77"/>
      <c r="F78" s="77"/>
    </row>
    <row r="79" spans="1:6" s="78" customFormat="1" ht="12.75" x14ac:dyDescent="0.2">
      <c r="A79" s="83" t="s">
        <v>119</v>
      </c>
      <c r="B79" s="84" t="s">
        <v>120</v>
      </c>
      <c r="C79" s="38">
        <f>C77+C78</f>
        <v>286065726</v>
      </c>
      <c r="D79" s="38">
        <f>D77+D78</f>
        <v>281493124</v>
      </c>
      <c r="E79" s="77"/>
      <c r="F79" s="77"/>
    </row>
    <row r="80" spans="1:6" s="53" customFormat="1" ht="25.5" customHeight="1" thickBot="1" x14ac:dyDescent="0.25">
      <c r="A80" s="49" t="s">
        <v>121</v>
      </c>
      <c r="B80" s="85"/>
      <c r="C80" s="51">
        <f>C60+C61+C70+C79</f>
        <v>388803775</v>
      </c>
      <c r="D80" s="51">
        <f>D60+D61+D70+D79</f>
        <v>414791787</v>
      </c>
      <c r="E80" s="52"/>
      <c r="F80" s="52"/>
    </row>
    <row r="81" spans="1:6" s="58" customFormat="1" ht="12.75" hidden="1" x14ac:dyDescent="0.2">
      <c r="A81" s="54" t="s">
        <v>122</v>
      </c>
      <c r="B81" s="55" t="s">
        <v>123</v>
      </c>
      <c r="C81" s="56">
        <f>SUM('[2]акм:корректировки МСФО'!C81)</f>
        <v>0</v>
      </c>
      <c r="D81" s="56">
        <f>SUM('[2]акм:корректировки МСФО'!D81)</f>
        <v>0</v>
      </c>
      <c r="E81" s="57"/>
      <c r="F81" s="57"/>
    </row>
    <row r="82" spans="1:6" s="58" customFormat="1" ht="12.75" hidden="1" x14ac:dyDescent="0.2">
      <c r="A82" s="59" t="s">
        <v>124</v>
      </c>
      <c r="B82" s="60"/>
      <c r="C82" s="33">
        <f>SUM('[2]акм:корректировки МСФО'!C82)</f>
        <v>2852948375</v>
      </c>
      <c r="D82" s="33">
        <f>SUM('[2]акм:корректировки МСФО'!D82)</f>
        <v>2661616713</v>
      </c>
      <c r="E82" s="57"/>
      <c r="F82" s="57"/>
    </row>
    <row r="83" spans="1:6" s="53" customFormat="1" ht="13.5" hidden="1" thickBot="1" x14ac:dyDescent="0.25">
      <c r="A83" s="49" t="s">
        <v>67</v>
      </c>
      <c r="B83" s="86" t="s">
        <v>125</v>
      </c>
      <c r="C83" s="87">
        <f>C80+C81+C82</f>
        <v>3241752150</v>
      </c>
      <c r="D83" s="87">
        <f>D80+D81+D82</f>
        <v>3076408500</v>
      </c>
      <c r="E83" s="52"/>
      <c r="F83" s="52"/>
    </row>
    <row r="84" spans="1:6" ht="24" hidden="1" x14ac:dyDescent="0.2">
      <c r="A84" s="62" t="s">
        <v>69</v>
      </c>
      <c r="B84" s="63"/>
      <c r="C84" s="64">
        <f>C44-C80</f>
        <v>0</v>
      </c>
      <c r="D84" s="64">
        <f>D44-D80</f>
        <v>0</v>
      </c>
      <c r="E84" s="31"/>
      <c r="F84" s="31"/>
    </row>
    <row r="85" spans="1:6" ht="12.75" x14ac:dyDescent="0.2">
      <c r="A85" s="62"/>
      <c r="B85" s="88"/>
      <c r="C85" s="89">
        <f>C44-C80</f>
        <v>0</v>
      </c>
      <c r="D85" s="89">
        <f>D44-D80</f>
        <v>0</v>
      </c>
      <c r="E85" s="31"/>
      <c r="F85" s="31"/>
    </row>
    <row r="86" spans="1:6" ht="12.75" x14ac:dyDescent="0.2">
      <c r="A86" s="62"/>
      <c r="B86" s="88"/>
      <c r="C86" s="89"/>
      <c r="D86" s="89"/>
      <c r="E86" s="31"/>
      <c r="F86" s="31"/>
    </row>
    <row r="87" spans="1:6" s="94" customFormat="1" ht="12.75" x14ac:dyDescent="0.2">
      <c r="A87" s="90" t="s">
        <v>126</v>
      </c>
      <c r="B87" s="91"/>
      <c r="C87" s="92" t="s">
        <v>127</v>
      </c>
      <c r="D87" s="93"/>
    </row>
    <row r="88" spans="1:6" ht="12.75" x14ac:dyDescent="0.2">
      <c r="A88" s="78" t="s">
        <v>128</v>
      </c>
      <c r="B88" s="4"/>
      <c r="C88" s="95"/>
      <c r="D88" s="96"/>
    </row>
    <row r="89" spans="1:6" ht="12.75" x14ac:dyDescent="0.2">
      <c r="A89" s="97"/>
      <c r="B89" s="98"/>
      <c r="C89" s="95"/>
      <c r="D89" s="96"/>
    </row>
    <row r="90" spans="1:6" s="94" customFormat="1" ht="12.75" x14ac:dyDescent="0.2">
      <c r="A90" s="90" t="s">
        <v>129</v>
      </c>
      <c r="B90" s="91"/>
      <c r="C90" s="92" t="s">
        <v>130</v>
      </c>
      <c r="D90" s="93"/>
    </row>
    <row r="91" spans="1:6" x14ac:dyDescent="0.2">
      <c r="A91" s="3" t="s">
        <v>131</v>
      </c>
      <c r="C91" s="100"/>
      <c r="D91" s="101"/>
    </row>
    <row r="92" spans="1:6" x14ac:dyDescent="0.2">
      <c r="A92" s="3"/>
      <c r="C92" s="100"/>
      <c r="D92" s="101"/>
    </row>
    <row r="93" spans="1:6" x14ac:dyDescent="0.2">
      <c r="A93" s="99" t="s">
        <v>132</v>
      </c>
      <c r="C93" s="100"/>
      <c r="D93" s="101"/>
    </row>
    <row r="94" spans="1:6" x14ac:dyDescent="0.2">
      <c r="C94" s="102"/>
      <c r="D94" s="103"/>
      <c r="E94" s="31"/>
      <c r="F94" s="31"/>
    </row>
    <row r="95" spans="1:6" x14ac:dyDescent="0.2">
      <c r="C95" s="102"/>
      <c r="D95" s="103"/>
      <c r="E95" s="31"/>
      <c r="F95" s="31"/>
    </row>
    <row r="96" spans="1:6" x14ac:dyDescent="0.2">
      <c r="C96" s="102"/>
      <c r="D96" s="103"/>
      <c r="E96" s="31"/>
      <c r="F96" s="31"/>
    </row>
  </sheetData>
  <mergeCells count="5">
    <mergeCell ref="C1:D1"/>
    <mergeCell ref="C2:D2"/>
    <mergeCell ref="C3:D3"/>
    <mergeCell ref="C4:D4"/>
    <mergeCell ref="A8:D8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zoomScale="90" zoomScaleNormal="90" workbookViewId="0">
      <selection activeCell="A12" sqref="A12"/>
    </sheetView>
  </sheetViews>
  <sheetFormatPr defaultColWidth="31.28515625" defaultRowHeight="12.75" x14ac:dyDescent="0.2"/>
  <cols>
    <col min="1" max="1" width="65" style="78" customWidth="1"/>
    <col min="2" max="2" width="8.140625" style="78" customWidth="1"/>
    <col min="3" max="3" width="19" style="77" customWidth="1"/>
    <col min="4" max="4" width="21.5703125" style="77" customWidth="1"/>
    <col min="5" max="5" width="19" style="119" customWidth="1"/>
    <col min="6" max="6" width="19.7109375" style="119" customWidth="1"/>
    <col min="7" max="7" width="15.7109375" style="97" bestFit="1" customWidth="1"/>
    <col min="8" max="8" width="15" style="97" customWidth="1"/>
    <col min="9" max="9" width="15.7109375" style="20" bestFit="1" customWidth="1"/>
    <col min="10" max="10" width="16" style="20" customWidth="1"/>
    <col min="11" max="16384" width="31.28515625" style="78"/>
  </cols>
  <sheetData>
    <row r="1" spans="1:11" x14ac:dyDescent="0.2">
      <c r="A1" s="104"/>
      <c r="B1" s="105"/>
      <c r="C1" s="106"/>
      <c r="D1" s="106"/>
      <c r="E1" s="107"/>
      <c r="F1" s="108" t="s">
        <v>133</v>
      </c>
    </row>
    <row r="2" spans="1:11" ht="12.75" customHeight="1" x14ac:dyDescent="0.2">
      <c r="B2" s="105"/>
      <c r="C2" s="109"/>
      <c r="D2" s="109"/>
      <c r="E2" s="109"/>
      <c r="F2" s="6" t="s">
        <v>1</v>
      </c>
    </row>
    <row r="3" spans="1:11" ht="12" customHeight="1" x14ac:dyDescent="0.2">
      <c r="B3" s="105"/>
      <c r="C3" s="6"/>
      <c r="D3" s="6"/>
      <c r="E3" s="110"/>
      <c r="F3" s="6" t="s">
        <v>2</v>
      </c>
    </row>
    <row r="4" spans="1:11" ht="11.25" customHeight="1" x14ac:dyDescent="0.2">
      <c r="B4" s="105"/>
      <c r="E4" s="111"/>
      <c r="F4" s="6" t="s">
        <v>3</v>
      </c>
    </row>
    <row r="5" spans="1:11" ht="13.5" customHeight="1" x14ac:dyDescent="0.2">
      <c r="A5" s="158"/>
      <c r="B5" s="159"/>
      <c r="C5" s="159"/>
      <c r="D5" s="159"/>
      <c r="E5" s="112"/>
      <c r="F5" s="113" t="s">
        <v>5</v>
      </c>
    </row>
    <row r="6" spans="1:11" s="3" customFormat="1" x14ac:dyDescent="0.2">
      <c r="A6" s="160" t="s">
        <v>134</v>
      </c>
      <c r="B6" s="161"/>
      <c r="C6" s="161"/>
      <c r="D6" s="161"/>
      <c r="E6" s="161"/>
      <c r="F6" s="161"/>
      <c r="G6" s="97"/>
      <c r="H6" s="97"/>
      <c r="I6" s="20"/>
      <c r="J6" s="20"/>
      <c r="K6" s="78"/>
    </row>
    <row r="7" spans="1:11" s="3" customFormat="1" x14ac:dyDescent="0.2">
      <c r="A7" s="162" t="s">
        <v>194</v>
      </c>
      <c r="B7" s="161"/>
      <c r="C7" s="161"/>
      <c r="D7" s="161"/>
      <c r="E7" s="161"/>
      <c r="F7" s="161"/>
      <c r="G7" s="97"/>
      <c r="H7" s="97"/>
      <c r="I7" s="20"/>
      <c r="J7" s="20"/>
      <c r="K7" s="78"/>
    </row>
    <row r="8" spans="1:11" s="3" customFormat="1" x14ac:dyDescent="0.2">
      <c r="A8" s="163" t="s">
        <v>7</v>
      </c>
      <c r="B8" s="164"/>
      <c r="C8" s="164"/>
      <c r="D8" s="164"/>
      <c r="E8" s="164"/>
      <c r="F8" s="164"/>
      <c r="G8" s="97"/>
      <c r="H8" s="97"/>
      <c r="I8" s="20"/>
      <c r="J8" s="20"/>
      <c r="K8" s="78"/>
    </row>
    <row r="9" spans="1:11" ht="13.5" customHeight="1" x14ac:dyDescent="0.2">
      <c r="A9" s="114"/>
      <c r="B9" s="114"/>
      <c r="C9" s="115"/>
      <c r="D9" s="116"/>
      <c r="E9" s="116"/>
      <c r="F9" s="116"/>
    </row>
    <row r="10" spans="1:11" ht="13.5" customHeight="1" x14ac:dyDescent="0.2">
      <c r="A10" s="114"/>
      <c r="B10" s="114"/>
      <c r="C10" s="116"/>
      <c r="D10" s="116"/>
      <c r="E10" s="116"/>
      <c r="F10" s="116"/>
    </row>
    <row r="11" spans="1:11" s="3" customFormat="1" x14ac:dyDescent="0.2">
      <c r="A11" s="165"/>
      <c r="B11" s="165"/>
      <c r="C11" s="165"/>
      <c r="D11" s="165"/>
      <c r="E11" s="165"/>
      <c r="F11" s="165"/>
      <c r="G11" s="97"/>
      <c r="H11" s="97"/>
      <c r="I11" s="20"/>
      <c r="J11" s="20"/>
      <c r="K11" s="78"/>
    </row>
    <row r="12" spans="1:11" x14ac:dyDescent="0.2">
      <c r="A12" s="117"/>
      <c r="B12" s="118"/>
      <c r="F12" s="120" t="s">
        <v>8</v>
      </c>
    </row>
    <row r="13" spans="1:11" ht="61.5" customHeight="1" x14ac:dyDescent="0.2">
      <c r="A13" s="121" t="s">
        <v>135</v>
      </c>
      <c r="B13" s="121" t="s">
        <v>10</v>
      </c>
      <c r="C13" s="122" t="s">
        <v>195</v>
      </c>
      <c r="D13" s="122" t="s">
        <v>196</v>
      </c>
      <c r="E13" s="122" t="s">
        <v>197</v>
      </c>
      <c r="F13" s="122" t="s">
        <v>198</v>
      </c>
    </row>
    <row r="14" spans="1:11" x14ac:dyDescent="0.2">
      <c r="A14" s="123">
        <v>1</v>
      </c>
      <c r="B14" s="123">
        <v>2</v>
      </c>
      <c r="C14" s="124"/>
      <c r="D14" s="124"/>
      <c r="E14" s="124"/>
      <c r="F14" s="125"/>
    </row>
    <row r="15" spans="1:11" x14ac:dyDescent="0.2">
      <c r="A15" s="126" t="s">
        <v>136</v>
      </c>
      <c r="B15" s="127" t="s">
        <v>13</v>
      </c>
      <c r="C15" s="128">
        <v>45966687</v>
      </c>
      <c r="D15" s="128">
        <v>16541363</v>
      </c>
      <c r="E15" s="128">
        <v>42706331</v>
      </c>
      <c r="F15" s="128">
        <v>15343313</v>
      </c>
      <c r="G15" s="129"/>
      <c r="H15" s="130"/>
      <c r="I15" s="131"/>
      <c r="J15" s="132"/>
    </row>
    <row r="16" spans="1:11" x14ac:dyDescent="0.2">
      <c r="A16" s="133" t="s">
        <v>137</v>
      </c>
      <c r="B16" s="127" t="s">
        <v>15</v>
      </c>
      <c r="C16" s="128">
        <v>27939332</v>
      </c>
      <c r="D16" s="128">
        <v>10680777</v>
      </c>
      <c r="E16" s="128">
        <v>28790157</v>
      </c>
      <c r="F16" s="128">
        <v>10829749</v>
      </c>
      <c r="G16" s="129"/>
      <c r="H16" s="130"/>
      <c r="I16" s="131"/>
      <c r="J16" s="132"/>
    </row>
    <row r="17" spans="1:10" x14ac:dyDescent="0.2">
      <c r="A17" s="134" t="s">
        <v>138</v>
      </c>
      <c r="B17" s="135" t="s">
        <v>17</v>
      </c>
      <c r="C17" s="136">
        <f>C15-C16</f>
        <v>18027355</v>
      </c>
      <c r="D17" s="136">
        <f>D15-D16</f>
        <v>5860586</v>
      </c>
      <c r="E17" s="136">
        <f>E15-E16</f>
        <v>13916174</v>
      </c>
      <c r="F17" s="136">
        <f>F15-F16</f>
        <v>4513564</v>
      </c>
      <c r="G17" s="129"/>
      <c r="H17" s="130"/>
      <c r="I17" s="131"/>
      <c r="J17" s="132"/>
    </row>
    <row r="18" spans="1:10" x14ac:dyDescent="0.2">
      <c r="A18" s="126" t="s">
        <v>139</v>
      </c>
      <c r="B18" s="127" t="s">
        <v>19</v>
      </c>
      <c r="C18" s="128">
        <v>470394</v>
      </c>
      <c r="D18" s="128">
        <v>166900</v>
      </c>
      <c r="E18" s="128">
        <v>401292</v>
      </c>
      <c r="F18" s="128">
        <v>148820</v>
      </c>
      <c r="G18" s="129"/>
      <c r="H18" s="130"/>
      <c r="I18" s="131"/>
      <c r="J18" s="132"/>
    </row>
    <row r="19" spans="1:10" x14ac:dyDescent="0.2">
      <c r="A19" s="126" t="s">
        <v>140</v>
      </c>
      <c r="B19" s="127" t="s">
        <v>21</v>
      </c>
      <c r="C19" s="128">
        <v>4536187</v>
      </c>
      <c r="D19" s="128">
        <v>1878315</v>
      </c>
      <c r="E19" s="128">
        <v>3718571</v>
      </c>
      <c r="F19" s="128">
        <v>1530432</v>
      </c>
      <c r="G19" s="129"/>
      <c r="H19" s="130"/>
      <c r="I19" s="131"/>
      <c r="J19" s="132"/>
    </row>
    <row r="20" spans="1:10" x14ac:dyDescent="0.2">
      <c r="A20" s="126" t="s">
        <v>141</v>
      </c>
      <c r="B20" s="127" t="s">
        <v>23</v>
      </c>
      <c r="C20" s="128">
        <v>6005841</v>
      </c>
      <c r="D20" s="128">
        <v>-1259663</v>
      </c>
      <c r="E20" s="128">
        <v>58755</v>
      </c>
      <c r="F20" s="128">
        <v>-172479</v>
      </c>
      <c r="G20" s="129"/>
      <c r="H20" s="130"/>
      <c r="I20" s="131"/>
      <c r="J20" s="132"/>
    </row>
    <row r="21" spans="1:10" x14ac:dyDescent="0.2">
      <c r="A21" s="126" t="s">
        <v>142</v>
      </c>
      <c r="B21" s="127" t="s">
        <v>25</v>
      </c>
      <c r="C21" s="128">
        <v>679702</v>
      </c>
      <c r="D21" s="128">
        <v>-543988</v>
      </c>
      <c r="E21" s="128">
        <v>587257</v>
      </c>
      <c r="F21" s="128">
        <v>-34420</v>
      </c>
      <c r="G21" s="129"/>
      <c r="H21" s="130"/>
      <c r="I21" s="131"/>
      <c r="J21" s="132"/>
    </row>
    <row r="22" spans="1:10" x14ac:dyDescent="0.2">
      <c r="A22" s="134" t="s">
        <v>143</v>
      </c>
      <c r="B22" s="135" t="s">
        <v>144</v>
      </c>
      <c r="C22" s="136">
        <f>C17-C18-C19-C20+C21</f>
        <v>7694635</v>
      </c>
      <c r="D22" s="136">
        <f>D17-D18-D19-D20+D21</f>
        <v>4531046</v>
      </c>
      <c r="E22" s="136">
        <f>E17-E18-E19-E20+E21</f>
        <v>10324813</v>
      </c>
      <c r="F22" s="136">
        <f>F17-F18-F19-F20+F21</f>
        <v>2972371</v>
      </c>
      <c r="G22" s="129"/>
      <c r="H22" s="130"/>
      <c r="I22" s="131"/>
      <c r="J22" s="132"/>
    </row>
    <row r="23" spans="1:10" x14ac:dyDescent="0.2">
      <c r="A23" s="126" t="s">
        <v>145</v>
      </c>
      <c r="B23" s="127" t="s">
        <v>146</v>
      </c>
      <c r="C23" s="128">
        <v>862649</v>
      </c>
      <c r="D23" s="128">
        <v>805046</v>
      </c>
      <c r="E23" s="128">
        <v>1224023</v>
      </c>
      <c r="F23" s="128">
        <v>776297</v>
      </c>
      <c r="G23" s="129"/>
      <c r="H23" s="130"/>
      <c r="I23" s="131"/>
      <c r="J23" s="132"/>
    </row>
    <row r="24" spans="1:10" x14ac:dyDescent="0.2">
      <c r="A24" s="137" t="s">
        <v>147</v>
      </c>
      <c r="B24" s="127" t="s">
        <v>148</v>
      </c>
      <c r="C24" s="128">
        <v>1410725</v>
      </c>
      <c r="D24" s="128">
        <v>585726</v>
      </c>
      <c r="E24" s="128">
        <v>2273494</v>
      </c>
      <c r="F24" s="128">
        <v>1020850</v>
      </c>
      <c r="G24" s="129"/>
      <c r="H24" s="130"/>
      <c r="I24" s="131"/>
      <c r="J24" s="132"/>
    </row>
    <row r="25" spans="1:10" ht="25.5" x14ac:dyDescent="0.2">
      <c r="A25" s="137" t="s">
        <v>149</v>
      </c>
      <c r="B25" s="127" t="s">
        <v>150</v>
      </c>
      <c r="C25" s="128">
        <v>0</v>
      </c>
      <c r="D25" s="128">
        <v>0</v>
      </c>
      <c r="E25" s="128">
        <v>0</v>
      </c>
      <c r="F25" s="128">
        <v>0</v>
      </c>
      <c r="G25" s="129"/>
      <c r="H25" s="130"/>
      <c r="I25" s="131"/>
      <c r="J25" s="132"/>
    </row>
    <row r="26" spans="1:10" x14ac:dyDescent="0.2">
      <c r="A26" s="126" t="s">
        <v>151</v>
      </c>
      <c r="B26" s="127" t="s">
        <v>152</v>
      </c>
      <c r="C26" s="128">
        <v>251574</v>
      </c>
      <c r="D26" s="128">
        <v>113170</v>
      </c>
      <c r="E26" s="128">
        <v>202563</v>
      </c>
      <c r="F26" s="128">
        <v>55836</v>
      </c>
      <c r="G26" s="129"/>
      <c r="H26" s="130"/>
      <c r="I26" s="131"/>
      <c r="J26" s="132"/>
    </row>
    <row r="27" spans="1:10" x14ac:dyDescent="0.2">
      <c r="A27" s="133" t="s">
        <v>153</v>
      </c>
      <c r="B27" s="127" t="s">
        <v>154</v>
      </c>
      <c r="C27" s="128">
        <v>156890</v>
      </c>
      <c r="D27" s="128">
        <v>82260</v>
      </c>
      <c r="E27" s="128">
        <v>118733</v>
      </c>
      <c r="F27" s="128">
        <v>55421</v>
      </c>
      <c r="G27" s="129"/>
      <c r="H27" s="130"/>
      <c r="I27" s="131"/>
      <c r="J27" s="132"/>
    </row>
    <row r="28" spans="1:10" x14ac:dyDescent="0.2">
      <c r="A28" s="138" t="s">
        <v>155</v>
      </c>
      <c r="B28" s="135" t="s">
        <v>33</v>
      </c>
      <c r="C28" s="136">
        <f>C22+C23-C24+C25+C26-C27</f>
        <v>7241243</v>
      </c>
      <c r="D28" s="136">
        <f>D22+D23-D24+D25+D26-D27</f>
        <v>4781276</v>
      </c>
      <c r="E28" s="136">
        <f>E22+E23-E24+E25+E26-E27</f>
        <v>9359172</v>
      </c>
      <c r="F28" s="136">
        <f>F22+F23-F24+F25+F26-F27</f>
        <v>2728233</v>
      </c>
      <c r="G28" s="129"/>
      <c r="H28" s="130"/>
      <c r="I28" s="131"/>
      <c r="J28" s="132"/>
    </row>
    <row r="29" spans="1:10" x14ac:dyDescent="0.2">
      <c r="A29" s="133" t="s">
        <v>156</v>
      </c>
      <c r="B29" s="127" t="s">
        <v>35</v>
      </c>
      <c r="C29" s="128">
        <v>2589558</v>
      </c>
      <c r="D29" s="128">
        <v>1323474</v>
      </c>
      <c r="E29" s="128">
        <v>2605778</v>
      </c>
      <c r="F29" s="128">
        <v>1839084</v>
      </c>
      <c r="G29" s="129"/>
      <c r="H29" s="130"/>
      <c r="I29" s="131"/>
      <c r="J29" s="132"/>
    </row>
    <row r="30" spans="1:10" ht="25.5" x14ac:dyDescent="0.2">
      <c r="A30" s="134" t="s">
        <v>157</v>
      </c>
      <c r="B30" s="135" t="s">
        <v>62</v>
      </c>
      <c r="C30" s="136">
        <f>C28-C29</f>
        <v>4651685</v>
      </c>
      <c r="D30" s="136">
        <f>D28-D29</f>
        <v>3457802</v>
      </c>
      <c r="E30" s="136">
        <f>E28-E29</f>
        <v>6753394</v>
      </c>
      <c r="F30" s="136">
        <f>F28-F29</f>
        <v>889149</v>
      </c>
      <c r="G30" s="129"/>
      <c r="H30" s="130"/>
      <c r="I30" s="131"/>
      <c r="J30" s="132"/>
    </row>
    <row r="31" spans="1:10" ht="25.5" x14ac:dyDescent="0.2">
      <c r="A31" s="126" t="s">
        <v>158</v>
      </c>
      <c r="B31" s="127" t="s">
        <v>159</v>
      </c>
      <c r="C31" s="128">
        <v>0</v>
      </c>
      <c r="D31" s="128">
        <v>0</v>
      </c>
      <c r="E31" s="128">
        <v>0</v>
      </c>
      <c r="F31" s="128">
        <v>0</v>
      </c>
      <c r="G31" s="129"/>
      <c r="H31" s="130"/>
      <c r="I31" s="131"/>
      <c r="J31" s="132"/>
    </row>
    <row r="32" spans="1:10" x14ac:dyDescent="0.2">
      <c r="A32" s="134" t="s">
        <v>160</v>
      </c>
      <c r="B32" s="135" t="s">
        <v>65</v>
      </c>
      <c r="C32" s="136">
        <f>C30+C31</f>
        <v>4651685</v>
      </c>
      <c r="D32" s="136">
        <f>D30+D31</f>
        <v>3457802</v>
      </c>
      <c r="E32" s="136">
        <f>E30+E31</f>
        <v>6753394</v>
      </c>
      <c r="F32" s="136">
        <f>F30+F31</f>
        <v>889149</v>
      </c>
      <c r="G32" s="129"/>
      <c r="H32" s="130"/>
      <c r="I32" s="131"/>
      <c r="J32" s="132"/>
    </row>
    <row r="33" spans="1:11" x14ac:dyDescent="0.2">
      <c r="A33" s="126" t="s">
        <v>161</v>
      </c>
      <c r="B33" s="127"/>
      <c r="C33" s="128">
        <v>4651685</v>
      </c>
      <c r="D33" s="128">
        <v>3457802</v>
      </c>
      <c r="E33" s="128">
        <v>6753394</v>
      </c>
      <c r="F33" s="128">
        <v>889149</v>
      </c>
      <c r="G33" s="129"/>
      <c r="H33" s="130"/>
      <c r="I33" s="131"/>
      <c r="J33" s="132"/>
    </row>
    <row r="34" spans="1:11" x14ac:dyDescent="0.2">
      <c r="A34" s="126" t="s">
        <v>162</v>
      </c>
      <c r="B34" s="127"/>
      <c r="C34" s="128">
        <v>0</v>
      </c>
      <c r="D34" s="128">
        <v>0</v>
      </c>
      <c r="E34" s="128">
        <v>0</v>
      </c>
      <c r="F34" s="128">
        <v>0</v>
      </c>
      <c r="G34" s="129"/>
      <c r="H34" s="130"/>
      <c r="I34" s="131"/>
      <c r="J34" s="132"/>
    </row>
    <row r="35" spans="1:11" x14ac:dyDescent="0.2">
      <c r="A35" s="134" t="s">
        <v>163</v>
      </c>
      <c r="B35" s="135" t="s">
        <v>68</v>
      </c>
      <c r="C35" s="136">
        <f>SUM(C37:C47)</f>
        <v>0</v>
      </c>
      <c r="D35" s="136">
        <f>SUM(D37:D47)</f>
        <v>0</v>
      </c>
      <c r="E35" s="136">
        <f>SUM(E37:E47)</f>
        <v>0</v>
      </c>
      <c r="F35" s="136">
        <f>SUM(F37:F47)</f>
        <v>0</v>
      </c>
      <c r="G35" s="129"/>
      <c r="H35" s="130"/>
      <c r="I35" s="131"/>
      <c r="J35" s="132"/>
    </row>
    <row r="36" spans="1:11" s="140" customFormat="1" x14ac:dyDescent="0.2">
      <c r="A36" s="126" t="s">
        <v>164</v>
      </c>
      <c r="B36" s="127"/>
      <c r="C36" s="128"/>
      <c r="D36" s="128"/>
      <c r="E36" s="128"/>
      <c r="F36" s="128"/>
      <c r="G36" s="129"/>
      <c r="H36" s="130"/>
      <c r="I36" s="131"/>
      <c r="J36" s="132"/>
      <c r="K36" s="139"/>
    </row>
    <row r="37" spans="1:11" s="140" customFormat="1" x14ac:dyDescent="0.2">
      <c r="A37" s="126" t="s">
        <v>165</v>
      </c>
      <c r="B37" s="127" t="s">
        <v>106</v>
      </c>
      <c r="C37" s="128">
        <v>0</v>
      </c>
      <c r="D37" s="128">
        <v>0</v>
      </c>
      <c r="E37" s="128">
        <v>0</v>
      </c>
      <c r="F37" s="128">
        <v>0</v>
      </c>
      <c r="G37" s="129"/>
      <c r="H37" s="130"/>
      <c r="I37" s="131"/>
      <c r="J37" s="132"/>
      <c r="K37" s="139"/>
    </row>
    <row r="38" spans="1:11" s="140" customFormat="1" x14ac:dyDescent="0.2">
      <c r="A38" s="126" t="s">
        <v>166</v>
      </c>
      <c r="B38" s="127" t="s">
        <v>108</v>
      </c>
      <c r="C38" s="128">
        <v>0</v>
      </c>
      <c r="D38" s="128">
        <v>0</v>
      </c>
      <c r="E38" s="128">
        <v>0</v>
      </c>
      <c r="F38" s="128">
        <v>0</v>
      </c>
      <c r="G38" s="129"/>
      <c r="H38" s="130"/>
      <c r="I38" s="131"/>
      <c r="J38" s="132"/>
      <c r="K38" s="139"/>
    </row>
    <row r="39" spans="1:11" s="140" customFormat="1" ht="12.75" customHeight="1" x14ac:dyDescent="0.2">
      <c r="A39" s="126" t="s">
        <v>167</v>
      </c>
      <c r="B39" s="127" t="s">
        <v>110</v>
      </c>
      <c r="C39" s="128">
        <v>0</v>
      </c>
      <c r="D39" s="128">
        <v>0</v>
      </c>
      <c r="E39" s="128">
        <v>0</v>
      </c>
      <c r="F39" s="128">
        <v>0</v>
      </c>
      <c r="G39" s="129"/>
      <c r="H39" s="130"/>
      <c r="I39" s="131"/>
      <c r="J39" s="132"/>
      <c r="K39" s="139"/>
    </row>
    <row r="40" spans="1:11" s="140" customFormat="1" x14ac:dyDescent="0.2">
      <c r="A40" s="126" t="s">
        <v>168</v>
      </c>
      <c r="B40" s="127" t="s">
        <v>112</v>
      </c>
      <c r="C40" s="128">
        <v>0</v>
      </c>
      <c r="D40" s="128">
        <v>0</v>
      </c>
      <c r="E40" s="128">
        <v>0</v>
      </c>
      <c r="F40" s="128">
        <v>0</v>
      </c>
      <c r="G40" s="129"/>
      <c r="H40" s="130"/>
      <c r="I40" s="131"/>
      <c r="J40" s="132"/>
      <c r="K40" s="139"/>
    </row>
    <row r="41" spans="1:11" s="140" customFormat="1" ht="25.5" x14ac:dyDescent="0.2">
      <c r="A41" s="126" t="s">
        <v>169</v>
      </c>
      <c r="B41" s="127" t="s">
        <v>114</v>
      </c>
      <c r="C41" s="128">
        <v>0</v>
      </c>
      <c r="D41" s="128">
        <v>0</v>
      </c>
      <c r="E41" s="128">
        <v>0</v>
      </c>
      <c r="F41" s="128">
        <v>0</v>
      </c>
      <c r="G41" s="129"/>
      <c r="H41" s="130"/>
      <c r="I41" s="131"/>
      <c r="J41" s="132"/>
      <c r="K41" s="139"/>
    </row>
    <row r="42" spans="1:11" s="140" customFormat="1" x14ac:dyDescent="0.2">
      <c r="A42" s="126" t="s">
        <v>170</v>
      </c>
      <c r="B42" s="127" t="s">
        <v>171</v>
      </c>
      <c r="C42" s="128">
        <v>0</v>
      </c>
      <c r="D42" s="128">
        <v>0</v>
      </c>
      <c r="E42" s="128">
        <v>0</v>
      </c>
      <c r="F42" s="128">
        <v>0</v>
      </c>
      <c r="G42" s="129"/>
      <c r="H42" s="130"/>
      <c r="I42" s="131"/>
      <c r="J42" s="132"/>
      <c r="K42" s="139"/>
    </row>
    <row r="43" spans="1:11" x14ac:dyDescent="0.2">
      <c r="A43" s="126" t="s">
        <v>172</v>
      </c>
      <c r="B43" s="127" t="s">
        <v>173</v>
      </c>
      <c r="C43" s="128">
        <v>0</v>
      </c>
      <c r="D43" s="128">
        <v>0</v>
      </c>
      <c r="E43" s="128">
        <v>0</v>
      </c>
      <c r="F43" s="128">
        <v>0</v>
      </c>
      <c r="G43" s="129"/>
      <c r="H43" s="130"/>
      <c r="I43" s="131"/>
      <c r="J43" s="132"/>
    </row>
    <row r="44" spans="1:11" x14ac:dyDescent="0.2">
      <c r="A44" s="126" t="s">
        <v>174</v>
      </c>
      <c r="B44" s="127" t="s">
        <v>175</v>
      </c>
      <c r="C44" s="128">
        <v>0</v>
      </c>
      <c r="D44" s="128">
        <v>0</v>
      </c>
      <c r="E44" s="128">
        <v>0</v>
      </c>
      <c r="F44" s="128">
        <v>0</v>
      </c>
      <c r="G44" s="129"/>
      <c r="H44" s="130"/>
      <c r="I44" s="131"/>
      <c r="J44" s="132"/>
    </row>
    <row r="45" spans="1:11" x14ac:dyDescent="0.2">
      <c r="A45" s="126" t="s">
        <v>176</v>
      </c>
      <c r="B45" s="127" t="s">
        <v>177</v>
      </c>
      <c r="C45" s="128">
        <v>0</v>
      </c>
      <c r="D45" s="128">
        <v>0</v>
      </c>
      <c r="E45" s="128">
        <v>0</v>
      </c>
      <c r="F45" s="128">
        <v>0</v>
      </c>
      <c r="G45" s="129"/>
      <c r="H45" s="130"/>
      <c r="I45" s="131"/>
      <c r="J45" s="132"/>
    </row>
    <row r="46" spans="1:11" x14ac:dyDescent="0.2">
      <c r="A46" s="126" t="s">
        <v>178</v>
      </c>
      <c r="B46" s="127" t="s">
        <v>179</v>
      </c>
      <c r="C46" s="128">
        <v>0</v>
      </c>
      <c r="D46" s="128">
        <v>0</v>
      </c>
      <c r="E46" s="128">
        <v>0</v>
      </c>
      <c r="F46" s="128">
        <v>0</v>
      </c>
      <c r="G46" s="129"/>
      <c r="H46" s="130"/>
      <c r="I46" s="131"/>
      <c r="J46" s="132"/>
    </row>
    <row r="47" spans="1:11" x14ac:dyDescent="0.2">
      <c r="A47" s="126" t="s">
        <v>180</v>
      </c>
      <c r="B47" s="127" t="s">
        <v>116</v>
      </c>
      <c r="C47" s="128">
        <v>0</v>
      </c>
      <c r="D47" s="128">
        <v>0</v>
      </c>
      <c r="E47" s="128">
        <v>0</v>
      </c>
      <c r="F47" s="128">
        <v>0</v>
      </c>
      <c r="G47" s="129"/>
      <c r="H47" s="130"/>
      <c r="I47" s="131"/>
      <c r="J47" s="132"/>
    </row>
    <row r="48" spans="1:11" x14ac:dyDescent="0.2">
      <c r="A48" s="134" t="s">
        <v>181</v>
      </c>
      <c r="B48" s="135" t="s">
        <v>120</v>
      </c>
      <c r="C48" s="136">
        <f>C32+C35</f>
        <v>4651685</v>
      </c>
      <c r="D48" s="136">
        <f>D32+D35</f>
        <v>3457802</v>
      </c>
      <c r="E48" s="136">
        <f>E32+E35</f>
        <v>6753394</v>
      </c>
      <c r="F48" s="136">
        <f>F32+F35</f>
        <v>889149</v>
      </c>
      <c r="G48" s="129"/>
      <c r="H48" s="130"/>
      <c r="I48" s="131"/>
      <c r="J48" s="132"/>
    </row>
    <row r="49" spans="1:14" x14ac:dyDescent="0.2">
      <c r="A49" s="126" t="s">
        <v>182</v>
      </c>
      <c r="B49" s="127"/>
      <c r="C49" s="128">
        <v>0</v>
      </c>
      <c r="D49" s="128">
        <v>0</v>
      </c>
      <c r="E49" s="128">
        <v>0</v>
      </c>
      <c r="F49" s="128">
        <v>0</v>
      </c>
      <c r="G49" s="129"/>
      <c r="H49" s="130"/>
      <c r="I49" s="131"/>
      <c r="J49" s="132"/>
    </row>
    <row r="50" spans="1:14" x14ac:dyDescent="0.2">
      <c r="A50" s="126" t="s">
        <v>161</v>
      </c>
      <c r="B50" s="127"/>
      <c r="C50" s="128">
        <v>4651685</v>
      </c>
      <c r="D50" s="128">
        <v>3457802</v>
      </c>
      <c r="E50" s="128">
        <v>6753394</v>
      </c>
      <c r="F50" s="128">
        <v>889149</v>
      </c>
      <c r="G50" s="129"/>
      <c r="H50" s="130"/>
      <c r="I50" s="131"/>
      <c r="J50" s="132"/>
    </row>
    <row r="51" spans="1:14" x14ac:dyDescent="0.2">
      <c r="A51" s="126" t="s">
        <v>183</v>
      </c>
      <c r="B51" s="127"/>
      <c r="C51" s="128">
        <v>0</v>
      </c>
      <c r="D51" s="128">
        <v>0</v>
      </c>
      <c r="E51" s="128">
        <v>0</v>
      </c>
      <c r="F51" s="128">
        <v>0</v>
      </c>
      <c r="G51" s="129"/>
      <c r="H51" s="130"/>
      <c r="I51" s="131"/>
      <c r="J51" s="132"/>
    </row>
    <row r="52" spans="1:14" x14ac:dyDescent="0.2">
      <c r="A52" s="126" t="s">
        <v>184</v>
      </c>
      <c r="B52" s="127" t="s">
        <v>123</v>
      </c>
      <c r="C52" s="128">
        <v>0</v>
      </c>
      <c r="D52" s="128">
        <v>0</v>
      </c>
      <c r="E52" s="128">
        <v>0</v>
      </c>
      <c r="F52" s="128">
        <v>0</v>
      </c>
      <c r="G52" s="129"/>
      <c r="H52" s="130"/>
      <c r="I52" s="131"/>
      <c r="J52" s="132"/>
    </row>
    <row r="53" spans="1:14" x14ac:dyDescent="0.2">
      <c r="A53" s="126" t="s">
        <v>164</v>
      </c>
      <c r="B53" s="127"/>
      <c r="C53" s="128">
        <v>0</v>
      </c>
      <c r="D53" s="128">
        <v>0</v>
      </c>
      <c r="E53" s="128">
        <v>0</v>
      </c>
      <c r="F53" s="128">
        <v>0</v>
      </c>
      <c r="G53" s="129"/>
      <c r="H53" s="130"/>
      <c r="I53" s="131"/>
      <c r="J53" s="132"/>
    </row>
    <row r="54" spans="1:14" x14ac:dyDescent="0.2">
      <c r="A54" s="126" t="s">
        <v>185</v>
      </c>
      <c r="B54" s="127"/>
      <c r="C54" s="128">
        <v>0</v>
      </c>
      <c r="D54" s="128">
        <v>0</v>
      </c>
      <c r="E54" s="128">
        <v>0</v>
      </c>
      <c r="F54" s="128">
        <v>0</v>
      </c>
      <c r="G54" s="129"/>
      <c r="H54" s="130"/>
      <c r="I54" s="131"/>
      <c r="J54" s="132"/>
    </row>
    <row r="55" spans="1:14" x14ac:dyDescent="0.2">
      <c r="A55" s="126" t="s">
        <v>186</v>
      </c>
      <c r="B55" s="127"/>
      <c r="C55" s="128">
        <v>0</v>
      </c>
      <c r="D55" s="128">
        <v>0</v>
      </c>
      <c r="E55" s="128">
        <v>0</v>
      </c>
      <c r="F55" s="128">
        <v>0</v>
      </c>
      <c r="G55" s="129"/>
      <c r="H55" s="130"/>
      <c r="I55" s="131"/>
      <c r="J55" s="132"/>
    </row>
    <row r="56" spans="1:14" x14ac:dyDescent="0.2">
      <c r="A56" s="126" t="s">
        <v>187</v>
      </c>
      <c r="B56" s="127"/>
      <c r="C56" s="128">
        <v>0</v>
      </c>
      <c r="D56" s="128">
        <v>0</v>
      </c>
      <c r="E56" s="128">
        <v>0</v>
      </c>
      <c r="F56" s="128">
        <v>0</v>
      </c>
      <c r="G56" s="129"/>
      <c r="H56" s="130"/>
      <c r="I56" s="131"/>
      <c r="J56" s="132"/>
    </row>
    <row r="57" spans="1:14" x14ac:dyDescent="0.2">
      <c r="A57" s="126" t="s">
        <v>188</v>
      </c>
      <c r="B57" s="127"/>
      <c r="C57" s="128">
        <v>0</v>
      </c>
      <c r="D57" s="128">
        <v>0</v>
      </c>
      <c r="E57" s="128">
        <v>0</v>
      </c>
      <c r="F57" s="128">
        <v>0</v>
      </c>
      <c r="G57" s="129"/>
      <c r="H57" s="130"/>
      <c r="I57" s="131"/>
      <c r="J57" s="132"/>
    </row>
    <row r="58" spans="1:14" x14ac:dyDescent="0.2">
      <c r="A58" s="126" t="s">
        <v>186</v>
      </c>
      <c r="B58" s="127"/>
      <c r="C58" s="128">
        <v>0</v>
      </c>
      <c r="D58" s="128">
        <v>0</v>
      </c>
      <c r="E58" s="128">
        <v>0</v>
      </c>
      <c r="F58" s="128">
        <v>0</v>
      </c>
      <c r="G58" s="129"/>
      <c r="H58" s="130"/>
      <c r="I58" s="131"/>
      <c r="J58" s="132"/>
    </row>
    <row r="59" spans="1:14" x14ac:dyDescent="0.2">
      <c r="A59" s="126" t="s">
        <v>187</v>
      </c>
      <c r="B59" s="127"/>
      <c r="C59" s="128">
        <v>0</v>
      </c>
      <c r="D59" s="128">
        <v>0</v>
      </c>
      <c r="E59" s="128">
        <v>0</v>
      </c>
      <c r="F59" s="128">
        <v>0</v>
      </c>
      <c r="G59" s="129"/>
      <c r="H59" s="130"/>
      <c r="I59" s="131"/>
      <c r="J59" s="132"/>
    </row>
    <row r="63" spans="1:14" s="140" customFormat="1" x14ac:dyDescent="0.2">
      <c r="A63" s="141" t="s">
        <v>189</v>
      </c>
      <c r="B63" s="142"/>
      <c r="C63" s="143"/>
      <c r="D63" s="144" t="s">
        <v>127</v>
      </c>
      <c r="E63" s="144"/>
      <c r="F63" s="145"/>
      <c r="G63" s="146"/>
      <c r="H63" s="147"/>
      <c r="I63" s="148"/>
      <c r="J63" s="149"/>
      <c r="K63" s="139"/>
      <c r="L63" s="139"/>
      <c r="M63" s="139"/>
      <c r="N63" s="139"/>
    </row>
    <row r="64" spans="1:14" s="140" customFormat="1" x14ac:dyDescent="0.2">
      <c r="A64" s="78" t="s">
        <v>128</v>
      </c>
      <c r="B64" s="4"/>
      <c r="C64" s="144"/>
      <c r="D64" s="143"/>
      <c r="E64" s="143"/>
      <c r="F64" s="143"/>
      <c r="G64" s="150"/>
      <c r="H64" s="151"/>
      <c r="I64" s="148"/>
      <c r="J64" s="149"/>
      <c r="K64" s="139"/>
      <c r="L64" s="139"/>
      <c r="M64" s="139"/>
      <c r="N64" s="139"/>
    </row>
    <row r="65" spans="1:14" s="140" customFormat="1" x14ac:dyDescent="0.2">
      <c r="A65" s="97"/>
      <c r="B65" s="98"/>
      <c r="C65" s="144"/>
      <c r="D65" s="143"/>
      <c r="E65" s="143"/>
      <c r="F65" s="143"/>
      <c r="G65" s="150"/>
      <c r="H65" s="151"/>
      <c r="I65" s="148"/>
      <c r="J65" s="149"/>
      <c r="K65" s="139"/>
      <c r="L65" s="139"/>
      <c r="M65" s="139"/>
      <c r="N65" s="139"/>
    </row>
    <row r="66" spans="1:14" s="140" customFormat="1" ht="12.75" customHeight="1" x14ac:dyDescent="0.2">
      <c r="A66" s="141" t="s">
        <v>190</v>
      </c>
      <c r="B66" s="142"/>
      <c r="C66" s="143"/>
      <c r="D66" s="152" t="s">
        <v>130</v>
      </c>
      <c r="E66" s="143"/>
      <c r="F66" s="143"/>
      <c r="G66" s="150"/>
      <c r="H66" s="151"/>
      <c r="I66" s="148"/>
      <c r="J66" s="149"/>
      <c r="K66" s="139"/>
      <c r="L66" s="139"/>
      <c r="M66" s="139"/>
      <c r="N66" s="139"/>
    </row>
    <row r="67" spans="1:14" s="140" customFormat="1" x14ac:dyDescent="0.2">
      <c r="A67" s="3" t="s">
        <v>131</v>
      </c>
      <c r="B67" s="99"/>
      <c r="C67" s="153"/>
      <c r="D67" s="143"/>
      <c r="E67" s="143"/>
      <c r="F67" s="143"/>
      <c r="G67" s="150"/>
      <c r="H67" s="151"/>
      <c r="I67" s="148"/>
      <c r="J67" s="149"/>
      <c r="K67" s="139"/>
      <c r="L67" s="139"/>
      <c r="M67" s="139"/>
      <c r="N67" s="139"/>
    </row>
    <row r="68" spans="1:14" s="140" customFormat="1" x14ac:dyDescent="0.2">
      <c r="A68" s="3"/>
      <c r="B68" s="154"/>
      <c r="C68" s="144"/>
      <c r="D68" s="143"/>
      <c r="E68" s="143"/>
      <c r="F68" s="143"/>
      <c r="G68" s="150"/>
      <c r="H68" s="151"/>
      <c r="I68" s="148"/>
      <c r="J68" s="149"/>
      <c r="K68" s="139"/>
      <c r="L68" s="139"/>
      <c r="M68" s="139"/>
      <c r="N68" s="139"/>
    </row>
    <row r="69" spans="1:14" s="140" customFormat="1" x14ac:dyDescent="0.2">
      <c r="A69" s="99" t="s">
        <v>132</v>
      </c>
      <c r="B69" s="154"/>
      <c r="C69" s="143"/>
      <c r="D69" s="143"/>
      <c r="E69" s="143"/>
      <c r="F69" s="143"/>
      <c r="G69" s="150"/>
      <c r="H69" s="151"/>
      <c r="I69" s="148"/>
      <c r="J69" s="149"/>
      <c r="K69" s="139"/>
      <c r="L69" s="139"/>
      <c r="M69" s="139"/>
      <c r="N69" s="139"/>
    </row>
  </sheetData>
  <mergeCells count="5">
    <mergeCell ref="A5:D5"/>
    <mergeCell ref="A6:F6"/>
    <mergeCell ref="A7:F7"/>
    <mergeCell ref="A8:F8"/>
    <mergeCell ref="A11:F11"/>
  </mergeCells>
  <pageMargins left="0.75" right="0.75" top="1" bottom="1" header="0.5" footer="0.5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Баланс АО</vt:lpstr>
      <vt:lpstr>ОПУ АО</vt:lpstr>
      <vt:lpstr>'ОПУ АО'!Область_печати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Dariga</cp:lastModifiedBy>
  <dcterms:created xsi:type="dcterms:W3CDTF">2014-04-28T08:27:05Z</dcterms:created>
  <dcterms:modified xsi:type="dcterms:W3CDTF">2014-04-28T09:45:08Z</dcterms:modified>
</cp:coreProperties>
</file>