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5440" windowHeight="13110"/>
  </bookViews>
  <sheets>
    <sheet name="бух. баланс" sheetId="3" r:id="rId1"/>
    <sheet name="отчет о П и У" sheetId="4" r:id="rId2"/>
    <sheet name="ДДС" sheetId="5" r:id="rId3"/>
    <sheet name="Капитал" sheetId="6" r:id="rId4"/>
  </sheets>
  <externalReferences>
    <externalReference r:id="rId5"/>
  </externalReferences>
  <definedNames>
    <definedName name="_xlnm.Print_Area" localSheetId="2">ДДС!$A$1:$D$73</definedName>
    <definedName name="_xlnm.Print_Area" localSheetId="3">Капитал!$A$1:$I$42</definedName>
  </definedNames>
  <calcPr calcId="144525"/>
</workbook>
</file>

<file path=xl/calcChain.xml><?xml version="1.0" encoding="utf-8"?>
<calcChain xmlns="http://schemas.openxmlformats.org/spreadsheetml/2006/main">
  <c r="C24" i="5" l="1"/>
  <c r="C58" i="5"/>
  <c r="C55" i="5"/>
  <c r="C35" i="5"/>
  <c r="C16" i="5"/>
  <c r="C23" i="5" s="1"/>
  <c r="C47" i="5" l="1"/>
  <c r="C49" i="5" s="1"/>
  <c r="C59" i="5" s="1"/>
  <c r="H30" i="6"/>
  <c r="I30" i="6" s="1"/>
  <c r="I29" i="6"/>
  <c r="H28" i="6"/>
  <c r="I28" i="6" s="1"/>
  <c r="I27" i="6"/>
  <c r="I26" i="6"/>
  <c r="H25" i="6"/>
  <c r="G25" i="6"/>
  <c r="F25" i="6"/>
  <c r="D25" i="6"/>
  <c r="C25" i="6"/>
  <c r="B25" i="6"/>
  <c r="I24" i="6"/>
  <c r="I23" i="6"/>
  <c r="I21" i="6"/>
  <c r="I20" i="6"/>
  <c r="I19" i="6"/>
  <c r="I18" i="6"/>
  <c r="I17" i="6"/>
  <c r="I16" i="6"/>
  <c r="H15" i="6"/>
  <c r="H22" i="6" s="1"/>
  <c r="G15" i="6"/>
  <c r="G22" i="6" s="1"/>
  <c r="G31" i="6" s="1"/>
  <c r="F15" i="6"/>
  <c r="F22" i="6" s="1"/>
  <c r="E15" i="6"/>
  <c r="E22" i="6" s="1"/>
  <c r="D15" i="6"/>
  <c r="D22" i="6" s="1"/>
  <c r="C15" i="6"/>
  <c r="C22" i="6" s="1"/>
  <c r="C31" i="6" s="1"/>
  <c r="B15" i="6"/>
  <c r="I14" i="6"/>
  <c r="I13" i="6"/>
  <c r="I15" i="6" l="1"/>
  <c r="F31" i="6"/>
  <c r="B22" i="6"/>
  <c r="B31" i="6" s="1"/>
  <c r="D31" i="6"/>
  <c r="H31" i="6"/>
  <c r="E25" i="6"/>
  <c r="E31" i="6" s="1"/>
  <c r="I22" i="6" l="1"/>
  <c r="I25" i="6"/>
  <c r="I31" i="6" l="1"/>
</calcChain>
</file>

<file path=xl/comments1.xml><?xml version="1.0" encoding="utf-8"?>
<comments xmlns="http://schemas.openxmlformats.org/spreadsheetml/2006/main">
  <authors>
    <author>erbolat_t</author>
    <author>erbol_a</author>
  </authors>
  <commentLis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erbolat_t:</t>
        </r>
        <r>
          <rPr>
            <sz val="8"/>
            <color indexed="81"/>
            <rFont val="Tahoma"/>
            <family val="2"/>
            <charset val="204"/>
          </rPr>
          <t xml:space="preserve">
3110.01</t>
        </r>
      </text>
    </comment>
    <comment ref="D48" authorId="0">
      <text>
        <r>
          <rPr>
            <b/>
            <sz val="8"/>
            <color indexed="81"/>
            <rFont val="Tahoma"/>
            <family val="2"/>
            <charset val="204"/>
          </rPr>
          <t>erbolat_t:</t>
        </r>
        <r>
          <rPr>
            <sz val="8"/>
            <color indexed="81"/>
            <rFont val="Tahoma"/>
            <family val="2"/>
            <charset val="204"/>
          </rPr>
          <t xml:space="preserve">
3110.01</t>
        </r>
      </text>
    </comment>
    <comment ref="C52" authorId="1">
      <text>
        <r>
          <rPr>
            <b/>
            <sz val="8"/>
            <color indexed="81"/>
            <rFont val="Tahoma"/>
            <family val="2"/>
            <charset val="204"/>
          </rPr>
          <t>erbol_a:</t>
        </r>
        <r>
          <rPr>
            <sz val="8"/>
            <color indexed="81"/>
            <rFont val="Tahoma"/>
            <family val="2"/>
            <charset val="204"/>
          </rPr>
          <t xml:space="preserve">
данные с формы ОС Жанна</t>
        </r>
      </text>
    </comment>
    <comment ref="D52" authorId="1">
      <text>
        <r>
          <rPr>
            <b/>
            <sz val="8"/>
            <color indexed="81"/>
            <rFont val="Tahoma"/>
            <family val="2"/>
            <charset val="204"/>
          </rPr>
          <t>erbol_a:</t>
        </r>
        <r>
          <rPr>
            <sz val="8"/>
            <color indexed="81"/>
            <rFont val="Tahoma"/>
            <family val="2"/>
            <charset val="204"/>
          </rPr>
          <t xml:space="preserve">
данные с формы ОС Жанна</t>
        </r>
      </text>
    </comment>
  </commentList>
</comments>
</file>

<file path=xl/sharedStrings.xml><?xml version="1.0" encoding="utf-8"?>
<sst xmlns="http://schemas.openxmlformats.org/spreadsheetml/2006/main" count="291" uniqueCount="256">
  <si>
    <t>Приложение 3 к Инструкции</t>
  </si>
  <si>
    <t>о перечне, формах и сроках</t>
  </si>
  <si>
    <t>представления финансовой отчетности</t>
  </si>
  <si>
    <t xml:space="preserve"> страховыми (перестраховочными) организациями </t>
  </si>
  <si>
    <t>и страховыми брокерами</t>
  </si>
  <si>
    <t xml:space="preserve">Форма №3 </t>
  </si>
  <si>
    <t>Отчет о движении денежных средств (косвенный метод)</t>
  </si>
  <si>
    <t>(в тысячах тенге)</t>
  </si>
  <si>
    <t>Наименование статьи</t>
  </si>
  <si>
    <t>Примечание*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</si>
  <si>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</si>
  <si>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</si>
  <si>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</si>
  <si>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</si>
  <si>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</si>
  <si>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</si>
  <si>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</si>
  <si>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</si>
  <si>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</si>
  <si>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</si>
  <si>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</si>
  <si>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</si>
  <si>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</si>
  <si>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</si>
  <si>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</si>
  <si>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</si>
  <si>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</si>
  <si>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</si>
  <si>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</si>
  <si>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</si>
  <si>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</si>
  <si>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</si>
  <si>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</si>
  <si>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</si>
  <si>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</si>
  <si>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</si>
  <si>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</si>
  <si>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</si>
  <si>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</si>
  <si>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</si>
  <si>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</si>
  <si>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</si>
  <si>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</si>
  <si>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</si>
  <si>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</si>
  <si>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</si>
  <si>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</si>
  <si>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</si>
  <si>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</si>
  <si>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</si>
  <si>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</si>
  <si>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</si>
  <si>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</si>
  <si>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</si>
  <si>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</si>
  <si>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</si>
  <si>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</si>
  <si>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Место для печати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</si>
  <si>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</si>
  <si>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</si>
  <si>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Отчет об изменениях в капитале</t>
  </si>
  <si>
    <t>Уставный капитал</t>
  </si>
  <si>
    <t>Выкупленные собственные акции</t>
  </si>
  <si>
    <t>Дополнительно оплаченный капитал</t>
  </si>
  <si>
    <t>Фонд переоценки ценных бумаг, имеющихся в наличии для продажи</t>
  </si>
  <si>
    <t>Прочие резервы</t>
  </si>
  <si>
    <t>Стабилизационный резерв</t>
  </si>
  <si>
    <t xml:space="preserve">Нераспределенная прибыль </t>
  </si>
  <si>
    <t>Итого капитал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</si>
  <si>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</si>
  <si>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</si>
  <si>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</si>
  <si>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</si>
  <si>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Выкупленные акции (взносы)</t>
  </si>
  <si>
    <t>Начисленные дивиденды акционерам</t>
  </si>
  <si>
    <t>Списание переоценки резерва основных средств</t>
  </si>
  <si>
    <t>Взносы акционера в форме безвозмездной аренды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</si>
  <si>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</si>
  <si>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</si>
  <si>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Бухгалтерский баланс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</si>
  <si>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</si>
  <si>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</si>
  <si>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</si>
  <si>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</si>
  <si>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</si>
  <si>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</si>
  <si>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</si>
  <si>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</si>
  <si>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</si>
  <si>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</si>
  <si>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</si>
  <si>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</si>
  <si>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Начисленные комиссионные доходы по перестрахованию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</si>
  <si>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</si>
  <si>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</si>
  <si>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</si>
  <si>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</si>
  <si>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</si>
  <si>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</si>
  <si>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</si>
  <si>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Инвестиционное имущество</t>
  </si>
  <si>
    <t>Долгосрочные активы, предназначенные для продажи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</si>
  <si>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</si>
  <si>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</si>
  <si>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</si>
  <si>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</si>
  <si>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</si>
  <si>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</si>
  <si>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</si>
  <si>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</si>
  <si>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</si>
  <si>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</si>
  <si>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</si>
  <si>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</si>
  <si>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</si>
  <si>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</si>
  <si>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</si>
  <si>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</si>
  <si>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</si>
  <si>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</si>
  <si>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</si>
  <si>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</si>
  <si>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</si>
  <si>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</si>
  <si>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</si>
  <si>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</si>
  <si>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</si>
  <si>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</si>
  <si>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</si>
  <si>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</si>
  <si>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</si>
  <si>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</si>
  <si>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 и обязательства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</si>
  <si>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</si>
  <si>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</si>
  <si>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</si>
  <si>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</si>
  <si>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</si>
  <si>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</si>
  <si>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</si>
  <si>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</si>
  <si>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</si>
  <si>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</si>
  <si>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</si>
  <si>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</si>
  <si>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</si>
  <si>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</si>
  <si>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</si>
  <si>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</si>
  <si>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</si>
  <si>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</si>
  <si>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</si>
  <si>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</si>
  <si>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</si>
  <si>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</si>
  <si>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</si>
  <si>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</si>
  <si>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</si>
  <si>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</si>
  <si>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</si>
  <si>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</si>
  <si>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</si>
  <si>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</si>
  <si>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</si>
  <si>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</si>
  <si>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</si>
  <si>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</si>
  <si>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</si>
  <si>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</si>
  <si>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</si>
  <si>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</si>
  <si>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</si>
  <si>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</si>
  <si>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</si>
  <si>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</si>
  <si>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</si>
  <si>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</si>
  <si>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</si>
  <si>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</si>
  <si>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</si>
  <si>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</si>
  <si>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</si>
  <si>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</si>
  <si>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</si>
  <si>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</si>
  <si>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</si>
  <si>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</si>
  <si>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</si>
  <si>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</si>
  <si>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</si>
  <si>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</si>
  <si>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</si>
  <si>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</si>
  <si>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</si>
  <si>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</si>
  <si>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</si>
  <si>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</si>
  <si>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</si>
  <si>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</si>
  <si>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</si>
  <si>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</si>
  <si>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</si>
  <si>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</si>
  <si>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</si>
  <si>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</t>
  </si>
  <si>
    <t>Дата подписания отчета</t>
  </si>
  <si>
    <t>Главный бухгалтер                                                                                      Кусмангалиева А.Т.</t>
  </si>
  <si>
    <t>Председателя Правления                                                                         Камбетбаев Е.Б.</t>
  </si>
  <si>
    <t>Взносы акционера (реорганизация)</t>
  </si>
  <si>
    <t>Первый руководитель (на период его отсутствия - лицо, его замещающее)  Камбетбаев Е.Б.</t>
  </si>
  <si>
    <t>______________</t>
  </si>
  <si>
    <t>подпись</t>
  </si>
  <si>
    <t>Главный бухгалтер Кусмангалиева А.Т.</t>
  </si>
  <si>
    <t xml:space="preserve">                                    фамилия, имя, отчество (при наличии) </t>
  </si>
  <si>
    <t xml:space="preserve">Исполнитель:                                                                                          </t>
  </si>
  <si>
    <t xml:space="preserve">____________ </t>
  </si>
  <si>
    <t>                          должность, фамилия, имя,  отчество (при наличии)</t>
  </si>
  <si>
    <t xml:space="preserve"> телефон</t>
  </si>
  <si>
    <t xml:space="preserve">Дата подписания отчета 05.04.2019   </t>
  </si>
  <si>
    <t>Место для печати (при  наличии)</t>
  </si>
  <si>
    <t>АО «Дочерняя организация Народного Банка Казахстана «Страховая компания «Халык»</t>
  </si>
  <si>
    <t>Первый руководитель  ______________________ Камбетбаев Е.Б. дата ______________</t>
  </si>
  <si>
    <t>Главный бухгалтер _____________________ Кусмангалиева А.Т. дата _______________</t>
  </si>
  <si>
    <t>Исполнитель __________________</t>
  </si>
  <si>
    <t>Телефон:________________</t>
  </si>
  <si>
    <t>за период с начала текущего года                                                                (с нарастающим итогом)</t>
  </si>
  <si>
    <t>               фамилия, имя, отчество (при наличии)</t>
  </si>
  <si>
    <t>(Увеличение) уменьшение дебиторской задолженности по страхованию и перестрахованию (за вычетом резервов на обесценение)</t>
  </si>
  <si>
    <t>Увеличение (уменьшение) обязательств по аренде</t>
  </si>
  <si>
    <t>по состоянию на 1 апреля 2020 года</t>
  </si>
  <si>
    <t>по состоянию на "01" апреля 2020 года</t>
  </si>
  <si>
    <t>Сальдо на  01 января  2019 года</t>
  </si>
  <si>
    <t>Сальдо на  01 января 2020 года</t>
  </si>
  <si>
    <t>Сальдо на  01 апреля 2020 года</t>
  </si>
  <si>
    <t>(полное наименование страховой (перестраховочной) организации, исламской страховой (перестраховочной) организации)</t>
  </si>
  <si>
    <t>по состоянию на "1" апреля 2020 года</t>
  </si>
  <si>
    <t>Код строки</t>
  </si>
  <si>
    <t>На конец отчетного периода</t>
  </si>
  <si>
    <t>На конец предыдущего года</t>
  </si>
  <si>
    <t>Операции «обратное РЕПО»</t>
  </si>
  <si>
    <t>Дебиторская задолженность по страхованию и перестрахованию (за вычетом резервов на обесценение)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</si>
  <si>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</si>
  <si>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</si>
  <si>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Нематериальные активы (за вычетом амортизации и убытков от обесценения)</t>
  </si>
  <si>
    <t>Обязательства по аренде</t>
  </si>
  <si>
    <t>Обязательство по налогам и другим обязательным платежам в бюджет</t>
  </si>
  <si>
    <t>Резерв переоценки ценных бумаг, имеющихся в наличии для продажи</t>
  </si>
  <si>
    <t>на "1" апреля 2020 года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</si>
  <si>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</si>
  <si>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</si>
  <si>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</si>
  <si>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</si>
  <si>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 (расходы) от операций «РЕПО» (нетто)</t>
  </si>
  <si>
    <t>Процентные расходы по обязательствам по аренде</t>
  </si>
  <si>
    <t>АО "Дочерняя организация Народного Банка Казахстана  "Страховая компания "Халык"</t>
  </si>
  <si>
    <t>АО "Дочерняя организация Народного Банка Казахстана "Страховая компания "Халык"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</si>
</sst>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;[Red]\-#,##0.00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&quot;$&quot;#,##0_);\(&quot;$&quot;#,##0\)"/>
    <numFmt numFmtId="171" formatCode="d/m"/>
    <numFmt numFmtId="172" formatCode="0.0%"/>
    <numFmt numFmtId="173" formatCode="_(* #,##0_);_(* \(#,##0\);_(* &quot;-&quot;_);_(@_)"/>
    <numFmt numFmtId="174" formatCode="0.0"/>
    <numFmt numFmtId="175" formatCode="_-* #,##0_р_._-;\-* #,##0_р_._-;_-* &quot;-&quot;??_р_._-;_-@_-"/>
    <numFmt numFmtId="176" formatCode="_-* #,##0\ _р_._-;\-* #,##0\ _р_._-;_-* &quot;-&quot;\ _р_._-;_-@_-"/>
    <numFmt numFmtId="177" formatCode="_-* #,##0.00\ _р_._-;\-* #,##0.00\ _р_._-;_-* &quot;-&quot;??\ _р_._-;_-@_-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</font>
    <font>
      <sz val="10"/>
      <color indexed="8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0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Geo_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charset val="204"/>
    </font>
    <font>
      <sz val="10"/>
      <name val="Arial Cyr"/>
    </font>
    <font>
      <sz val="10"/>
      <name val="MS Sans Serif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rgb="FF9C0006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5">
    <xf numFmtId="0" fontId="0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0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10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14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18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2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19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0" fillId="44" borderId="0" applyNumberFormat="0" applyBorder="0" applyAlignment="0" applyProtection="0"/>
    <xf numFmtId="0" fontId="40" fillId="3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20" borderId="0" applyNumberFormat="0" applyBorder="0" applyAlignment="0" applyProtection="0"/>
    <xf numFmtId="0" fontId="75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4" borderId="0" applyNumberFormat="0" applyBorder="0" applyAlignment="0" applyProtection="0"/>
    <xf numFmtId="0" fontId="75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32" borderId="0" applyNumberFormat="0" applyBorder="0" applyAlignment="0" applyProtection="0"/>
    <xf numFmtId="0" fontId="75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45" borderId="0" applyNumberFormat="0" applyBorder="0" applyAlignment="0" applyProtection="0"/>
    <xf numFmtId="0" fontId="41" fillId="66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50" borderId="0" applyNumberFormat="0" applyBorder="0" applyAlignment="0" applyProtection="0"/>
    <xf numFmtId="0" fontId="41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1" borderId="0" applyNumberFormat="0" applyBorder="0" applyAlignment="0" applyProtection="0"/>
    <xf numFmtId="0" fontId="41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3" fillId="60" borderId="0" applyNumberFormat="0" applyBorder="0" applyAlignment="0" applyProtection="0"/>
    <xf numFmtId="170" fontId="44" fillId="0" borderId="10" applyAlignment="0" applyProtection="0"/>
    <xf numFmtId="0" fontId="45" fillId="72" borderId="11" applyNumberFormat="0" applyAlignment="0" applyProtection="0"/>
    <xf numFmtId="0" fontId="46" fillId="61" borderId="12" applyNumberFormat="0" applyAlignment="0" applyProtection="0"/>
    <xf numFmtId="0" fontId="32" fillId="0" borderId="13">
      <alignment horizontal="center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38" fontId="27" fillId="77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70" borderId="11" applyNumberFormat="0" applyAlignment="0" applyProtection="0"/>
    <xf numFmtId="10" fontId="27" fillId="78" borderId="17" applyNumberFormat="0" applyBorder="0" applyAlignment="0" applyProtection="0"/>
    <xf numFmtId="0" fontId="55" fillId="43" borderId="11" applyNumberFormat="0" applyAlignment="0" applyProtection="0"/>
    <xf numFmtId="0" fontId="56" fillId="0" borderId="18" applyNumberFormat="0" applyFill="0" applyAlignment="0" applyProtection="0"/>
    <xf numFmtId="0" fontId="57" fillId="70" borderId="0" applyNumberFormat="0" applyBorder="0" applyAlignment="0" applyProtection="0"/>
    <xf numFmtId="0" fontId="35" fillId="0" borderId="0"/>
    <xf numFmtId="0" fontId="47" fillId="0" borderId="0"/>
    <xf numFmtId="0" fontId="8" fillId="0" borderId="0"/>
    <xf numFmtId="0" fontId="6" fillId="0" borderId="0"/>
    <xf numFmtId="0" fontId="58" fillId="0" borderId="0"/>
    <xf numFmtId="0" fontId="47" fillId="0" borderId="0"/>
    <xf numFmtId="0" fontId="47" fillId="0" borderId="0"/>
    <xf numFmtId="0" fontId="29" fillId="0" borderId="0"/>
    <xf numFmtId="0" fontId="35" fillId="69" borderId="19" applyNumberFormat="0" applyFont="0" applyAlignment="0" applyProtection="0"/>
    <xf numFmtId="0" fontId="59" fillId="72" borderId="20" applyNumberFormat="0" applyAlignment="0" applyProtection="0"/>
    <xf numFmtId="10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60" fillId="79" borderId="21" applyNumberFormat="0" applyProtection="0">
      <alignment vertical="center"/>
    </xf>
    <xf numFmtId="4" fontId="39" fillId="80" borderId="20" applyNumberFormat="0" applyProtection="0">
      <alignment vertical="center"/>
    </xf>
    <xf numFmtId="4" fontId="61" fillId="79" borderId="21" applyNumberFormat="0" applyProtection="0">
      <alignment vertical="center"/>
    </xf>
    <xf numFmtId="4" fontId="64" fillId="80" borderId="20" applyNumberFormat="0" applyProtection="0">
      <alignment vertical="center"/>
    </xf>
    <xf numFmtId="4" fontId="60" fillId="79" borderId="21" applyNumberFormat="0" applyProtection="0">
      <alignment horizontal="left" vertical="center" indent="1"/>
    </xf>
    <xf numFmtId="4" fontId="39" fillId="80" borderId="20" applyNumberFormat="0" applyProtection="0">
      <alignment horizontal="left" vertical="center" indent="1"/>
    </xf>
    <xf numFmtId="0" fontId="60" fillId="79" borderId="21" applyNumberFormat="0" applyProtection="0">
      <alignment horizontal="left" vertical="top" indent="1"/>
    </xf>
    <xf numFmtId="4" fontId="39" fillId="80" borderId="20" applyNumberFormat="0" applyProtection="0">
      <alignment horizontal="left" vertical="center" indent="1"/>
    </xf>
    <xf numFmtId="4" fontId="60" fillId="33" borderId="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39" fillId="38" borderId="21" applyNumberFormat="0" applyProtection="0">
      <alignment horizontal="right" vertical="center"/>
    </xf>
    <xf numFmtId="4" fontId="39" fillId="82" borderId="20" applyNumberFormat="0" applyProtection="0">
      <alignment horizontal="right" vertical="center"/>
    </xf>
    <xf numFmtId="4" fontId="39" fillId="34" borderId="21" applyNumberFormat="0" applyProtection="0">
      <alignment horizontal="right" vertical="center"/>
    </xf>
    <xf numFmtId="4" fontId="39" fillId="83" borderId="20" applyNumberFormat="0" applyProtection="0">
      <alignment horizontal="right" vertical="center"/>
    </xf>
    <xf numFmtId="4" fontId="39" fillId="62" borderId="21" applyNumberFormat="0" applyProtection="0">
      <alignment horizontal="right" vertical="center"/>
    </xf>
    <xf numFmtId="4" fontId="39" fillId="84" borderId="20" applyNumberFormat="0" applyProtection="0">
      <alignment horizontal="right" vertical="center"/>
    </xf>
    <xf numFmtId="4" fontId="39" fillId="48" borderId="21" applyNumberFormat="0" applyProtection="0">
      <alignment horizontal="right" vertical="center"/>
    </xf>
    <xf numFmtId="4" fontId="39" fillId="85" borderId="20" applyNumberFormat="0" applyProtection="0">
      <alignment horizontal="right" vertical="center"/>
    </xf>
    <xf numFmtId="4" fontId="39" fillId="52" borderId="21" applyNumberFormat="0" applyProtection="0">
      <alignment horizontal="right" vertical="center"/>
    </xf>
    <xf numFmtId="4" fontId="39" fillId="86" borderId="20" applyNumberFormat="0" applyProtection="0">
      <alignment horizontal="right" vertical="center"/>
    </xf>
    <xf numFmtId="4" fontId="39" fillId="71" borderId="21" applyNumberFormat="0" applyProtection="0">
      <alignment horizontal="right" vertical="center"/>
    </xf>
    <xf numFmtId="4" fontId="39" fillId="87" borderId="20" applyNumberFormat="0" applyProtection="0">
      <alignment horizontal="right" vertical="center"/>
    </xf>
    <xf numFmtId="4" fontId="39" fillId="45" borderId="21" applyNumberFormat="0" applyProtection="0">
      <alignment horizontal="right" vertical="center"/>
    </xf>
    <xf numFmtId="4" fontId="39" fillId="88" borderId="20" applyNumberFormat="0" applyProtection="0">
      <alignment horizontal="right" vertical="center"/>
    </xf>
    <xf numFmtId="4" fontId="39" fillId="89" borderId="21" applyNumberFormat="0" applyProtection="0">
      <alignment horizontal="right" vertical="center"/>
    </xf>
    <xf numFmtId="4" fontId="39" fillId="90" borderId="20" applyNumberFormat="0" applyProtection="0">
      <alignment horizontal="right" vertical="center"/>
    </xf>
    <xf numFmtId="4" fontId="39" fillId="47" borderId="21" applyNumberFormat="0" applyProtection="0">
      <alignment horizontal="right" vertical="center"/>
    </xf>
    <xf numFmtId="4" fontId="39" fillId="91" borderId="20" applyNumberFormat="0" applyProtection="0">
      <alignment horizontal="right" vertical="center"/>
    </xf>
    <xf numFmtId="4" fontId="60" fillId="92" borderId="22" applyNumberFormat="0" applyProtection="0">
      <alignment horizontal="left" vertical="center" indent="1"/>
    </xf>
    <xf numFmtId="4" fontId="60" fillId="93" borderId="20" applyNumberFormat="0" applyProtection="0">
      <alignment horizontal="left" vertical="center" indent="1"/>
    </xf>
    <xf numFmtId="4" fontId="39" fillId="94" borderId="0" applyNumberFormat="0" applyProtection="0">
      <alignment horizontal="left" vertical="center" indent="1"/>
    </xf>
    <xf numFmtId="4" fontId="39" fillId="95" borderId="23" applyNumberFormat="0" applyProtection="0">
      <alignment horizontal="left" vertical="center" indent="1"/>
    </xf>
    <xf numFmtId="4" fontId="62" fillId="44" borderId="0" applyNumberFormat="0" applyProtection="0">
      <alignment horizontal="left" vertical="center" indent="1"/>
    </xf>
    <xf numFmtId="4" fontId="62" fillId="96" borderId="0" applyNumberFormat="0" applyProtection="0">
      <alignment horizontal="left" vertical="center" indent="1"/>
    </xf>
    <xf numFmtId="4" fontId="39" fillId="33" borderId="21" applyNumberFormat="0" applyProtection="0">
      <alignment horizontal="right" vertical="center"/>
    </xf>
    <xf numFmtId="0" fontId="35" fillId="81" borderId="2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33" borderId="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center" indent="1"/>
    </xf>
    <xf numFmtId="0" fontId="35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top" indent="1"/>
    </xf>
    <xf numFmtId="0" fontId="35" fillId="97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center" indent="1"/>
    </xf>
    <xf numFmtId="0" fontId="35" fillId="98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98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center" indent="1"/>
    </xf>
    <xf numFmtId="0" fontId="35" fillId="77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top" indent="1"/>
    </xf>
    <xf numFmtId="0" fontId="35" fillId="77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36" borderId="17" applyNumberFormat="0">
      <protection locked="0"/>
    </xf>
    <xf numFmtId="4" fontId="39" fillId="35" borderId="21" applyNumberFormat="0" applyProtection="0">
      <alignment vertical="center"/>
    </xf>
    <xf numFmtId="4" fontId="39" fillId="78" borderId="20" applyNumberFormat="0" applyProtection="0">
      <alignment vertical="center"/>
    </xf>
    <xf numFmtId="4" fontId="64" fillId="35" borderId="21" applyNumberFormat="0" applyProtection="0">
      <alignment vertical="center"/>
    </xf>
    <xf numFmtId="4" fontId="64" fillId="78" borderId="20" applyNumberFormat="0" applyProtection="0">
      <alignment vertical="center"/>
    </xf>
    <xf numFmtId="4" fontId="39" fillId="35" borderId="21" applyNumberFormat="0" applyProtection="0">
      <alignment horizontal="left" vertical="center" indent="1"/>
    </xf>
    <xf numFmtId="4" fontId="39" fillId="78" borderId="20" applyNumberFormat="0" applyProtection="0">
      <alignment horizontal="left" vertical="center" indent="1"/>
    </xf>
    <xf numFmtId="0" fontId="39" fillId="35" borderId="21" applyNumberFormat="0" applyProtection="0">
      <alignment horizontal="left" vertical="top" indent="1"/>
    </xf>
    <xf numFmtId="4" fontId="39" fillId="78" borderId="20" applyNumberFormat="0" applyProtection="0">
      <alignment horizontal="left" vertical="center" indent="1"/>
    </xf>
    <xf numFmtId="4" fontId="39" fillId="94" borderId="21" applyNumberFormat="0" applyProtection="0">
      <alignment horizontal="right" vertical="center"/>
    </xf>
    <xf numFmtId="4" fontId="39" fillId="95" borderId="20" applyNumberFormat="0" applyProtection="0">
      <alignment horizontal="right" vertical="center"/>
    </xf>
    <xf numFmtId="4" fontId="64" fillId="94" borderId="21" applyNumberFormat="0" applyProtection="0">
      <alignment horizontal="right" vertical="center"/>
    </xf>
    <xf numFmtId="4" fontId="64" fillId="95" borderId="20" applyNumberFormat="0" applyProtection="0">
      <alignment horizontal="right" vertical="center"/>
    </xf>
    <xf numFmtId="4" fontId="39" fillId="33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9" fillId="33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65" fillId="99" borderId="0" applyNumberFormat="0" applyProtection="0">
      <alignment horizontal="left" vertical="center" indent="1"/>
    </xf>
    <xf numFmtId="0" fontId="66" fillId="0" borderId="0"/>
    <xf numFmtId="0" fontId="66" fillId="0" borderId="0"/>
    <xf numFmtId="4" fontId="67" fillId="94" borderId="21" applyNumberFormat="0" applyProtection="0">
      <alignment horizontal="right" vertical="center"/>
    </xf>
    <xf numFmtId="4" fontId="67" fillId="95" borderId="20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30" fillId="0" borderId="0"/>
    <xf numFmtId="0" fontId="38" fillId="0" borderId="0"/>
    <xf numFmtId="0" fontId="6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12" fillId="43" borderId="11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13" fillId="46" borderId="20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14" fillId="46" borderId="11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" fillId="0" borderId="1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" fillId="0" borderId="2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9" fillId="100" borderId="12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0" fontId="1" fillId="0" borderId="0"/>
    <xf numFmtId="0" fontId="31" fillId="0" borderId="0">
      <alignment horizontal="left"/>
    </xf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>
      <alignment horizontal="left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7" fillId="0" borderId="0"/>
    <xf numFmtId="0" fontId="33" fillId="0" borderId="0"/>
    <xf numFmtId="0" fontId="35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/>
    <xf numFmtId="0" fontId="33" fillId="0" borderId="0"/>
    <xf numFmtId="0" fontId="6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7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7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31" fillId="0" borderId="0">
      <alignment horizontal="left"/>
    </xf>
    <xf numFmtId="0" fontId="27" fillId="0" borderId="0"/>
    <xf numFmtId="0" fontId="6" fillId="0" borderId="0"/>
    <xf numFmtId="0" fontId="6" fillId="0" borderId="0"/>
    <xf numFmtId="0" fontId="6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3" fillId="8" borderId="8" applyNumberFormat="0" applyFont="0" applyAlignment="0" applyProtection="0"/>
    <xf numFmtId="0" fontId="6" fillId="35" borderId="19" applyNumberFormat="0" applyFont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6" fillId="0" borderId="0"/>
    <xf numFmtId="167" fontId="10" fillId="0" borderId="0" applyFont="0" applyFill="0" applyBorder="0" applyAlignment="0" applyProtection="0"/>
  </cellStyleXfs>
  <cellXfs count="128">
    <xf numFmtId="0" fontId="0" fillId="0" borderId="0" xfId="0"/>
    <xf numFmtId="0" fontId="28" fillId="0" borderId="0" xfId="632" applyFont="1" applyFill="1" applyAlignment="1"/>
    <xf numFmtId="0" fontId="10" fillId="0" borderId="0" xfId="632" applyFont="1" applyFill="1"/>
    <xf numFmtId="0" fontId="10" fillId="0" borderId="0" xfId="654" applyFont="1" applyFill="1"/>
    <xf numFmtId="0" fontId="10" fillId="0" borderId="0" xfId="654" applyFont="1" applyFill="1" applyAlignment="1">
      <alignment vertical="top"/>
    </xf>
    <xf numFmtId="0" fontId="28" fillId="0" borderId="0" xfId="632" applyFont="1" applyFill="1"/>
    <xf numFmtId="168" fontId="9" fillId="0" borderId="17" xfId="1141" applyNumberFormat="1" applyFont="1" applyFill="1" applyBorder="1" applyAlignment="1">
      <alignment vertical="top"/>
    </xf>
    <xf numFmtId="3" fontId="10" fillId="0" borderId="0" xfId="1274" applyNumberFormat="1" applyFont="1" applyAlignment="1">
      <alignment wrapText="1"/>
    </xf>
    <xf numFmtId="3" fontId="10" fillId="0" borderId="0" xfId="1274" applyNumberFormat="1" applyFont="1" applyAlignment="1">
      <alignment horizontal="right" wrapText="1"/>
    </xf>
    <xf numFmtId="3" fontId="10" fillId="0" borderId="0" xfId="1274" applyNumberFormat="1" applyFont="1" applyFill="1" applyAlignment="1">
      <alignment vertical="top"/>
    </xf>
    <xf numFmtId="3" fontId="10" fillId="0" borderId="0" xfId="1274" applyNumberFormat="1" applyFont="1" applyFill="1" applyAlignment="1">
      <alignment horizontal="right" vertical="top"/>
    </xf>
    <xf numFmtId="3" fontId="10" fillId="0" borderId="33" xfId="1274" applyNumberFormat="1" applyFont="1" applyFill="1" applyBorder="1" applyAlignment="1">
      <alignment horizontal="center" vertical="center" wrapText="1"/>
    </xf>
    <xf numFmtId="3" fontId="9" fillId="0" borderId="31" xfId="1274" applyNumberFormat="1" applyFont="1" applyFill="1" applyBorder="1" applyAlignment="1">
      <alignment horizontal="center" vertical="center" wrapText="1"/>
    </xf>
    <xf numFmtId="3" fontId="9" fillId="0" borderId="35" xfId="1274" applyNumberFormat="1" applyFont="1" applyFill="1" applyBorder="1" applyAlignment="1">
      <alignment horizontal="center" vertical="center" wrapText="1"/>
    </xf>
    <xf numFmtId="3" fontId="10" fillId="0" borderId="0" xfId="1274" applyNumberFormat="1" applyFont="1" applyFill="1" applyBorder="1" applyAlignment="1">
      <alignment horizontal="right" vertical="top"/>
    </xf>
    <xf numFmtId="3" fontId="10" fillId="0" borderId="0" xfId="1274" applyNumberFormat="1" applyFont="1" applyFill="1"/>
    <xf numFmtId="168" fontId="9" fillId="0" borderId="17" xfId="1140" applyNumberFormat="1" applyFont="1" applyFill="1" applyBorder="1" applyAlignment="1">
      <alignment horizontal="right" vertical="top"/>
    </xf>
    <xf numFmtId="168" fontId="9" fillId="0" borderId="36" xfId="1140" applyNumberFormat="1" applyFont="1" applyFill="1" applyBorder="1" applyAlignment="1">
      <alignment horizontal="right" vertical="top"/>
    </xf>
    <xf numFmtId="168" fontId="10" fillId="0" borderId="36" xfId="1140" applyNumberFormat="1" applyFont="1" applyFill="1" applyBorder="1" applyAlignment="1">
      <alignment horizontal="right" vertical="top"/>
    </xf>
    <xf numFmtId="3" fontId="9" fillId="0" borderId="0" xfId="1274" applyNumberFormat="1" applyFont="1" applyFill="1"/>
    <xf numFmtId="0" fontId="10" fillId="0" borderId="0" xfId="1285" applyFont="1" applyFill="1" applyBorder="1" applyAlignment="1">
      <alignment vertical="top"/>
    </xf>
    <xf numFmtId="0" fontId="10" fillId="0" borderId="0" xfId="1285" applyFont="1" applyFill="1" applyAlignment="1">
      <alignment vertical="top"/>
    </xf>
    <xf numFmtId="3" fontId="10" fillId="0" borderId="0" xfId="0" applyNumberFormat="1" applyFont="1"/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0" fontId="10" fillId="0" borderId="0" xfId="1274" applyFont="1"/>
    <xf numFmtId="0" fontId="90" fillId="0" borderId="0" xfId="0" applyFont="1"/>
    <xf numFmtId="168" fontId="10" fillId="0" borderId="0" xfId="1293" applyNumberFormat="1" applyFont="1" applyFill="1" applyAlignment="1">
      <alignment vertical="top"/>
    </xf>
    <xf numFmtId="0" fontId="10" fillId="0" borderId="0" xfId="1293" applyFont="1" applyFill="1" applyAlignment="1">
      <alignment vertical="top"/>
    </xf>
    <xf numFmtId="0" fontId="10" fillId="0" borderId="0" xfId="0" applyFont="1" applyFill="1"/>
    <xf numFmtId="0" fontId="10" fillId="0" borderId="0" xfId="1274" applyFont="1" applyAlignment="1">
      <alignment wrapText="1"/>
    </xf>
    <xf numFmtId="0" fontId="10" fillId="0" borderId="0" xfId="1274" applyFont="1" applyFill="1" applyAlignment="1">
      <alignment vertical="top"/>
    </xf>
    <xf numFmtId="0" fontId="10" fillId="0" borderId="0" xfId="1274" applyFont="1" applyFill="1" applyAlignment="1">
      <alignment horizontal="right" vertical="top"/>
    </xf>
    <xf numFmtId="0" fontId="10" fillId="0" borderId="0" xfId="1274" applyFont="1" applyAlignment="1">
      <alignment vertical="top"/>
    </xf>
    <xf numFmtId="0" fontId="10" fillId="0" borderId="0" xfId="1274" applyFont="1" applyAlignment="1">
      <alignment horizontal="center" vertical="top"/>
    </xf>
    <xf numFmtId="4" fontId="10" fillId="0" borderId="0" xfId="1274" applyNumberFormat="1" applyFont="1" applyAlignment="1">
      <alignment vertical="top"/>
    </xf>
    <xf numFmtId="0" fontId="10" fillId="0" borderId="0" xfId="1274" applyFont="1" applyFill="1"/>
    <xf numFmtId="0" fontId="90" fillId="0" borderId="0" xfId="0" applyFont="1" applyFill="1"/>
    <xf numFmtId="0" fontId="10" fillId="0" borderId="0" xfId="1" applyFont="1" applyFill="1"/>
    <xf numFmtId="3" fontId="10" fillId="0" borderId="0" xfId="1" applyNumberFormat="1" applyFont="1" applyFill="1" applyAlignment="1"/>
    <xf numFmtId="3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vertical="top"/>
    </xf>
    <xf numFmtId="3" fontId="10" fillId="0" borderId="0" xfId="1" applyNumberFormat="1" applyFont="1" applyFill="1" applyAlignment="1">
      <alignment vertical="top"/>
    </xf>
    <xf numFmtId="168" fontId="10" fillId="0" borderId="0" xfId="1" applyNumberFormat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142" applyFont="1" applyFill="1" applyBorder="1"/>
    <xf numFmtId="3" fontId="10" fillId="0" borderId="0" xfId="0" applyNumberFormat="1" applyFont="1" applyFill="1"/>
    <xf numFmtId="0" fontId="10" fillId="0" borderId="0" xfId="1" applyFont="1" applyFill="1" applyAlignment="1">
      <alignment vertical="top" wrapText="1"/>
    </xf>
    <xf numFmtId="0" fontId="91" fillId="0" borderId="0" xfId="1139" applyFont="1" applyFill="1" applyBorder="1" applyAlignment="1">
      <alignment horizontal="left"/>
    </xf>
    <xf numFmtId="0" fontId="92" fillId="0" borderId="0" xfId="1139" applyNumberFormat="1" applyFont="1" applyFill="1" applyBorder="1" applyAlignment="1">
      <alignment horizontal="left" wrapText="1"/>
    </xf>
    <xf numFmtId="166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left" wrapText="1"/>
    </xf>
    <xf numFmtId="1" fontId="91" fillId="0" borderId="0" xfId="1139" applyNumberFormat="1" applyFont="1" applyFill="1" applyBorder="1" applyAlignment="1">
      <alignment horizontal="left" wrapText="1"/>
    </xf>
    <xf numFmtId="4" fontId="90" fillId="0" borderId="0" xfId="0" applyNumberFormat="1" applyFont="1"/>
    <xf numFmtId="0" fontId="6" fillId="0" borderId="0" xfId="0" applyFont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17" xfId="0" applyFont="1" applyFill="1" applyBorder="1" applyAlignment="1">
      <alignment horizontal="center" vertical="top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right" vertical="top"/>
    </xf>
    <xf numFmtId="4" fontId="93" fillId="0" borderId="17" xfId="0" applyNumberFormat="1" applyFont="1" applyBorder="1" applyAlignment="1">
      <alignment horizontal="right" vertical="top"/>
    </xf>
    <xf numFmtId="4" fontId="8" fillId="0" borderId="17" xfId="0" applyNumberFormat="1" applyFont="1" applyBorder="1" applyAlignment="1">
      <alignment horizontal="right" vertical="top"/>
    </xf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Fill="1"/>
    <xf numFmtId="3" fontId="10" fillId="0" borderId="30" xfId="0" applyNumberFormat="1" applyFont="1" applyFill="1" applyBorder="1" applyAlignment="1">
      <alignment horizontal="center" vertical="top" wrapText="1"/>
    </xf>
    <xf numFmtId="3" fontId="9" fillId="0" borderId="30" xfId="0" applyNumberFormat="1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vertical="top" wrapText="1"/>
    </xf>
    <xf numFmtId="168" fontId="10" fillId="0" borderId="17" xfId="0" applyNumberFormat="1" applyFont="1" applyFill="1" applyBorder="1" applyAlignment="1">
      <alignment horizontal="right" vertical="top"/>
    </xf>
    <xf numFmtId="168" fontId="10" fillId="0" borderId="13" xfId="0" applyNumberFormat="1" applyFont="1" applyFill="1" applyBorder="1" applyAlignment="1">
      <alignment horizontal="right" vertical="top"/>
    </xf>
    <xf numFmtId="168" fontId="9" fillId="0" borderId="34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/>
    </xf>
    <xf numFmtId="3" fontId="10" fillId="0" borderId="17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>
      <alignment horizontal="center" vertical="top"/>
    </xf>
    <xf numFmtId="168" fontId="10" fillId="0" borderId="38" xfId="1294" applyNumberFormat="1" applyFont="1" applyFill="1" applyBorder="1"/>
    <xf numFmtId="168" fontId="9" fillId="0" borderId="38" xfId="1294" applyNumberFormat="1" applyFont="1" applyFill="1" applyBorder="1"/>
    <xf numFmtId="0" fontId="10" fillId="0" borderId="30" xfId="0" applyFont="1" applyFill="1" applyBorder="1" applyAlignment="1">
      <alignment vertical="top" wrapText="1"/>
    </xf>
    <xf numFmtId="168" fontId="10" fillId="0" borderId="39" xfId="1294" applyNumberFormat="1" applyFont="1" applyFill="1" applyBorder="1"/>
    <xf numFmtId="0" fontId="96" fillId="0" borderId="0" xfId="0" applyFont="1" applyFill="1"/>
    <xf numFmtId="49" fontId="10" fillId="0" borderId="30" xfId="0" applyNumberFormat="1" applyFont="1" applyFill="1" applyBorder="1" applyAlignment="1" applyProtection="1">
      <alignment horizontal="left" vertical="top" wrapText="1"/>
      <protection locked="0"/>
    </xf>
    <xf numFmtId="168" fontId="96" fillId="0" borderId="0" xfId="0" applyNumberFormat="1" applyFont="1" applyFill="1"/>
    <xf numFmtId="49" fontId="10" fillId="0" borderId="32" xfId="0" applyNumberFormat="1" applyFont="1" applyFill="1" applyBorder="1" applyAlignment="1" applyProtection="1">
      <alignment horizontal="left" vertical="top" wrapText="1"/>
      <protection locked="0"/>
    </xf>
    <xf numFmtId="49" fontId="10" fillId="0" borderId="34" xfId="0" applyNumberFormat="1" applyFont="1" applyFill="1" applyBorder="1" applyAlignment="1">
      <alignment horizontal="center" vertical="top"/>
    </xf>
    <xf numFmtId="0" fontId="96" fillId="0" borderId="0" xfId="0" applyFont="1" applyFill="1" applyBorder="1"/>
    <xf numFmtId="0" fontId="10" fillId="0" borderId="3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/>
    </xf>
    <xf numFmtId="3" fontId="10" fillId="0" borderId="31" xfId="0" applyNumberFormat="1" applyFont="1" applyFill="1" applyBorder="1" applyAlignment="1">
      <alignment horizontal="center" wrapText="1"/>
    </xf>
    <xf numFmtId="3" fontId="10" fillId="0" borderId="35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wrapText="1"/>
    </xf>
    <xf numFmtId="168" fontId="9" fillId="0" borderId="37" xfId="0" applyNumberFormat="1" applyFont="1" applyFill="1" applyBorder="1" applyAlignment="1">
      <alignment horizontal="right" vertical="top"/>
    </xf>
    <xf numFmtId="49" fontId="10" fillId="0" borderId="17" xfId="0" applyNumberFormat="1" applyFont="1" applyFill="1" applyBorder="1" applyAlignment="1" applyProtection="1">
      <alignment horizontal="left" vertical="top" wrapText="1"/>
      <protection locked="0"/>
    </xf>
    <xf numFmtId="168" fontId="10" fillId="0" borderId="17" xfId="1294" applyNumberFormat="1" applyFont="1" applyFill="1" applyBorder="1" applyAlignment="1"/>
    <xf numFmtId="168" fontId="97" fillId="0" borderId="1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8" fillId="0" borderId="0" xfId="0" applyFont="1"/>
    <xf numFmtId="168" fontId="10" fillId="0" borderId="17" xfId="1294" applyNumberFormat="1" applyFont="1" applyFill="1" applyBorder="1"/>
    <xf numFmtId="168" fontId="9" fillId="0" borderId="17" xfId="1294" applyNumberFormat="1" applyFont="1" applyFill="1" applyBorder="1"/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Alignment="1">
      <alignment horizontal="center"/>
    </xf>
    <xf numFmtId="3" fontId="10" fillId="0" borderId="0" xfId="1274" applyNumberFormat="1" applyFont="1" applyFill="1" applyAlignment="1">
      <alignment horizontal="center"/>
    </xf>
    <xf numFmtId="0" fontId="10" fillId="0" borderId="0" xfId="114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</cellXfs>
  <cellStyles count="1295">
    <cellStyle name="__Бюджет ДИС-2009" xfId="2"/>
    <cellStyle name="_2008.04 - БАЛАНС 1-полугодия 2008 г.-исполнение" xfId="3"/>
    <cellStyle name="_2008.04 - БЮДЖЕТ 1-полугодия 2008 г-исполнение" xfId="4"/>
    <cellStyle name="_2008.04 - КАПВЛОЖЕНИЯ 1-полугодия 2008-исполнение" xfId="5"/>
    <cellStyle name="_2008.05.15. Корректировка БЮДЖЕТА -Грузия (sent)" xfId="6"/>
    <cellStyle name="_2008.05.19. КАПВЛОЖЕНИЯ 1-полугодия 2008-исполнение (sent)" xfId="7"/>
    <cellStyle name="_budjet-2007,08,09" xfId="8"/>
    <cellStyle name="_budjet-2008-HBG(2008) - Приложения 1-3 для плана" xfId="9"/>
    <cellStyle name="_DR-ГБ-2009г." xfId="10"/>
    <cellStyle name="_HBG - Budjet 2009" xfId="11"/>
    <cellStyle name="_NBK - БАЛАНС на 2009 г" xfId="12"/>
    <cellStyle name="_NBK - БЮДЖЕТ на 2009 г" xfId="13"/>
    <cellStyle name="_NBK - Капвложения на 2009 г" xfId="14"/>
    <cellStyle name="_баланс" xfId="15"/>
    <cellStyle name="_БАЛАНС 2010 новый" xfId="16"/>
    <cellStyle name="_БАЛАНС исполнение (печать СД)" xfId="17"/>
    <cellStyle name="_Баланс по Группе КСБУ" xfId="18"/>
    <cellStyle name="_БДиР_СВОД" xfId="19"/>
    <cellStyle name="_Бюджет 2010" xfId="20"/>
    <cellStyle name="_БЮДЖЕТ Алматы" xfId="21"/>
    <cellStyle name="_БЮДЖЕТ АО(Повещенко Л.)" xfId="22"/>
    <cellStyle name="_БЮДЖЕТ исполнение (печать СД)" xfId="23"/>
    <cellStyle name="_бюджет кап. и текущих ремонтов " xfId="24"/>
    <cellStyle name="_бюджет капвложения на 2009 год" xfId="25"/>
    <cellStyle name="_бюджет ХБГ вариант 2" xfId="26"/>
    <cellStyle name="_Для планир.2009 по ЦФО" xfId="27"/>
    <cellStyle name="_Исполнение КИС Расшифровки за 1 кв. 2010" xfId="28"/>
    <cellStyle name="_кап и тек ремонты ОФ" xfId="29"/>
    <cellStyle name="_Капвл на 2008г" xfId="30"/>
    <cellStyle name="_КАПВЛОЖЕНИЯ 2008  2 вариант" xfId="31"/>
    <cellStyle name="_КАПВЛОЖЕНИЯ исполнение (печать СД последний)18.03.08" xfId="32"/>
    <cellStyle name="_КАПВЛОЖЕНИЯ исполнение (печать СД)" xfId="33"/>
    <cellStyle name="_Капвложения2007" xfId="34"/>
    <cellStyle name="_КВ 2010" xfId="35"/>
    <cellStyle name="_КВ Коррек.2-е полугодие 2008" xfId="36"/>
    <cellStyle name="_Книга1" xfId="37"/>
    <cellStyle name="_Конс_отчет 01 01 10г  окон" xfId="38"/>
    <cellStyle name="_Конс_отчет 01 01 10г  окон_мсфо новый шаблон (вариант 130511)" xfId="39"/>
    <cellStyle name="_Копия Конс отчет на 01 05 10 ок" xfId="40"/>
    <cellStyle name="_Копия Консультации и аудит!" xfId="41"/>
    <cellStyle name="_Копия Финансовая отчетность на 01 04 10" xfId="42"/>
    <cellStyle name="_Кор. баланса на 2 полуг 2007" xfId="43"/>
    <cellStyle name="_Коректированный бюджет 1 кв АХД Ти" xfId="44"/>
    <cellStyle name="_Коррек. БАЛАНСА 2-е полугодие" xfId="45"/>
    <cellStyle name="_Коррек. КВ 2-е полугодие" xfId="46"/>
    <cellStyle name="_Кыргызстан_на_2_полугодие_2010 пол.09.06.10" xfId="47"/>
    <cellStyle name="_Лист1" xfId="48"/>
    <cellStyle name="_Лист2" xfId="49"/>
    <cellStyle name="_Оплаты по кап и текущим" xfId="50"/>
    <cellStyle name="_перекрест" xfId="51"/>
    <cellStyle name="_По нов.шаблону исполнение за 1кв. 2010 г.(16.05.2010г" xfId="52"/>
    <cellStyle name="_пр.11.1 " xfId="53"/>
    <cellStyle name="_пр.12" xfId="54"/>
    <cellStyle name="_Приложение 4 (Выходные формы)" xfId="55"/>
    <cellStyle name="_Приложения 1-3 для плана" xfId="56"/>
    <cellStyle name="_приложения 1-3_5-6_9-18" xfId="57"/>
    <cellStyle name="_Приложения 3-7" xfId="58"/>
    <cellStyle name="_Приложения 9 (ОД-непроц)" xfId="59"/>
    <cellStyle name="_приложения_1_3_10_17" xfId="60"/>
    <cellStyle name="_Проект ДР Плана  капвложений на  2008-с учетом корректировки По Постановлению" xfId="61"/>
    <cellStyle name="_проект ПКВ на  2009г" xfId="62"/>
    <cellStyle name="_проект ПКВ на  2009г(24.12.08)" xfId="63"/>
    <cellStyle name="_Расшифровка прочих ГБ и ОФ" xfId="64"/>
    <cellStyle name="_Сальдовый баланс 010310" xfId="65"/>
    <cellStyle name="_Сальдовый баланс 010410" xfId="66"/>
    <cellStyle name="_Сальдовый баланс 010510" xfId="67"/>
    <cellStyle name="_Сальдовый баланс 010610" xfId="68"/>
    <cellStyle name="_Сальдовый баланс 011009(2)исправленный" xfId="69"/>
    <cellStyle name="_СВОД КАПВЛОЖЕНИЯ исполнение за 1 кв.2008" xfId="70"/>
    <cellStyle name="_СВОД расшифровкиПРОЧИХ2010(10.10.09г.)" xfId="71"/>
    <cellStyle name="_Таблица по Корректировке баланса" xfId="72"/>
    <cellStyle name="_Таблица по Корректировке бюджета" xfId="73"/>
    <cellStyle name="_Таблица соответствия планов счетов бух.учета 20.05.2008" xfId="74"/>
    <cellStyle name="_УО; ТМЗ" xfId="75"/>
    <cellStyle name="_Упр-ие персп-х технол." xfId="76"/>
    <cellStyle name="_Утв план кап и тек рем на 2008 год" xfId="77"/>
    <cellStyle name="_Уточн  план кап и тек рем на 2008 год(по 2 кв)" xfId="78"/>
    <cellStyle name="_Халык-Лизинг_февраль" xfId="79"/>
    <cellStyle name="_Халык-Лизинг_февраль_мсфо новый шаблон (вариант 130511)" xfId="80"/>
    <cellStyle name="_Шымкент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Акцент1 2" xfId="89"/>
    <cellStyle name="20% - Акцент1 2 2" xfId="90"/>
    <cellStyle name="20% - Акцент1 2 3" xfId="91"/>
    <cellStyle name="20% - Акцент1 2 4" xfId="92"/>
    <cellStyle name="20% - Акцент1 2 5" xfId="93"/>
    <cellStyle name="20% - Акцент1 2 6" xfId="94"/>
    <cellStyle name="20% - Акцент1 2_БУХ БАЛ" xfId="95"/>
    <cellStyle name="20% - Акцент1 3" xfId="96"/>
    <cellStyle name="20% - Акцент1 3 2" xfId="97"/>
    <cellStyle name="20% - Акцент1 3 3" xfId="98"/>
    <cellStyle name="20% - Акцент1 3_БУХ БАЛ" xfId="99"/>
    <cellStyle name="20% - Акцент1 4" xfId="100"/>
    <cellStyle name="20% - Акцент1 5" xfId="101"/>
    <cellStyle name="20% - Акцент1 6" xfId="102"/>
    <cellStyle name="20% - Акцент1 7" xfId="88"/>
    <cellStyle name="20% - Акцент2 2" xfId="104"/>
    <cellStyle name="20% - Акцент2 2 2" xfId="105"/>
    <cellStyle name="20% - Акцент2 2 3" xfId="106"/>
    <cellStyle name="20% - Акцент2 2 4" xfId="107"/>
    <cellStyle name="20% - Акцент2 2 5" xfId="108"/>
    <cellStyle name="20% - Акцент2 2 6" xfId="109"/>
    <cellStyle name="20% - Акцент2 2_БУХ БАЛ" xfId="110"/>
    <cellStyle name="20% - Акцент2 3" xfId="111"/>
    <cellStyle name="20% - Акцент2 3 2" xfId="112"/>
    <cellStyle name="20% - Акцент2 3 3" xfId="113"/>
    <cellStyle name="20% - Акцент2 3_БУХ БАЛ" xfId="114"/>
    <cellStyle name="20% - Акцент2 4" xfId="115"/>
    <cellStyle name="20% - Акцент2 5" xfId="116"/>
    <cellStyle name="20% - Акцент2 6" xfId="117"/>
    <cellStyle name="20% - Акцент2 7" xfId="103"/>
    <cellStyle name="20% - Акцент3 2" xfId="119"/>
    <cellStyle name="20% - Акцент3 2 2" xfId="120"/>
    <cellStyle name="20% - Акцент3 2 3" xfId="121"/>
    <cellStyle name="20% - Акцент3 2 4" xfId="122"/>
    <cellStyle name="20% - Акцент3 2 5" xfId="123"/>
    <cellStyle name="20% - Акцент3 2 6" xfId="124"/>
    <cellStyle name="20% - Акцент3 2_БУХ БАЛ" xfId="125"/>
    <cellStyle name="20% - Акцент3 3" xfId="126"/>
    <cellStyle name="20% - Акцент3 3 2" xfId="127"/>
    <cellStyle name="20% - Акцент3 3 3" xfId="128"/>
    <cellStyle name="20% - Акцент3 3_БУХ БАЛ" xfId="129"/>
    <cellStyle name="20% - Акцент3 4" xfId="130"/>
    <cellStyle name="20% - Акцент3 5" xfId="131"/>
    <cellStyle name="20% - Акцент3 6" xfId="132"/>
    <cellStyle name="20% - Акцент3 7" xfId="118"/>
    <cellStyle name="20% - Акцент4 2" xfId="134"/>
    <cellStyle name="20% - Акцент4 2 2" xfId="135"/>
    <cellStyle name="20% - Акцент4 2 3" xfId="136"/>
    <cellStyle name="20% - Акцент4 2 4" xfId="137"/>
    <cellStyle name="20% - Акцент4 2 5" xfId="138"/>
    <cellStyle name="20% - Акцент4 2 6" xfId="139"/>
    <cellStyle name="20% - Акцент4 2_БУХ БАЛ" xfId="140"/>
    <cellStyle name="20% - Акцент4 3" xfId="141"/>
    <cellStyle name="20% - Акцент4 3 2" xfId="142"/>
    <cellStyle name="20% - Акцент4 3 3" xfId="143"/>
    <cellStyle name="20% - Акцент4 3_БУХ БАЛ" xfId="144"/>
    <cellStyle name="20% - Акцент4 4" xfId="145"/>
    <cellStyle name="20% - Акцент4 5" xfId="146"/>
    <cellStyle name="20% - Акцент4 6" xfId="147"/>
    <cellStyle name="20% - Акцент4 7" xfId="133"/>
    <cellStyle name="20% - Акцент5 2" xfId="149"/>
    <cellStyle name="20% - Акцент5 2 2" xfId="150"/>
    <cellStyle name="20% - Акцент5 2 3" xfId="151"/>
    <cellStyle name="20% - Акцент5 2 4" xfId="152"/>
    <cellStyle name="20% - Акцент5 2 5" xfId="153"/>
    <cellStyle name="20% - Акцент5 2_БУХ БАЛ" xfId="154"/>
    <cellStyle name="20% - Акцент5 3" xfId="155"/>
    <cellStyle name="20% - Акцент5 3 2" xfId="156"/>
    <cellStyle name="20% - Акцент5 3 3" xfId="157"/>
    <cellStyle name="20% - Акцент5 3_БУХ БАЛ" xfId="158"/>
    <cellStyle name="20% - Акцент5 4" xfId="159"/>
    <cellStyle name="20% - Акцент5 5" xfId="160"/>
    <cellStyle name="20% - Акцент5 6" xfId="161"/>
    <cellStyle name="20% - Акцент5 7" xfId="148"/>
    <cellStyle name="20% - Акцент6 2" xfId="163"/>
    <cellStyle name="20% - Акцент6 2 2" xfId="164"/>
    <cellStyle name="20% - Акцент6 2 3" xfId="165"/>
    <cellStyle name="20% - Акцент6 2 4" xfId="166"/>
    <cellStyle name="20% - Акцент6 2 5" xfId="167"/>
    <cellStyle name="20% - Акцент6 2_БУХ БАЛ" xfId="168"/>
    <cellStyle name="20% - Акцент6 3" xfId="169"/>
    <cellStyle name="20% - Акцент6 3 2" xfId="170"/>
    <cellStyle name="20% - Акцент6 3 3" xfId="171"/>
    <cellStyle name="20% - Акцент6 3_БУХ БАЛ" xfId="172"/>
    <cellStyle name="20% - Акцент6 4" xfId="173"/>
    <cellStyle name="20% - Акцент6 5" xfId="174"/>
    <cellStyle name="20% - Акцент6 6" xfId="175"/>
    <cellStyle name="20% - Акцент6 7" xfId="162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Акцент1 2" xfId="183"/>
    <cellStyle name="40% - Акцент1 2 2" xfId="184"/>
    <cellStyle name="40% - Акцент1 2 3" xfId="185"/>
    <cellStyle name="40% - Акцент1 2 4" xfId="186"/>
    <cellStyle name="40% - Акцент1 2 5" xfId="187"/>
    <cellStyle name="40% - Акцент1 2_БУХ БАЛ" xfId="188"/>
    <cellStyle name="40% - Акцент1 3" xfId="189"/>
    <cellStyle name="40% - Акцент1 3 2" xfId="190"/>
    <cellStyle name="40% - Акцент1 3 3" xfId="191"/>
    <cellStyle name="40% - Акцент1 3_БУХ БАЛ" xfId="192"/>
    <cellStyle name="40% - Акцент1 4" xfId="193"/>
    <cellStyle name="40% - Акцент1 5" xfId="194"/>
    <cellStyle name="40% - Акцент1 6" xfId="195"/>
    <cellStyle name="40% - Акцент1 7" xfId="182"/>
    <cellStyle name="40% - Акцент2 2" xfId="197"/>
    <cellStyle name="40% - Акцент2 2 2" xfId="198"/>
    <cellStyle name="40% - Акцент2 2 3" xfId="199"/>
    <cellStyle name="40% - Акцент2 2 4" xfId="200"/>
    <cellStyle name="40% - Акцент2 2 5" xfId="201"/>
    <cellStyle name="40% - Акцент2 2_БУХ БАЛ" xfId="202"/>
    <cellStyle name="40% - Акцент2 3" xfId="203"/>
    <cellStyle name="40% - Акцент2 3 2" xfId="204"/>
    <cellStyle name="40% - Акцент2 3 3" xfId="205"/>
    <cellStyle name="40% - Акцент2 3_БУХ БАЛ" xfId="206"/>
    <cellStyle name="40% - Акцент2 4" xfId="207"/>
    <cellStyle name="40% - Акцент2 5" xfId="208"/>
    <cellStyle name="40% - Акцент2 6" xfId="209"/>
    <cellStyle name="40% - Акцент2 7" xfId="196"/>
    <cellStyle name="40% - Акцент3 2" xfId="211"/>
    <cellStyle name="40% - Акцент3 2 2" xfId="212"/>
    <cellStyle name="40% - Акцент3 2 3" xfId="213"/>
    <cellStyle name="40% - Акцент3 2 4" xfId="214"/>
    <cellStyle name="40% - Акцент3 2 5" xfId="215"/>
    <cellStyle name="40% - Акцент3 2 6" xfId="216"/>
    <cellStyle name="40% - Акцент3 2_БУХ БАЛ" xfId="217"/>
    <cellStyle name="40% - Акцент3 3" xfId="218"/>
    <cellStyle name="40% - Акцент3 3 2" xfId="219"/>
    <cellStyle name="40% - Акцент3 3 3" xfId="220"/>
    <cellStyle name="40% - Акцент3 3_БУХ БАЛ" xfId="221"/>
    <cellStyle name="40% - Акцент3 4" xfId="222"/>
    <cellStyle name="40% - Акцент3 5" xfId="223"/>
    <cellStyle name="40% - Акцент3 6" xfId="224"/>
    <cellStyle name="40% - Акцент3 7" xfId="210"/>
    <cellStyle name="40% - Акцент4 2" xfId="226"/>
    <cellStyle name="40% - Акцент4 2 2" xfId="227"/>
    <cellStyle name="40% - Акцент4 2 3" xfId="228"/>
    <cellStyle name="40% - Акцент4 2 4" xfId="229"/>
    <cellStyle name="40% - Акцент4 2 5" xfId="230"/>
    <cellStyle name="40% - Акцент4 2_БУХ БАЛ" xfId="231"/>
    <cellStyle name="40% - Акцент4 3" xfId="232"/>
    <cellStyle name="40% - Акцент4 3 2" xfId="233"/>
    <cellStyle name="40% - Акцент4 3 3" xfId="234"/>
    <cellStyle name="40% - Акцент4 3_БУХ БАЛ" xfId="235"/>
    <cellStyle name="40% - Акцент4 4" xfId="236"/>
    <cellStyle name="40% - Акцент4 5" xfId="237"/>
    <cellStyle name="40% - Акцент4 6" xfId="238"/>
    <cellStyle name="40% - Акцент4 7" xfId="225"/>
    <cellStyle name="40% - Акцент5 2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_БУХ БАЛ" xfId="245"/>
    <cellStyle name="40% - Акцент5 3" xfId="246"/>
    <cellStyle name="40% - Акцент5 3 2" xfId="247"/>
    <cellStyle name="40% - Акцент5 3 3" xfId="248"/>
    <cellStyle name="40% - Акцент5 3_БУХ БАЛ" xfId="249"/>
    <cellStyle name="40% - Акцент5 4" xfId="250"/>
    <cellStyle name="40% - Акцент5 5" xfId="251"/>
    <cellStyle name="40% - Акцент5 6" xfId="252"/>
    <cellStyle name="40% - Акцент5 7" xfId="239"/>
    <cellStyle name="40% - Акцент6 2" xfId="254"/>
    <cellStyle name="40% - Акцент6 2 2" xfId="255"/>
    <cellStyle name="40% - Акцент6 2 3" xfId="256"/>
    <cellStyle name="40% - Акцент6 2 4" xfId="257"/>
    <cellStyle name="40% - Акцент6 2 5" xfId="258"/>
    <cellStyle name="40% - Акцент6 2_БУХ БАЛ" xfId="259"/>
    <cellStyle name="40% - Акцент6 3" xfId="260"/>
    <cellStyle name="40% - Акцент6 3 2" xfId="261"/>
    <cellStyle name="40% - Акцент6 3 3" xfId="262"/>
    <cellStyle name="40% - Акцент6 3_БУХ БАЛ" xfId="263"/>
    <cellStyle name="40% - Акцент6 4" xfId="264"/>
    <cellStyle name="40% - Акцент6 5" xfId="265"/>
    <cellStyle name="40% - Акцент6 6" xfId="266"/>
    <cellStyle name="40% - Акцент6 7" xfId="253"/>
    <cellStyle name="60% - Accent1" xfId="267"/>
    <cellStyle name="60% - Accent2" xfId="268"/>
    <cellStyle name="60% - Accent3" xfId="269"/>
    <cellStyle name="60% - Accent4" xfId="270"/>
    <cellStyle name="60% - Accent5" xfId="271"/>
    <cellStyle name="60% - Accent6" xfId="272"/>
    <cellStyle name="60% - Акцент1 2" xfId="274"/>
    <cellStyle name="60% - Акцент1 2 2" xfId="275"/>
    <cellStyle name="60% - Акцент1 3" xfId="276"/>
    <cellStyle name="60% - Акцент1 3 2" xfId="277"/>
    <cellStyle name="60% - Акцент1 4" xfId="278"/>
    <cellStyle name="60% - Акцент1 5" xfId="279"/>
    <cellStyle name="60% - Акцент1 6" xfId="280"/>
    <cellStyle name="60% - Акцент1 7" xfId="273"/>
    <cellStyle name="60% - Акцент2 2" xfId="282"/>
    <cellStyle name="60% - Акцент2 2 2" xfId="283"/>
    <cellStyle name="60% - Акцент2 3" xfId="284"/>
    <cellStyle name="60% - Акцент2 3 2" xfId="285"/>
    <cellStyle name="60% - Акцент2 4" xfId="286"/>
    <cellStyle name="60% - Акцент2 5" xfId="287"/>
    <cellStyle name="60% - Акцент2 6" xfId="288"/>
    <cellStyle name="60% - Акцент2 7" xfId="281"/>
    <cellStyle name="60% - Акцент3 2" xfId="290"/>
    <cellStyle name="60% - Акцент3 2 2" xfId="291"/>
    <cellStyle name="60% - Акцент3 2 3" xfId="292"/>
    <cellStyle name="60% - Акцент3 3" xfId="293"/>
    <cellStyle name="60% - Акцент3 3 2" xfId="294"/>
    <cellStyle name="60% - Акцент3 4" xfId="295"/>
    <cellStyle name="60% - Акцент3 5" xfId="296"/>
    <cellStyle name="60% - Акцент3 6" xfId="297"/>
    <cellStyle name="60% - Акцент3 7" xfId="289"/>
    <cellStyle name="60% - Акцент4 2" xfId="299"/>
    <cellStyle name="60% - Акцент4 2 2" xfId="300"/>
    <cellStyle name="60% - Акцент4 2 3" xfId="301"/>
    <cellStyle name="60% - Акцент4 3" xfId="302"/>
    <cellStyle name="60% - Акцент4 3 2" xfId="303"/>
    <cellStyle name="60% - Акцент4 4" xfId="304"/>
    <cellStyle name="60% - Акцент4 5" xfId="305"/>
    <cellStyle name="60% - Акцент4 6" xfId="306"/>
    <cellStyle name="60% - Акцент4 7" xfId="298"/>
    <cellStyle name="60% - Акцент5 2" xfId="308"/>
    <cellStyle name="60% - Акцент5 2 2" xfId="309"/>
    <cellStyle name="60% - Акцент5 3" xfId="310"/>
    <cellStyle name="60% - Акцент5 3 2" xfId="311"/>
    <cellStyle name="60% - Акцент5 4" xfId="312"/>
    <cellStyle name="60% - Акцент5 5" xfId="313"/>
    <cellStyle name="60% - Акцент5 6" xfId="314"/>
    <cellStyle name="60% - Акцент5 7" xfId="307"/>
    <cellStyle name="60% - Акцент6 2" xfId="316"/>
    <cellStyle name="60% - Акцент6 2 2" xfId="317"/>
    <cellStyle name="60% - Акцент6 2 3" xfId="318"/>
    <cellStyle name="60% - Акцент6 3" xfId="319"/>
    <cellStyle name="60% - Акцент6 3 2" xfId="320"/>
    <cellStyle name="60% - Акцент6 4" xfId="321"/>
    <cellStyle name="60% - Акцент6 5" xfId="322"/>
    <cellStyle name="60% - Акцент6 6" xfId="323"/>
    <cellStyle name="60% - Акцент6 7" xfId="315"/>
    <cellStyle name="Accent1" xfId="324"/>
    <cellStyle name="Accent1 - 20%" xfId="325"/>
    <cellStyle name="Accent1 - 40%" xfId="326"/>
    <cellStyle name="Accent1 - 60%" xfId="327"/>
    <cellStyle name="Accent1_HBG - BP - 2010  в лари итенге)" xfId="328"/>
    <cellStyle name="Accent2" xfId="329"/>
    <cellStyle name="Accent2 - 20%" xfId="330"/>
    <cellStyle name="Accent2 - 40%" xfId="331"/>
    <cellStyle name="Accent2 - 60%" xfId="332"/>
    <cellStyle name="Accent2_HBG - BP - 2010  в лари итенге)" xfId="333"/>
    <cellStyle name="Accent3" xfId="334"/>
    <cellStyle name="Accent3 - 20%" xfId="335"/>
    <cellStyle name="Accent3 - 40%" xfId="336"/>
    <cellStyle name="Accent3 - 60%" xfId="337"/>
    <cellStyle name="Accent3_HBG - BP - 2010  в лари итенге)" xfId="338"/>
    <cellStyle name="Accent4" xfId="339"/>
    <cellStyle name="Accent4 - 20%" xfId="340"/>
    <cellStyle name="Accent4 - 40%" xfId="341"/>
    <cellStyle name="Accent4 - 60%" xfId="342"/>
    <cellStyle name="Accent4_HBG - BP - 2010  в лари итенге)" xfId="343"/>
    <cellStyle name="Accent5" xfId="344"/>
    <cellStyle name="Accent5 - 20%" xfId="345"/>
    <cellStyle name="Accent5 - 40%" xfId="346"/>
    <cellStyle name="Accent5 - 60%" xfId="347"/>
    <cellStyle name="Accent5_HBG - BP - 2010  в лари итенге)" xfId="348"/>
    <cellStyle name="Accent6" xfId="349"/>
    <cellStyle name="Accent6 - 20%" xfId="350"/>
    <cellStyle name="Accent6 - 40%" xfId="351"/>
    <cellStyle name="Accent6 - 60%" xfId="352"/>
    <cellStyle name="Accent6_HBG - BP - 2010  в лари итенге)" xfId="353"/>
    <cellStyle name="Bad" xfId="354"/>
    <cellStyle name="Border" xfId="355"/>
    <cellStyle name="Calculation" xfId="356"/>
    <cellStyle name="Check Cell" xfId="357"/>
    <cellStyle name="Column_Title" xfId="358"/>
    <cellStyle name="Comma 2" xfId="359"/>
    <cellStyle name="Comma 3" xfId="360"/>
    <cellStyle name="Comma 3 2" xfId="361"/>
    <cellStyle name="Comma 4" xfId="362"/>
    <cellStyle name="Comma 5" xfId="363"/>
    <cellStyle name="Comma 6" xfId="364"/>
    <cellStyle name="Comma 6 2" xfId="365"/>
    <cellStyle name="Comma_A4 TS 9m 2005_25_nov" xfId="366"/>
    <cellStyle name="Comma_Worksheet in 2241 3 Cashflow statement - consolidated 31 12 01, 31 12 00" xfId="1294"/>
    <cellStyle name="Currency 2" xfId="367"/>
    <cellStyle name="Currency 3" xfId="368"/>
    <cellStyle name="Currency 4" xfId="369"/>
    <cellStyle name="Currency 5" xfId="370"/>
    <cellStyle name="Emphasis 1" xfId="371"/>
    <cellStyle name="Emphasis 2" xfId="372"/>
    <cellStyle name="Emphasis 3" xfId="373"/>
    <cellStyle name="Explanatory Text" xfId="374"/>
    <cellStyle name="Good" xfId="375"/>
    <cellStyle name="Grey" xfId="376"/>
    <cellStyle name="Heading 1" xfId="377"/>
    <cellStyle name="Heading 2" xfId="378"/>
    <cellStyle name="Heading 3" xfId="379"/>
    <cellStyle name="Heading 4" xfId="380"/>
    <cellStyle name="Input" xfId="381"/>
    <cellStyle name="Input [yellow]" xfId="382"/>
    <cellStyle name="Input_HBG - BP - 2010  в лари итенге)" xfId="383"/>
    <cellStyle name="Linked Cell" xfId="384"/>
    <cellStyle name="Neutral" xfId="385"/>
    <cellStyle name="Normal - Style1" xfId="386"/>
    <cellStyle name="Normal 2" xfId="387"/>
    <cellStyle name="Normal 2 2" xfId="388"/>
    <cellStyle name="Normal 2_HBG - BP - 2010  в лари итенге)" xfId="389"/>
    <cellStyle name="Normal 3" xfId="390"/>
    <cellStyle name="Normal 4" xfId="391"/>
    <cellStyle name="Normal 9" xfId="392"/>
    <cellStyle name="Normal_A4 TS 9m 2005_25_nov" xfId="393"/>
    <cellStyle name="Note" xfId="394"/>
    <cellStyle name="Output" xfId="395"/>
    <cellStyle name="Percent [2]" xfId="396"/>
    <cellStyle name="Percent 2" xfId="397"/>
    <cellStyle name="Percent 3" xfId="398"/>
    <cellStyle name="Percent 4" xfId="399"/>
    <cellStyle name="SAPBEXaggData" xfId="400"/>
    <cellStyle name="SAPBEXaggData 2" xfId="401"/>
    <cellStyle name="SAPBEXaggDataEmph" xfId="402"/>
    <cellStyle name="SAPBEXaggDataEmph 2" xfId="403"/>
    <cellStyle name="SAPBEXaggItem" xfId="404"/>
    <cellStyle name="SAPBEXaggItem 2" xfId="405"/>
    <cellStyle name="SAPBEXaggItemX" xfId="406"/>
    <cellStyle name="SAPBEXaggItemX 2" xfId="407"/>
    <cellStyle name="SAPBEXchaText" xfId="408"/>
    <cellStyle name="SAPBEXchaText 2" xfId="409"/>
    <cellStyle name="SAPBEXchaText_бюджет 2011" xfId="410"/>
    <cellStyle name="SAPBEXexcBad7" xfId="411"/>
    <cellStyle name="SAPBEXexcBad7 2" xfId="412"/>
    <cellStyle name="SAPBEXexcBad8" xfId="413"/>
    <cellStyle name="SAPBEXexcBad8 2" xfId="414"/>
    <cellStyle name="SAPBEXexcBad9" xfId="415"/>
    <cellStyle name="SAPBEXexcBad9 2" xfId="416"/>
    <cellStyle name="SAPBEXexcCritical4" xfId="417"/>
    <cellStyle name="SAPBEXexcCritical4 2" xfId="418"/>
    <cellStyle name="SAPBEXexcCritical5" xfId="419"/>
    <cellStyle name="SAPBEXexcCritical5 2" xfId="420"/>
    <cellStyle name="SAPBEXexcCritical6" xfId="421"/>
    <cellStyle name="SAPBEXexcCritical6 2" xfId="422"/>
    <cellStyle name="SAPBEXexcGood1" xfId="423"/>
    <cellStyle name="SAPBEXexcGood1 2" xfId="424"/>
    <cellStyle name="SAPBEXexcGood2" xfId="425"/>
    <cellStyle name="SAPBEXexcGood2 2" xfId="426"/>
    <cellStyle name="SAPBEXexcGood3" xfId="427"/>
    <cellStyle name="SAPBEXexcGood3 2" xfId="428"/>
    <cellStyle name="SAPBEXfilterDrill" xfId="429"/>
    <cellStyle name="SAPBEXfilterDrill 2" xfId="430"/>
    <cellStyle name="SAPBEXfilterItem" xfId="431"/>
    <cellStyle name="SAPBEXfilterItem 2" xfId="432"/>
    <cellStyle name="SAPBEXfilterText" xfId="433"/>
    <cellStyle name="SAPBEXfilterText 2" xfId="434"/>
    <cellStyle name="SAPBEXformats" xfId="435"/>
    <cellStyle name="SAPBEXformats 2" xfId="436"/>
    <cellStyle name="SAPBEXheaderItem" xfId="437"/>
    <cellStyle name="SAPBEXheaderItem 2" xfId="438"/>
    <cellStyle name="SAPBEXheaderItem_бюджет 2011" xfId="439"/>
    <cellStyle name="SAPBEXheaderText" xfId="440"/>
    <cellStyle name="SAPBEXheaderText 2" xfId="441"/>
    <cellStyle name="SAPBEXheaderText_бюджет 2011" xfId="442"/>
    <cellStyle name="SAPBEXHLevel0" xfId="443"/>
    <cellStyle name="SAPBEXHLevel0 2" xfId="444"/>
    <cellStyle name="SAPBEXHLevel0X" xfId="445"/>
    <cellStyle name="SAPBEXHLevel0X 2" xfId="446"/>
    <cellStyle name="SAPBEXHLevel1" xfId="447"/>
    <cellStyle name="SAPBEXHLevel1 2" xfId="448"/>
    <cellStyle name="SAPBEXHLevel1X" xfId="449"/>
    <cellStyle name="SAPBEXHLevel1X 2" xfId="450"/>
    <cellStyle name="SAPBEXHLevel2" xfId="451"/>
    <cellStyle name="SAPBEXHLevel2 2" xfId="452"/>
    <cellStyle name="SAPBEXHLevel2X" xfId="453"/>
    <cellStyle name="SAPBEXHLevel2X 2" xfId="454"/>
    <cellStyle name="SAPBEXHLevel3" xfId="455"/>
    <cellStyle name="SAPBEXHLevel3 2" xfId="456"/>
    <cellStyle name="SAPBEXHLevel3X" xfId="457"/>
    <cellStyle name="SAPBEXHLevel3X 2" xfId="458"/>
    <cellStyle name="SAPBEXinputData" xfId="459"/>
    <cellStyle name="SAPBEXresData" xfId="460"/>
    <cellStyle name="SAPBEXresData 2" xfId="461"/>
    <cellStyle name="SAPBEXresDataEmph" xfId="462"/>
    <cellStyle name="SAPBEXresDataEmph 2" xfId="463"/>
    <cellStyle name="SAPBEXresItem" xfId="464"/>
    <cellStyle name="SAPBEXresItem 2" xfId="465"/>
    <cellStyle name="SAPBEXresItemX" xfId="466"/>
    <cellStyle name="SAPBEXresItemX 2" xfId="467"/>
    <cellStyle name="SAPBEXstdData" xfId="468"/>
    <cellStyle name="SAPBEXstdData 2" xfId="469"/>
    <cellStyle name="SAPBEXstdDataEmph" xfId="470"/>
    <cellStyle name="SAPBEXstdDataEmph 2" xfId="471"/>
    <cellStyle name="SAPBEXstdItem" xfId="472"/>
    <cellStyle name="SAPBEXstdItem 2" xfId="473"/>
    <cellStyle name="SAPBEXstdItem 3" xfId="474"/>
    <cellStyle name="SAPBEXstdItem_бюджет 2011" xfId="475"/>
    <cellStyle name="SAPBEXstdItemX" xfId="476"/>
    <cellStyle name="SAPBEXstdItemX 2" xfId="477"/>
    <cellStyle name="SAPBEXstdItemX_бюджет 2011" xfId="478"/>
    <cellStyle name="SAPBEXtitle" xfId="479"/>
    <cellStyle name="SAPBEXtitle 2" xfId="480"/>
    <cellStyle name="SAPBEXtitle_бюджет 2011" xfId="481"/>
    <cellStyle name="SAPBEXundefined" xfId="482"/>
    <cellStyle name="SAPBEXundefined 2" xfId="483"/>
    <cellStyle name="Sheet Title" xfId="484"/>
    <cellStyle name="Style 1" xfId="485"/>
    <cellStyle name="Style 2" xfId="486"/>
    <cellStyle name="Title" xfId="487"/>
    <cellStyle name="Total" xfId="488"/>
    <cellStyle name="Warning Text" xfId="489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5" xfId="496"/>
    <cellStyle name="Акцент1 6" xfId="497"/>
    <cellStyle name="Акцент1 7" xfId="490"/>
    <cellStyle name="Акцент2 2" xfId="499"/>
    <cellStyle name="Акцент2 2 2" xfId="500"/>
    <cellStyle name="Акцент2 3" xfId="501"/>
    <cellStyle name="Акцент2 3 2" xfId="502"/>
    <cellStyle name="Акцент2 4" xfId="503"/>
    <cellStyle name="Акцент2 5" xfId="504"/>
    <cellStyle name="Акцент2 6" xfId="505"/>
    <cellStyle name="Акцент2 7" xfId="498"/>
    <cellStyle name="Акцент3 2" xfId="507"/>
    <cellStyle name="Акцент3 2 2" xfId="508"/>
    <cellStyle name="Акцент3 3" xfId="509"/>
    <cellStyle name="Акцент3 3 2" xfId="510"/>
    <cellStyle name="Акцент3 4" xfId="511"/>
    <cellStyle name="Акцент3 5" xfId="512"/>
    <cellStyle name="Акцент3 6" xfId="513"/>
    <cellStyle name="Акцент3 7" xfId="506"/>
    <cellStyle name="Акцент4 2" xfId="515"/>
    <cellStyle name="Акцент4 2 2" xfId="516"/>
    <cellStyle name="Акцент4 3" xfId="517"/>
    <cellStyle name="Акцент4 3 2" xfId="518"/>
    <cellStyle name="Акцент4 4" xfId="519"/>
    <cellStyle name="Акцент4 5" xfId="520"/>
    <cellStyle name="Акцент4 6" xfId="521"/>
    <cellStyle name="Акцент4 7" xfId="514"/>
    <cellStyle name="Акцент5 2" xfId="523"/>
    <cellStyle name="Акцент5 2 2" xfId="524"/>
    <cellStyle name="Акцент5 3" xfId="525"/>
    <cellStyle name="Акцент5 3 2" xfId="526"/>
    <cellStyle name="Акцент5 4" xfId="527"/>
    <cellStyle name="Акцент5 5" xfId="528"/>
    <cellStyle name="Акцент5 6" xfId="529"/>
    <cellStyle name="Акцент5 7" xfId="522"/>
    <cellStyle name="Акцент6 2" xfId="531"/>
    <cellStyle name="Акцент6 2 2" xfId="532"/>
    <cellStyle name="Акцент6 3" xfId="533"/>
    <cellStyle name="Акцент6 3 2" xfId="534"/>
    <cellStyle name="Акцент6 4" xfId="535"/>
    <cellStyle name="Акцент6 5" xfId="536"/>
    <cellStyle name="Акцент6 6" xfId="537"/>
    <cellStyle name="Акцент6 7" xfId="530"/>
    <cellStyle name="Ввод  2" xfId="539"/>
    <cellStyle name="Ввод  2 2" xfId="540"/>
    <cellStyle name="Ввод  3" xfId="541"/>
    <cellStyle name="Ввод  3 2" xfId="542"/>
    <cellStyle name="Ввод  4" xfId="543"/>
    <cellStyle name="Ввод  5" xfId="544"/>
    <cellStyle name="Ввод  6" xfId="545"/>
    <cellStyle name="Ввод  7" xfId="538"/>
    <cellStyle name="Вывод 2" xfId="547"/>
    <cellStyle name="Вывод 2 2" xfId="548"/>
    <cellStyle name="Вывод 3" xfId="549"/>
    <cellStyle name="Вывод 3 2" xfId="550"/>
    <cellStyle name="Вывод 4" xfId="551"/>
    <cellStyle name="Вывод 5" xfId="552"/>
    <cellStyle name="Вывод 6" xfId="553"/>
    <cellStyle name="Вывод 7" xfId="546"/>
    <cellStyle name="Вычисление 2" xfId="555"/>
    <cellStyle name="Вычисление 2 2" xfId="556"/>
    <cellStyle name="Вычисление 3" xfId="557"/>
    <cellStyle name="Вычисление 3 2" xfId="558"/>
    <cellStyle name="Вычисление 4" xfId="559"/>
    <cellStyle name="Вычисление 5" xfId="560"/>
    <cellStyle name="Вычисление 6" xfId="561"/>
    <cellStyle name="Вычисление 7" xfId="554"/>
    <cellStyle name="Гиперссылка 2" xfId="562"/>
    <cellStyle name="Денежный 2" xfId="563"/>
    <cellStyle name="Заголовок 1 2" xfId="565"/>
    <cellStyle name="Заголовок 1 3" xfId="566"/>
    <cellStyle name="Заголовок 1 4" xfId="567"/>
    <cellStyle name="Заголовок 1 5" xfId="564"/>
    <cellStyle name="Заголовок 2 2" xfId="569"/>
    <cellStyle name="Заголовок 2 3" xfId="570"/>
    <cellStyle name="Заголовок 2 4" xfId="571"/>
    <cellStyle name="Заголовок 2 5" xfId="568"/>
    <cellStyle name="Заголовок 3 2" xfId="573"/>
    <cellStyle name="Заголовок 3 3" xfId="574"/>
    <cellStyle name="Заголовок 3 4" xfId="575"/>
    <cellStyle name="Заголовок 3 5" xfId="572"/>
    <cellStyle name="Заголовок 4 2" xfId="577"/>
    <cellStyle name="Заголовок 4 3" xfId="578"/>
    <cellStyle name="Заголовок 4 4" xfId="579"/>
    <cellStyle name="Заголовок 4 5" xfId="576"/>
    <cellStyle name="Итог 2" xfId="581"/>
    <cellStyle name="Итог 2 2" xfId="582"/>
    <cellStyle name="Итог 3" xfId="583"/>
    <cellStyle name="Итог 3 2" xfId="584"/>
    <cellStyle name="Итог 4" xfId="585"/>
    <cellStyle name="Итог 5" xfId="586"/>
    <cellStyle name="Итог 6" xfId="587"/>
    <cellStyle name="Итог 7" xfId="580"/>
    <cellStyle name="Контрольная ячейка 2" xfId="589"/>
    <cellStyle name="Контрольная ячейка 2 2" xfId="590"/>
    <cellStyle name="Контрольная ячейка 3" xfId="591"/>
    <cellStyle name="Контрольная ячейка 3 2" xfId="592"/>
    <cellStyle name="Контрольная ячейка 4" xfId="593"/>
    <cellStyle name="Контрольная ячейка 5" xfId="594"/>
    <cellStyle name="Контрольная ячейка 6" xfId="595"/>
    <cellStyle name="Контрольная ячейка 7" xfId="588"/>
    <cellStyle name="Название 2" xfId="597"/>
    <cellStyle name="Название 3" xfId="598"/>
    <cellStyle name="Название 4" xfId="599"/>
    <cellStyle name="Название 5" xfId="596"/>
    <cellStyle name="Нейтральный 2" xfId="601"/>
    <cellStyle name="Нейтральный 2 2" xfId="602"/>
    <cellStyle name="Нейтральный 3" xfId="603"/>
    <cellStyle name="Нейтральный 3 2" xfId="604"/>
    <cellStyle name="Нейтральный 4" xfId="605"/>
    <cellStyle name="Нейтральный 5" xfId="606"/>
    <cellStyle name="Нейтральный 6" xfId="607"/>
    <cellStyle name="Нейтральный 7" xfId="600"/>
    <cellStyle name="Обычный" xfId="0" builtinId="0"/>
    <cellStyle name="Обычный 10" xfId="608"/>
    <cellStyle name="Обычный 10 2" xfId="609"/>
    <cellStyle name="Обычный 10 3" xfId="1274"/>
    <cellStyle name="Обычный 10_БУХ БАЛ" xfId="610"/>
    <cellStyle name="Обычный 11" xfId="611"/>
    <cellStyle name="Обычный 11 2" xfId="612"/>
    <cellStyle name="Обычный 11 3" xfId="1275"/>
    <cellStyle name="Обычный 11_БУХ БАЛ" xfId="613"/>
    <cellStyle name="Обычный 12" xfId="614"/>
    <cellStyle name="Обычный 12 2" xfId="615"/>
    <cellStyle name="Обычный 12 3" xfId="1276"/>
    <cellStyle name="Обычный 12_БУХ БАЛ" xfId="616"/>
    <cellStyle name="Обычный 13" xfId="617"/>
    <cellStyle name="Обычный 13 2" xfId="618"/>
    <cellStyle name="Обычный 13 3" xfId="1277"/>
    <cellStyle name="Обычный 14" xfId="619"/>
    <cellStyle name="Обычный 14 2" xfId="620"/>
    <cellStyle name="Обычный 15" xfId="621"/>
    <cellStyle name="Обычный 16" xfId="622"/>
    <cellStyle name="Обычный 17" xfId="623"/>
    <cellStyle name="Обычный 18" xfId="624"/>
    <cellStyle name="Обычный 18 2" xfId="625"/>
    <cellStyle name="Обычный 18_БУХ БАЛ" xfId="626"/>
    <cellStyle name="Обычный 19" xfId="627"/>
    <cellStyle name="Обычный 19 2" xfId="628"/>
    <cellStyle name="Обычный 2" xfId="629"/>
    <cellStyle name="Обычный 2 10" xfId="630"/>
    <cellStyle name="Обычный 2 10 2" xfId="631"/>
    <cellStyle name="Обычный 2 100" xfId="632"/>
    <cellStyle name="Обычный 2 101" xfId="633"/>
    <cellStyle name="Обычный 2 102" xfId="634"/>
    <cellStyle name="Обычный 2 103" xfId="635"/>
    <cellStyle name="Обычный 2 104" xfId="636"/>
    <cellStyle name="Обычный 2 105" xfId="637"/>
    <cellStyle name="Обычный 2 106" xfId="638"/>
    <cellStyle name="Обычный 2 107" xfId="639"/>
    <cellStyle name="Обычный 2 108" xfId="640"/>
    <cellStyle name="Обычный 2 108 2" xfId="641"/>
    <cellStyle name="Обычный 2 109" xfId="642"/>
    <cellStyle name="Обычный 2 11" xfId="643"/>
    <cellStyle name="Обычный 2 11 2" xfId="644"/>
    <cellStyle name="Обычный 2 12" xfId="645"/>
    <cellStyle name="Обычный 2 13" xfId="646"/>
    <cellStyle name="Обычный 2 14" xfId="647"/>
    <cellStyle name="Обычный 2 15" xfId="648"/>
    <cellStyle name="Обычный 2 16" xfId="649"/>
    <cellStyle name="Обычный 2 17" xfId="650"/>
    <cellStyle name="Обычный 2 18" xfId="651"/>
    <cellStyle name="Обычный 2 19" xfId="652"/>
    <cellStyle name="Обычный 2 2" xfId="653"/>
    <cellStyle name="Обычный 2 2 10" xfId="654"/>
    <cellStyle name="Обычный 2 2 11" xfId="655"/>
    <cellStyle name="Обычный 2 2 12" xfId="656"/>
    <cellStyle name="Обычный 2 2 13" xfId="657"/>
    <cellStyle name="Обычный 2 2 14" xfId="658"/>
    <cellStyle name="Обычный 2 2 15" xfId="659"/>
    <cellStyle name="Обычный 2 2 16" xfId="660"/>
    <cellStyle name="Обычный 2 2 17" xfId="661"/>
    <cellStyle name="Обычный 2 2 18" xfId="662"/>
    <cellStyle name="Обычный 2 2 19" xfId="663"/>
    <cellStyle name="Обычный 2 2 2" xfId="664"/>
    <cellStyle name="Обычный 2 2 2 2" xfId="665"/>
    <cellStyle name="Обычный 2 2 2 3" xfId="666"/>
    <cellStyle name="Обычный 2 2 2 3 2" xfId="667"/>
    <cellStyle name="Обычный 2 2 2 3_БУХ БАЛ" xfId="668"/>
    <cellStyle name="Обычный 2 2 2 4" xfId="669"/>
    <cellStyle name="Обычный 2 2 20" xfId="670"/>
    <cellStyle name="Обычный 2 2 21" xfId="671"/>
    <cellStyle name="Обычный 2 2 22" xfId="672"/>
    <cellStyle name="Обычный 2 2 23" xfId="673"/>
    <cellStyle name="Обычный 2 2 24" xfId="674"/>
    <cellStyle name="Обычный 2 2 25" xfId="675"/>
    <cellStyle name="Обычный 2 2 26" xfId="676"/>
    <cellStyle name="Обычный 2 2 27" xfId="677"/>
    <cellStyle name="Обычный 2 2 28" xfId="678"/>
    <cellStyle name="Обычный 2 2 29" xfId="679"/>
    <cellStyle name="Обычный 2 2 3" xfId="680"/>
    <cellStyle name="Обычный 2 2 3 2" xfId="1280"/>
    <cellStyle name="Обычный 2 2 30" xfId="681"/>
    <cellStyle name="Обычный 2 2 31" xfId="682"/>
    <cellStyle name="Обычный 2 2 32" xfId="683"/>
    <cellStyle name="Обычный 2 2 33" xfId="684"/>
    <cellStyle name="Обычный 2 2 34" xfId="685"/>
    <cellStyle name="Обычный 2 2 35" xfId="686"/>
    <cellStyle name="Обычный 2 2 36" xfId="687"/>
    <cellStyle name="Обычный 2 2 37" xfId="688"/>
    <cellStyle name="Обычный 2 2 38" xfId="689"/>
    <cellStyle name="Обычный 2 2 39" xfId="690"/>
    <cellStyle name="Обычный 2 2 4" xfId="691"/>
    <cellStyle name="Обычный 2 2 4 2" xfId="1281"/>
    <cellStyle name="Обычный 2 2 40" xfId="692"/>
    <cellStyle name="Обычный 2 2 41" xfId="693"/>
    <cellStyle name="Обычный 2 2 42" xfId="694"/>
    <cellStyle name="Обычный 2 2 43" xfId="695"/>
    <cellStyle name="Обычный 2 2 44" xfId="696"/>
    <cellStyle name="Обычный 2 2 45" xfId="697"/>
    <cellStyle name="Обычный 2 2 46" xfId="698"/>
    <cellStyle name="Обычный 2 2 47" xfId="699"/>
    <cellStyle name="Обычный 2 2 48" xfId="700"/>
    <cellStyle name="Обычный 2 2 49" xfId="701"/>
    <cellStyle name="Обычный 2 2 5" xfId="702"/>
    <cellStyle name="Обычный 2 2 50" xfId="703"/>
    <cellStyle name="Обычный 2 2 51" xfId="704"/>
    <cellStyle name="Обычный 2 2 52" xfId="705"/>
    <cellStyle name="Обычный 2 2 53" xfId="706"/>
    <cellStyle name="Обычный 2 2 54" xfId="707"/>
    <cellStyle name="Обычный 2 2 55" xfId="708"/>
    <cellStyle name="Обычный 2 2 56" xfId="709"/>
    <cellStyle name="Обычный 2 2 57" xfId="710"/>
    <cellStyle name="Обычный 2 2 58" xfId="711"/>
    <cellStyle name="Обычный 2 2 59" xfId="712"/>
    <cellStyle name="Обычный 2 2 6" xfId="713"/>
    <cellStyle name="Обычный 2 2 60" xfId="714"/>
    <cellStyle name="Обычный 2 2 61" xfId="715"/>
    <cellStyle name="Обычный 2 2 62" xfId="716"/>
    <cellStyle name="Обычный 2 2 63" xfId="717"/>
    <cellStyle name="Обычный 2 2 64" xfId="718"/>
    <cellStyle name="Обычный 2 2 65" xfId="719"/>
    <cellStyle name="Обычный 2 2 66" xfId="720"/>
    <cellStyle name="Обычный 2 2 67" xfId="721"/>
    <cellStyle name="Обычный 2 2 68" xfId="722"/>
    <cellStyle name="Обычный 2 2 69" xfId="723"/>
    <cellStyle name="Обычный 2 2 7" xfId="724"/>
    <cellStyle name="Обычный 2 2 70" xfId="725"/>
    <cellStyle name="Обычный 2 2 71" xfId="726"/>
    <cellStyle name="Обычный 2 2 72" xfId="727"/>
    <cellStyle name="Обычный 2 2 73" xfId="728"/>
    <cellStyle name="Обычный 2 2 74" xfId="729"/>
    <cellStyle name="Обычный 2 2 75" xfId="730"/>
    <cellStyle name="Обычный 2 2 76" xfId="731"/>
    <cellStyle name="Обычный 2 2 77" xfId="732"/>
    <cellStyle name="Обычный 2 2 78" xfId="733"/>
    <cellStyle name="Обычный 2 2 79" xfId="734"/>
    <cellStyle name="Обычный 2 2 8" xfId="735"/>
    <cellStyle name="Обычный 2 2 80" xfId="736"/>
    <cellStyle name="Обычный 2 2 81" xfId="737"/>
    <cellStyle name="Обычный 2 2 82" xfId="738"/>
    <cellStyle name="Обычный 2 2 83" xfId="739"/>
    <cellStyle name="Обычный 2 2 84" xfId="740"/>
    <cellStyle name="Обычный 2 2 85" xfId="1279"/>
    <cellStyle name="Обычный 2 2 86" xfId="1272"/>
    <cellStyle name="Обычный 2 2 87" xfId="1273"/>
    <cellStyle name="Обычный 2 2 88" xfId="1271"/>
    <cellStyle name="Обычный 2 2 9" xfId="741"/>
    <cellStyle name="Обычный 2 2_БУХ БАЛ" xfId="742"/>
    <cellStyle name="Обычный 2 20" xfId="743"/>
    <cellStyle name="Обычный 2 21" xfId="744"/>
    <cellStyle name="Обычный 2 22" xfId="745"/>
    <cellStyle name="Обычный 2 23" xfId="746"/>
    <cellStyle name="Обычный 2 24" xfId="747"/>
    <cellStyle name="Обычный 2 25" xfId="748"/>
    <cellStyle name="Обычный 2 26" xfId="749"/>
    <cellStyle name="Обычный 2 27" xfId="750"/>
    <cellStyle name="Обычный 2 28" xfId="751"/>
    <cellStyle name="Обычный 2 29" xfId="752"/>
    <cellStyle name="Обычный 2 3" xfId="753"/>
    <cellStyle name="Обычный 2 3 10" xfId="1269"/>
    <cellStyle name="Обычный 2 3 2" xfId="754"/>
    <cellStyle name="Обычный 2 3 2 2" xfId="755"/>
    <cellStyle name="Обычный 2 3 2 2 2" xfId="756"/>
    <cellStyle name="Обычный 2 3 2 2 2 2" xfId="757"/>
    <cellStyle name="Обычный 2 3 2 2 3" xfId="758"/>
    <cellStyle name="Обычный 2 3 2 2_БУХ БАЛ" xfId="759"/>
    <cellStyle name="Обычный 2 3 2_БУХ БАЛ" xfId="760"/>
    <cellStyle name="Обычный 2 3 3" xfId="761"/>
    <cellStyle name="Обычный 2 3 4" xfId="762"/>
    <cellStyle name="Обычный 2 3 5" xfId="763"/>
    <cellStyle name="Обычный 2 3 6" xfId="764"/>
    <cellStyle name="Обычный 2 3 7" xfId="1282"/>
    <cellStyle name="Обычный 2 3 8" xfId="1270"/>
    <cellStyle name="Обычный 2 3 9" xfId="1278"/>
    <cellStyle name="Обычный 2 3_БУХ БАЛ" xfId="765"/>
    <cellStyle name="Обычный 2 30" xfId="766"/>
    <cellStyle name="Обычный 2 31" xfId="767"/>
    <cellStyle name="Обычный 2 32" xfId="768"/>
    <cellStyle name="Обычный 2 33" xfId="769"/>
    <cellStyle name="Обычный 2 34" xfId="770"/>
    <cellStyle name="Обычный 2 35" xfId="771"/>
    <cellStyle name="Обычный 2 36" xfId="772"/>
    <cellStyle name="Обычный 2 37" xfId="773"/>
    <cellStyle name="Обычный 2 38" xfId="774"/>
    <cellStyle name="Обычный 2 39" xfId="775"/>
    <cellStyle name="Обычный 2 4" xfId="776"/>
    <cellStyle name="Обычный 2 4 2" xfId="777"/>
    <cellStyle name="Обычный 2 4 3" xfId="778"/>
    <cellStyle name="Обычный 2 4 4" xfId="779"/>
    <cellStyle name="Обычный 2 4 5" xfId="1283"/>
    <cellStyle name="Обычный 2 4_БУХ БАЛ" xfId="780"/>
    <cellStyle name="Обычный 2 40" xfId="781"/>
    <cellStyle name="Обычный 2 41" xfId="782"/>
    <cellStyle name="Обычный 2 42" xfId="783"/>
    <cellStyle name="Обычный 2 43" xfId="784"/>
    <cellStyle name="Обычный 2 44" xfId="785"/>
    <cellStyle name="Обычный 2 45" xfId="786"/>
    <cellStyle name="Обычный 2 46" xfId="787"/>
    <cellStyle name="Обычный 2 47" xfId="788"/>
    <cellStyle name="Обычный 2 48" xfId="789"/>
    <cellStyle name="Обычный 2 49" xfId="790"/>
    <cellStyle name="Обычный 2 5" xfId="791"/>
    <cellStyle name="Обычный 2 5 2" xfId="792"/>
    <cellStyle name="Обычный 2 5 3" xfId="793"/>
    <cellStyle name="Обычный 2 5 4" xfId="1284"/>
    <cellStyle name="Обычный 2 5_БУХ БАЛ" xfId="794"/>
    <cellStyle name="Обычный 2 50" xfId="795"/>
    <cellStyle name="Обычный 2 51" xfId="796"/>
    <cellStyle name="Обычный 2 52" xfId="797"/>
    <cellStyle name="Обычный 2 53" xfId="798"/>
    <cellStyle name="Обычный 2 54" xfId="799"/>
    <cellStyle name="Обычный 2 55" xfId="800"/>
    <cellStyle name="Обычный 2 56" xfId="801"/>
    <cellStyle name="Обычный 2 57" xfId="802"/>
    <cellStyle name="Обычный 2 58" xfId="803"/>
    <cellStyle name="Обычный 2 59" xfId="804"/>
    <cellStyle name="Обычный 2 6" xfId="805"/>
    <cellStyle name="Обычный 2 6 2" xfId="806"/>
    <cellStyle name="Обычный 2 6 3" xfId="807"/>
    <cellStyle name="Обычный 2 6_БУХ БАЛ" xfId="808"/>
    <cellStyle name="Обычный 2 60" xfId="809"/>
    <cellStyle name="Обычный 2 61" xfId="810"/>
    <cellStyle name="Обычный 2 62" xfId="811"/>
    <cellStyle name="Обычный 2 63" xfId="812"/>
    <cellStyle name="Обычный 2 64" xfId="813"/>
    <cellStyle name="Обычный 2 65" xfId="814"/>
    <cellStyle name="Обычный 2 66" xfId="815"/>
    <cellStyle name="Обычный 2 67" xfId="816"/>
    <cellStyle name="Обычный 2 68" xfId="817"/>
    <cellStyle name="Обычный 2 69" xfId="818"/>
    <cellStyle name="Обычный 2 7" xfId="819"/>
    <cellStyle name="Обычный 2 7 2" xfId="820"/>
    <cellStyle name="Обычный 2 7 3" xfId="821"/>
    <cellStyle name="Обычный 2 70" xfId="822"/>
    <cellStyle name="Обычный 2 71" xfId="823"/>
    <cellStyle name="Обычный 2 72" xfId="824"/>
    <cellStyle name="Обычный 2 73" xfId="825"/>
    <cellStyle name="Обычный 2 74" xfId="826"/>
    <cellStyle name="Обычный 2 75" xfId="827"/>
    <cellStyle name="Обычный 2 76" xfId="828"/>
    <cellStyle name="Обычный 2 77" xfId="829"/>
    <cellStyle name="Обычный 2 78" xfId="830"/>
    <cellStyle name="Обычный 2 79" xfId="831"/>
    <cellStyle name="Обычный 2 8" xfId="832"/>
    <cellStyle name="Обычный 2 8 2" xfId="833"/>
    <cellStyle name="Обычный 2 80" xfId="834"/>
    <cellStyle name="Обычный 2 81" xfId="835"/>
    <cellStyle name="Обычный 2 82" xfId="836"/>
    <cellStyle name="Обычный 2 83" xfId="837"/>
    <cellStyle name="Обычный 2 84" xfId="838"/>
    <cellStyle name="Обычный 2 85" xfId="839"/>
    <cellStyle name="Обычный 2 86" xfId="840"/>
    <cellStyle name="Обычный 2 87" xfId="841"/>
    <cellStyle name="Обычный 2 88" xfId="842"/>
    <cellStyle name="Обычный 2 89" xfId="843"/>
    <cellStyle name="Обычный 2 9" xfId="844"/>
    <cellStyle name="Обычный 2 9 2" xfId="845"/>
    <cellStyle name="Обычный 2 90" xfId="846"/>
    <cellStyle name="Обычный 2 91" xfId="847"/>
    <cellStyle name="Обычный 2 92" xfId="848"/>
    <cellStyle name="Обычный 2 93" xfId="849"/>
    <cellStyle name="Обычный 2 94" xfId="850"/>
    <cellStyle name="Обычный 2 95" xfId="851"/>
    <cellStyle name="Обычный 2 96" xfId="852"/>
    <cellStyle name="Обычный 2 97" xfId="853"/>
    <cellStyle name="Обычный 2 98" xfId="854"/>
    <cellStyle name="Обычный 2 99" xfId="855"/>
    <cellStyle name="Обычный 2_БУХ БАЛ" xfId="856"/>
    <cellStyle name="Обычный 20" xfId="857"/>
    <cellStyle name="Обычный 21" xfId="858"/>
    <cellStyle name="Обычный 22" xfId="859"/>
    <cellStyle name="Обычный 23" xfId="860"/>
    <cellStyle name="Обычный 24" xfId="861"/>
    <cellStyle name="Обычный 25" xfId="862"/>
    <cellStyle name="Обычный 26" xfId="863"/>
    <cellStyle name="Обычный 26 2" xfId="864"/>
    <cellStyle name="Обычный 27" xfId="865"/>
    <cellStyle name="Обычный 27 2" xfId="866"/>
    <cellStyle name="Обычный 28" xfId="867"/>
    <cellStyle name="Обычный 28 2" xfId="868"/>
    <cellStyle name="Обычный 29" xfId="869"/>
    <cellStyle name="Обычный 3" xfId="870"/>
    <cellStyle name="Обычный 3 10" xfId="871"/>
    <cellStyle name="Обычный 3 10 2" xfId="872"/>
    <cellStyle name="Обычный 3 11" xfId="873"/>
    <cellStyle name="Обычный 3 12" xfId="874"/>
    <cellStyle name="Обычный 3 13" xfId="875"/>
    <cellStyle name="Обычный 3 14" xfId="876"/>
    <cellStyle name="Обычный 3 15" xfId="877"/>
    <cellStyle name="Обычный 3 16" xfId="878"/>
    <cellStyle name="Обычный 3 17" xfId="879"/>
    <cellStyle name="Обычный 3 2" xfId="880"/>
    <cellStyle name="Обычный 3 2 2" xfId="881"/>
    <cellStyle name="Обычный 3 2 3" xfId="882"/>
    <cellStyle name="Обычный 3 2_БУХ БАЛ" xfId="883"/>
    <cellStyle name="Обычный 3 3" xfId="884"/>
    <cellStyle name="Обычный 3 3 2" xfId="885"/>
    <cellStyle name="Обычный 3 3 3" xfId="886"/>
    <cellStyle name="Обычный 3 3_БУХ БАЛ" xfId="887"/>
    <cellStyle name="Обычный 3 4" xfId="888"/>
    <cellStyle name="Обычный 3 4 2" xfId="889"/>
    <cellStyle name="Обычный 3 4_БУХ БАЛ" xfId="890"/>
    <cellStyle name="Обычный 3 5" xfId="891"/>
    <cellStyle name="Обычный 3 5 2" xfId="892"/>
    <cellStyle name="Обычный 3 5_БУХ БАЛ" xfId="893"/>
    <cellStyle name="Обычный 3 6" xfId="894"/>
    <cellStyle name="Обычный 3 6 2" xfId="895"/>
    <cellStyle name="Обычный 3 7" xfId="896"/>
    <cellStyle name="Обычный 3 7 2" xfId="897"/>
    <cellStyle name="Обычный 3 8" xfId="898"/>
    <cellStyle name="Обычный 3 8 2" xfId="899"/>
    <cellStyle name="Обычный 3 9" xfId="900"/>
    <cellStyle name="Обычный 3 9 2" xfId="901"/>
    <cellStyle name="Обычный 3_БУХ БАЛ" xfId="902"/>
    <cellStyle name="Обычный 30" xfId="903"/>
    <cellStyle name="Обычный 31" xfId="904"/>
    <cellStyle name="Обычный 32" xfId="905"/>
    <cellStyle name="Обычный 32 2" xfId="906"/>
    <cellStyle name="Обычный 33" xfId="907"/>
    <cellStyle name="Обычный 33 2" xfId="908"/>
    <cellStyle name="Обычный 34" xfId="909"/>
    <cellStyle name="Обычный 34 2" xfId="910"/>
    <cellStyle name="Обычный 35" xfId="911"/>
    <cellStyle name="Обычный 35 2" xfId="912"/>
    <cellStyle name="Обычный 36" xfId="913"/>
    <cellStyle name="Обычный 36 2" xfId="914"/>
    <cellStyle name="Обычный 37" xfId="915"/>
    <cellStyle name="Обычный 37 2" xfId="916"/>
    <cellStyle name="Обычный 38" xfId="917"/>
    <cellStyle name="Обычный 38 2" xfId="918"/>
    <cellStyle name="Обычный 39" xfId="919"/>
    <cellStyle name="Обычный 39 2" xfId="920"/>
    <cellStyle name="Обычный 4" xfId="921"/>
    <cellStyle name="Обычный 4 10" xfId="922"/>
    <cellStyle name="Обычный 4 10 2" xfId="923"/>
    <cellStyle name="Обычный 4 10 3" xfId="924"/>
    <cellStyle name="Обычный 4 11" xfId="925"/>
    <cellStyle name="Обычный 4 11 2" xfId="926"/>
    <cellStyle name="Обычный 4 11 3" xfId="927"/>
    <cellStyle name="Обычный 4 12" xfId="928"/>
    <cellStyle name="Обычный 4 12 2" xfId="929"/>
    <cellStyle name="Обычный 4 12 3" xfId="930"/>
    <cellStyle name="Обычный 4 13" xfId="931"/>
    <cellStyle name="Обычный 4 13 2" xfId="932"/>
    <cellStyle name="Обычный 4 14" xfId="933"/>
    <cellStyle name="Обычный 4 15" xfId="934"/>
    <cellStyle name="Обычный 4 2" xfId="935"/>
    <cellStyle name="Обычный 4 2 2" xfId="936"/>
    <cellStyle name="Обычный 4 2 3" xfId="937"/>
    <cellStyle name="Обычный 4 2 4" xfId="938"/>
    <cellStyle name="Обычный 4 2_БУХ БАЛ" xfId="939"/>
    <cellStyle name="Обычный 4 3" xfId="940"/>
    <cellStyle name="Обычный 4 3 2" xfId="941"/>
    <cellStyle name="Обычный 4 3 3" xfId="942"/>
    <cellStyle name="Обычный 4 3 4" xfId="943"/>
    <cellStyle name="Обычный 4 3_БУХ БАЛ" xfId="944"/>
    <cellStyle name="Обычный 4 4" xfId="945"/>
    <cellStyle name="Обычный 4 4 2" xfId="946"/>
    <cellStyle name="Обычный 4 4 3" xfId="947"/>
    <cellStyle name="Обычный 4 4_БУХ БАЛ" xfId="948"/>
    <cellStyle name="Обычный 4 5" xfId="949"/>
    <cellStyle name="Обычный 4 5 2" xfId="950"/>
    <cellStyle name="Обычный 4 5 3" xfId="951"/>
    <cellStyle name="Обычный 4 5_БУХ БАЛ" xfId="952"/>
    <cellStyle name="Обычный 4 6" xfId="953"/>
    <cellStyle name="Обычный 4 6 2" xfId="954"/>
    <cellStyle name="Обычный 4 6 3" xfId="955"/>
    <cellStyle name="Обычный 4 7" xfId="956"/>
    <cellStyle name="Обычный 4 7 2" xfId="957"/>
    <cellStyle name="Обычный 4 7 3" xfId="958"/>
    <cellStyle name="Обычный 4 8" xfId="959"/>
    <cellStyle name="Обычный 4 8 2" xfId="960"/>
    <cellStyle name="Обычный 4 8 3" xfId="961"/>
    <cellStyle name="Обычный 4 9" xfId="962"/>
    <cellStyle name="Обычный 4 9 2" xfId="963"/>
    <cellStyle name="Обычный 4 9 3" xfId="964"/>
    <cellStyle name="Обычный 4_БУХ БАЛ" xfId="965"/>
    <cellStyle name="Обычный 40" xfId="966"/>
    <cellStyle name="Обычный 40 2" xfId="967"/>
    <cellStyle name="Обычный 41" xfId="968"/>
    <cellStyle name="Обычный 41 2" xfId="969"/>
    <cellStyle name="Обычный 42" xfId="970"/>
    <cellStyle name="Обычный 42 2" xfId="971"/>
    <cellStyle name="Обычный 43" xfId="972"/>
    <cellStyle name="Обычный 44" xfId="973"/>
    <cellStyle name="Обычный 45" xfId="974"/>
    <cellStyle name="Обычный 45 2" xfId="975"/>
    <cellStyle name="Обычный 46" xfId="976"/>
    <cellStyle name="Обычный 46 2" xfId="977"/>
    <cellStyle name="Обычный 46_БУХ БАЛ" xfId="978"/>
    <cellStyle name="Обычный 47" xfId="979"/>
    <cellStyle name="Обычный 47 2" xfId="980"/>
    <cellStyle name="Обычный 48" xfId="981"/>
    <cellStyle name="Обычный 48 2" xfId="982"/>
    <cellStyle name="Обычный 49" xfId="983"/>
    <cellStyle name="Обычный 49 2" xfId="984"/>
    <cellStyle name="Обычный 5" xfId="985"/>
    <cellStyle name="Обычный 5 10" xfId="986"/>
    <cellStyle name="Обычный 5 10 2" xfId="987"/>
    <cellStyle name="Обычный 5 10_БУХ БАЛ" xfId="988"/>
    <cellStyle name="Обычный 5 11" xfId="989"/>
    <cellStyle name="Обычный 5 11 2" xfId="990"/>
    <cellStyle name="Обычный 5 11_БУХ БАЛ" xfId="991"/>
    <cellStyle name="Обычный 5 12" xfId="992"/>
    <cellStyle name="Обычный 5 12 2" xfId="993"/>
    <cellStyle name="Обычный 5 12_БУХ БАЛ" xfId="994"/>
    <cellStyle name="Обычный 5 13" xfId="995"/>
    <cellStyle name="Обычный 5 14" xfId="996"/>
    <cellStyle name="Обычный 5 15" xfId="997"/>
    <cellStyle name="Обычный 5 16" xfId="998"/>
    <cellStyle name="Обычный 5 17" xfId="999"/>
    <cellStyle name="Обычный 5 18" xfId="1000"/>
    <cellStyle name="Обычный 5 19" xfId="1001"/>
    <cellStyle name="Обычный 5 2" xfId="1002"/>
    <cellStyle name="Обычный 5 2 2" xfId="1003"/>
    <cellStyle name="Обычный 5 2_БУХ БАЛ" xfId="1004"/>
    <cellStyle name="Обычный 5 20" xfId="1005"/>
    <cellStyle name="Обычный 5 21" xfId="1006"/>
    <cellStyle name="Обычный 5 22" xfId="1007"/>
    <cellStyle name="Обычный 5 23" xfId="1008"/>
    <cellStyle name="Обычный 5 24" xfId="1009"/>
    <cellStyle name="Обычный 5 25" xfId="1010"/>
    <cellStyle name="Обычный 5 26" xfId="1011"/>
    <cellStyle name="Обычный 5 27" xfId="1012"/>
    <cellStyle name="Обычный 5 28" xfId="1013"/>
    <cellStyle name="Обычный 5 29" xfId="1014"/>
    <cellStyle name="Обычный 5 3" xfId="1015"/>
    <cellStyle name="Обычный 5 3 2" xfId="1016"/>
    <cellStyle name="Обычный 5 3_БУХ БАЛ" xfId="1017"/>
    <cellStyle name="Обычный 5 30" xfId="1018"/>
    <cellStyle name="Обычный 5 31" xfId="1019"/>
    <cellStyle name="Обычный 5 32" xfId="1020"/>
    <cellStyle name="Обычный 5 33" xfId="1021"/>
    <cellStyle name="Обычный 5 34" xfId="1022"/>
    <cellStyle name="Обычный 5 35" xfId="1023"/>
    <cellStyle name="Обычный 5 36" xfId="1024"/>
    <cellStyle name="Обычный 5 37" xfId="1025"/>
    <cellStyle name="Обычный 5 38" xfId="1026"/>
    <cellStyle name="Обычный 5 39" xfId="1027"/>
    <cellStyle name="Обычный 5 4" xfId="1028"/>
    <cellStyle name="Обычный 5 4 2" xfId="1029"/>
    <cellStyle name="Обычный 5 4_БУХ БАЛ" xfId="1030"/>
    <cellStyle name="Обычный 5 40" xfId="1031"/>
    <cellStyle name="Обычный 5 41" xfId="1032"/>
    <cellStyle name="Обычный 5 42" xfId="1033"/>
    <cellStyle name="Обычный 5 43" xfId="1034"/>
    <cellStyle name="Обычный 5 44" xfId="1035"/>
    <cellStyle name="Обычный 5 45" xfId="1036"/>
    <cellStyle name="Обычный 5 46" xfId="1037"/>
    <cellStyle name="Обычный 5 47" xfId="1038"/>
    <cellStyle name="Обычный 5 48" xfId="1039"/>
    <cellStyle name="Обычный 5 49" xfId="1040"/>
    <cellStyle name="Обычный 5 5" xfId="1041"/>
    <cellStyle name="Обычный 5 5 2" xfId="1042"/>
    <cellStyle name="Обычный 5 50" xfId="1043"/>
    <cellStyle name="Обычный 5 51" xfId="1044"/>
    <cellStyle name="Обычный 5 52" xfId="1045"/>
    <cellStyle name="Обычный 5 53" xfId="1046"/>
    <cellStyle name="Обычный 5 54" xfId="1047"/>
    <cellStyle name="Обычный 5 55" xfId="1048"/>
    <cellStyle name="Обычный 5 56" xfId="1049"/>
    <cellStyle name="Обычный 5 57" xfId="1050"/>
    <cellStyle name="Обычный 5 58" xfId="1051"/>
    <cellStyle name="Обычный 5 59" xfId="1052"/>
    <cellStyle name="Обычный 5 6" xfId="1053"/>
    <cellStyle name="Обычный 5 6 2" xfId="1054"/>
    <cellStyle name="Обычный 5 6_БУХ БАЛ" xfId="1055"/>
    <cellStyle name="Обычный 5 60" xfId="1056"/>
    <cellStyle name="Обычный 5 61" xfId="1057"/>
    <cellStyle name="Обычный 5 62" xfId="1058"/>
    <cellStyle name="Обычный 5 63" xfId="1059"/>
    <cellStyle name="Обычный 5 64" xfId="1060"/>
    <cellStyle name="Обычный 5 65" xfId="1061"/>
    <cellStyle name="Обычный 5 66" xfId="1062"/>
    <cellStyle name="Обычный 5 67" xfId="1063"/>
    <cellStyle name="Обычный 5 68" xfId="1064"/>
    <cellStyle name="Обычный 5 69" xfId="1065"/>
    <cellStyle name="Обычный 5 7" xfId="1066"/>
    <cellStyle name="Обычный 5 7 2" xfId="1067"/>
    <cellStyle name="Обычный 5 7_БУХ БАЛ" xfId="1068"/>
    <cellStyle name="Обычный 5 70" xfId="1069"/>
    <cellStyle name="Обычный 5 71" xfId="1070"/>
    <cellStyle name="Обычный 5 72" xfId="1071"/>
    <cellStyle name="Обычный 5 73" xfId="1072"/>
    <cellStyle name="Обычный 5 74" xfId="1073"/>
    <cellStyle name="Обычный 5 75" xfId="1074"/>
    <cellStyle name="Обычный 5 76" xfId="1075"/>
    <cellStyle name="Обычный 5 77" xfId="1076"/>
    <cellStyle name="Обычный 5 78" xfId="1077"/>
    <cellStyle name="Обычный 5 79" xfId="1078"/>
    <cellStyle name="Обычный 5 8" xfId="1079"/>
    <cellStyle name="Обычный 5 8 2" xfId="1080"/>
    <cellStyle name="Обычный 5 8_БУХ БАЛ" xfId="1081"/>
    <cellStyle name="Обычный 5 80" xfId="1082"/>
    <cellStyle name="Обычный 5 81" xfId="1083"/>
    <cellStyle name="Обычный 5 82" xfId="1084"/>
    <cellStyle name="Обычный 5 83" xfId="1085"/>
    <cellStyle name="Обычный 5 84" xfId="1086"/>
    <cellStyle name="Обычный 5 85" xfId="1087"/>
    <cellStyle name="Обычный 5 86" xfId="1088"/>
    <cellStyle name="Обычный 5 9" xfId="1089"/>
    <cellStyle name="Обычный 5 9 2" xfId="1090"/>
    <cellStyle name="Обычный 5 9_БУХ БАЛ" xfId="1091"/>
    <cellStyle name="Обычный 5_БУХ БАЛ" xfId="1092"/>
    <cellStyle name="Обычный 50" xfId="1093"/>
    <cellStyle name="Обычный 50 2" xfId="1094"/>
    <cellStyle name="Обычный 51" xfId="1095"/>
    <cellStyle name="Обычный 51 2" xfId="1096"/>
    <cellStyle name="Обычный 52" xfId="1097"/>
    <cellStyle name="Обычный 52 2" xfId="1098"/>
    <cellStyle name="Обычный 53" xfId="1099"/>
    <cellStyle name="Обычный 53 2" xfId="1100"/>
    <cellStyle name="Обычный 54" xfId="1101"/>
    <cellStyle name="Обычный 54 2" xfId="1102"/>
    <cellStyle name="Обычный 55" xfId="1103"/>
    <cellStyle name="Обычный 56" xfId="1104"/>
    <cellStyle name="Обычный 57" xfId="1105"/>
    <cellStyle name="Обычный 58" xfId="1106"/>
    <cellStyle name="Обычный 59" xfId="1107"/>
    <cellStyle name="Обычный 6" xfId="1108"/>
    <cellStyle name="Обычный 6 2" xfId="1109"/>
    <cellStyle name="Обычный 6 3" xfId="1110"/>
    <cellStyle name="Обычный 6 4" xfId="1285"/>
    <cellStyle name="Обычный 6_БУХ БАЛ" xfId="1111"/>
    <cellStyle name="Обычный 60" xfId="1112"/>
    <cellStyle name="Обычный 61" xfId="1113"/>
    <cellStyle name="Обычный 62" xfId="1114"/>
    <cellStyle name="Обычный 63" xfId="1115"/>
    <cellStyle name="Обычный 64" xfId="1116"/>
    <cellStyle name="Обычный 65" xfId="1117"/>
    <cellStyle name="Обычный 65 2" xfId="1118"/>
    <cellStyle name="Обычный 66" xfId="1"/>
    <cellStyle name="Обычный 67" xfId="1268"/>
    <cellStyle name="Обычный 68" xfId="1287"/>
    <cellStyle name="Обычный 69" xfId="1289"/>
    <cellStyle name="Обычный 7" xfId="1119"/>
    <cellStyle name="Обычный 7 2" xfId="1120"/>
    <cellStyle name="Обычный 7 2 2" xfId="1121"/>
    <cellStyle name="Обычный 7 2 2 2" xfId="1122"/>
    <cellStyle name="Обычный 7 2 3" xfId="1123"/>
    <cellStyle name="Обычный 7 3" xfId="1124"/>
    <cellStyle name="Обычный 7 3 2" xfId="1125"/>
    <cellStyle name="Обычный 7 4" xfId="1126"/>
    <cellStyle name="Обычный 7 5" xfId="1127"/>
    <cellStyle name="Обычный 7_ДР-бюджет-ПКВ (окон)" xfId="1128"/>
    <cellStyle name="Обычный 70" xfId="1291"/>
    <cellStyle name="Обычный 8" xfId="1129"/>
    <cellStyle name="Обычный 8 2" xfId="1130"/>
    <cellStyle name="Обычный 8 3" xfId="1131"/>
    <cellStyle name="Обычный 8 4" xfId="1132"/>
    <cellStyle name="Обычный 8_БУХ БАЛ" xfId="1133"/>
    <cellStyle name="Обычный 9" xfId="1134"/>
    <cellStyle name="Обычный 9 2" xfId="1135"/>
    <cellStyle name="Обычный 9 3" xfId="1136"/>
    <cellStyle name="Обычный 9 4" xfId="1137"/>
    <cellStyle name="Обычный 9_БУХ БАЛ" xfId="1138"/>
    <cellStyle name="Обычный_ДДС" xfId="1139"/>
    <cellStyle name="Обычный_Лист1" xfId="1293"/>
    <cellStyle name="Обычный_СК нов." xfId="1140"/>
    <cellStyle name="Обычный_Формы фин.отчетности по ПП №241" xfId="1141"/>
    <cellStyle name="Обычный_Формы ФО для НПФ" xfId="1142"/>
    <cellStyle name="Плохой 2" xfId="1144"/>
    <cellStyle name="Плохой 2 2" xfId="1145"/>
    <cellStyle name="Плохой 3" xfId="1146"/>
    <cellStyle name="Плохой 3 2" xfId="1147"/>
    <cellStyle name="Плохой 4" xfId="1148"/>
    <cellStyle name="Плохой 5" xfId="1149"/>
    <cellStyle name="Плохой 6" xfId="1150"/>
    <cellStyle name="Плохой 7" xfId="1143"/>
    <cellStyle name="Пояснение 2" xfId="1152"/>
    <cellStyle name="Пояснение 2 2" xfId="1153"/>
    <cellStyle name="Пояснение 3" xfId="1154"/>
    <cellStyle name="Пояснение 3 2" xfId="1155"/>
    <cellStyle name="Пояснение 4" xfId="1156"/>
    <cellStyle name="Пояснение 5" xfId="1157"/>
    <cellStyle name="Пояснение 6" xfId="1158"/>
    <cellStyle name="Пояснение 7" xfId="1151"/>
    <cellStyle name="Примечание 2" xfId="1160"/>
    <cellStyle name="Примечание 2 10" xfId="1161"/>
    <cellStyle name="Примечание 2 2" xfId="1162"/>
    <cellStyle name="Примечание 2 2 2" xfId="1163"/>
    <cellStyle name="Примечание 2 2 3" xfId="1164"/>
    <cellStyle name="Примечание 2 2 4" xfId="1165"/>
    <cellStyle name="Примечание 2 3" xfId="1166"/>
    <cellStyle name="Примечание 2 3 2" xfId="1167"/>
    <cellStyle name="Примечание 2 4" xfId="1168"/>
    <cellStyle name="Примечание 2 4 2" xfId="1169"/>
    <cellStyle name="Примечание 2 5" xfId="1170"/>
    <cellStyle name="Примечание 2 5 2" xfId="1171"/>
    <cellStyle name="Примечание 2 6" xfId="1172"/>
    <cellStyle name="Примечание 2 7" xfId="1173"/>
    <cellStyle name="Примечание 2 8" xfId="1174"/>
    <cellStyle name="Примечание 2 9" xfId="1175"/>
    <cellStyle name="Примечание 3" xfId="1176"/>
    <cellStyle name="Примечание 3 2" xfId="1177"/>
    <cellStyle name="Примечание 3 3" xfId="1178"/>
    <cellStyle name="Примечание 3 4" xfId="1179"/>
    <cellStyle name="Примечание 4" xfId="1180"/>
    <cellStyle name="Примечание 4 2" xfId="1181"/>
    <cellStyle name="Примечание 4 3" xfId="1182"/>
    <cellStyle name="Примечание 5" xfId="1183"/>
    <cellStyle name="Примечание 5 2" xfId="1184"/>
    <cellStyle name="Примечание 5 3" xfId="1185"/>
    <cellStyle name="Примечание 6" xfId="1186"/>
    <cellStyle name="Примечание 7" xfId="1187"/>
    <cellStyle name="Примечание 8" xfId="1159"/>
    <cellStyle name="Процентный 11" xfId="1189"/>
    <cellStyle name="Процентный 2" xfId="1190"/>
    <cellStyle name="Процентный 2 2" xfId="1191"/>
    <cellStyle name="Процентный 2 2 2" xfId="1192"/>
    <cellStyle name="Процентный 2 2 3" xfId="1193"/>
    <cellStyle name="Процентный 2 3" xfId="1194"/>
    <cellStyle name="Процентный 2 3 2" xfId="1195"/>
    <cellStyle name="Процентный 2 4" xfId="1196"/>
    <cellStyle name="Процентный 2 5" xfId="1197"/>
    <cellStyle name="Процентный 3" xfId="1198"/>
    <cellStyle name="Процентный 3 2" xfId="1199"/>
    <cellStyle name="Процентный 3 3" xfId="1200"/>
    <cellStyle name="Процентный 3 4" xfId="1201"/>
    <cellStyle name="Процентный 4" xfId="1202"/>
    <cellStyle name="Процентный 4 2" xfId="1203"/>
    <cellStyle name="Процентный 4 2 2" xfId="1204"/>
    <cellStyle name="Процентный 4 3" xfId="1205"/>
    <cellStyle name="Процентный 5" xfId="1206"/>
    <cellStyle name="Процентный 5 2" xfId="1207"/>
    <cellStyle name="Процентный 6" xfId="1208"/>
    <cellStyle name="Процентный 6 2" xfId="1209"/>
    <cellStyle name="Процентный 7" xfId="1210"/>
    <cellStyle name="Процентный 8" xfId="1211"/>
    <cellStyle name="Процентный 9" xfId="1188"/>
    <cellStyle name="Связанная ячейка 2" xfId="1213"/>
    <cellStyle name="Связанная ячейка 2 2" xfId="1214"/>
    <cellStyle name="Связанная ячейка 3" xfId="1215"/>
    <cellStyle name="Связанная ячейка 3 2" xfId="1216"/>
    <cellStyle name="Связанная ячейка 4" xfId="1217"/>
    <cellStyle name="Связанная ячейка 5" xfId="1218"/>
    <cellStyle name="Связанная ячейка 6" xfId="1219"/>
    <cellStyle name="Связанная ячейка 7" xfId="1212"/>
    <cellStyle name="Стиль 1" xfId="1220"/>
    <cellStyle name="Стиль 1 2" xfId="1221"/>
    <cellStyle name="Стиль 1 2 2" xfId="1222"/>
    <cellStyle name="Стиль 1 3" xfId="1223"/>
    <cellStyle name="Стиль 1 4" xfId="1224"/>
    <cellStyle name="Стиль 1 5" xfId="1225"/>
    <cellStyle name="Стиль 1_БУХ БАЛ" xfId="1226"/>
    <cellStyle name="Стиль 2" xfId="1227"/>
    <cellStyle name="Стиль 3" xfId="1228"/>
    <cellStyle name="Стиль 4" xfId="1229"/>
    <cellStyle name="Стиль 5" xfId="1230"/>
    <cellStyle name="Стиль 6" xfId="1231"/>
    <cellStyle name="Стиль 7" xfId="1232"/>
    <cellStyle name="Текст предупреждения 2" xfId="1234"/>
    <cellStyle name="Текст предупреждения 2 2" xfId="1235"/>
    <cellStyle name="Текст предупреждения 3" xfId="1236"/>
    <cellStyle name="Текст предупреждения 3 2" xfId="1237"/>
    <cellStyle name="Текст предупреждения 4" xfId="1238"/>
    <cellStyle name="Текст предупреждения 5" xfId="1239"/>
    <cellStyle name="Текст предупреждения 6" xfId="1240"/>
    <cellStyle name="Текст предупреждения 7" xfId="1233"/>
    <cellStyle name="Тысячи [0]_010SN05" xfId="1241"/>
    <cellStyle name="Тысячи_010SN05" xfId="1242"/>
    <cellStyle name="Финансовый 10" xfId="1292"/>
    <cellStyle name="Финансовый 2" xfId="1244"/>
    <cellStyle name="Финансовый 2 2" xfId="1245"/>
    <cellStyle name="Финансовый 2 2 2" xfId="1246"/>
    <cellStyle name="Финансовый 2 2 3" xfId="1247"/>
    <cellStyle name="Финансовый 2 2 4" xfId="1248"/>
    <cellStyle name="Финансовый 2 3" xfId="1249"/>
    <cellStyle name="Финансовый 2 3 2" xfId="1250"/>
    <cellStyle name="Финансовый 2 3_БУХ БАЛ" xfId="1251"/>
    <cellStyle name="Финансовый 2 4" xfId="1252"/>
    <cellStyle name="Финансовый 2 5" xfId="1253"/>
    <cellStyle name="Финансовый 3" xfId="1254"/>
    <cellStyle name="Финансовый 3 2" xfId="1255"/>
    <cellStyle name="Финансовый 3 3" xfId="1256"/>
    <cellStyle name="Финансовый 4" xfId="1257"/>
    <cellStyle name="Финансовый 4 2" xfId="1258"/>
    <cellStyle name="Финансовый 5" xfId="1259"/>
    <cellStyle name="Финансовый 6" xfId="1243"/>
    <cellStyle name="Финансовый 7" xfId="1286"/>
    <cellStyle name="Финансовый 8" xfId="1288"/>
    <cellStyle name="Финансовый 9" xfId="1290"/>
    <cellStyle name="Хороший 2" xfId="1261"/>
    <cellStyle name="Хороший 2 2" xfId="1262"/>
    <cellStyle name="Хороший 3" xfId="1263"/>
    <cellStyle name="Хороший 3 2" xfId="1264"/>
    <cellStyle name="Хороший 4" xfId="1265"/>
    <cellStyle name="Хороший 5" xfId="1266"/>
    <cellStyle name="Хороший 6" xfId="1267"/>
    <cellStyle name="Хороший 7" xfId="1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skabayeva.g/Desktop/&#1043;&#1091;&#1083;&#1100;&#1085;&#1072;&#1079;/1.%20&#1050;&#1048;&#1057;%20&#1088;&#1072;&#1073;&#1086;&#1095;&#1072;&#1103;/&#1050;&#1040;&#1057;&#1045;%20&#1050;&#1048;&#1057;/1%20&#1082;&#1074;&#1072;&#1088;&#1090;&#1072;&#1083;%202019%20KASE/&#1050;&#1086;&#1087;&#1080;&#1103;%20&#1060;&#1080;&#1085;&#1072;&#1085;&#1089;&#1086;&#1074;&#1072;&#1103;%20&#1086;&#1090;&#1095;&#1077;&#1090;&#1085;&#1086;&#1089;&#1090;&#1100;%20&#1085;&#1072;%2001%2004%2019%20&#1085;&#1086;&#1074;&#1072;&#1103;%20&#1044;&#1044;&#1057;_%20&#1040;&#1083;&#1100;&#1092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 БАЛ"/>
      <sheetName val="ОПиУ"/>
      <sheetName val="Купон"/>
      <sheetName val="КонвТаб"/>
      <sheetName val="ОСВ2018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Лист8"/>
      <sheetName val="КАПИТАЛ"/>
      <sheetName val="рас капит"/>
      <sheetName val="резе"/>
      <sheetName val="КПН 18"/>
      <sheetName val="Лист6"/>
      <sheetName val="ЦБ ГП 18"/>
      <sheetName val="ЦБ торг 18"/>
      <sheetName val="ОС 2018"/>
      <sheetName val="ОСН2014"/>
      <sheetName val="НМА2014"/>
      <sheetName val="ОСН2013"/>
      <sheetName val="НМА2013"/>
      <sheetName val="УК"/>
      <sheetName val="вклады"/>
      <sheetName val="ЦБ ГП"/>
      <sheetName val="ЦБ торг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5">
          <cell r="E155">
            <v>34926658.710000001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topLeftCell="A64" workbookViewId="0">
      <selection activeCell="F86" sqref="F86"/>
    </sheetView>
  </sheetViews>
  <sheetFormatPr defaultRowHeight="15"/>
  <cols>
    <col min="1" max="1" width="74" style="26" customWidth="1"/>
    <col min="2" max="2" width="14" style="26" customWidth="1"/>
    <col min="3" max="3" width="29" style="26" customWidth="1"/>
    <col min="4" max="4" width="22.140625" style="26" customWidth="1"/>
    <col min="5" max="5" width="12" style="26" customWidth="1"/>
    <col min="6" max="16384" width="9.140625" style="26"/>
  </cols>
  <sheetData>
    <row r="1" spans="1:6" ht="63.75" customHeight="1">
      <c r="A1"/>
      <c r="B1" s="115" t="s">
        <v>77</v>
      </c>
      <c r="C1" s="115"/>
      <c r="D1" s="115"/>
      <c r="E1" s="30"/>
      <c r="F1" s="30"/>
    </row>
    <row r="2" spans="1:6">
      <c r="A2" s="55"/>
      <c r="B2" s="55"/>
      <c r="C2" s="55"/>
      <c r="D2" s="55"/>
      <c r="E2" s="25"/>
      <c r="F2" s="25"/>
    </row>
    <row r="3" spans="1:6">
      <c r="A3" s="56"/>
      <c r="B3" s="56"/>
      <c r="C3" s="56"/>
      <c r="D3" s="57" t="s">
        <v>78</v>
      </c>
      <c r="E3" s="31"/>
      <c r="F3" s="32"/>
    </row>
    <row r="4" spans="1:6">
      <c r="A4" s="56"/>
      <c r="B4" s="56"/>
      <c r="C4" s="56"/>
      <c r="D4" s="56"/>
      <c r="E4" s="31"/>
      <c r="F4" s="32"/>
    </row>
    <row r="5" spans="1:6">
      <c r="A5" s="116" t="s">
        <v>79</v>
      </c>
      <c r="B5" s="116"/>
      <c r="C5" s="116"/>
      <c r="D5" s="116"/>
      <c r="E5" s="31"/>
      <c r="F5" s="31"/>
    </row>
    <row r="6" spans="1:6">
      <c r="A6" s="118" t="s">
        <v>255</v>
      </c>
      <c r="B6" s="116"/>
      <c r="C6" s="116"/>
      <c r="D6" s="116"/>
      <c r="E6" s="31"/>
      <c r="F6" s="31"/>
    </row>
    <row r="7" spans="1:6">
      <c r="A7" s="116" t="s">
        <v>234</v>
      </c>
      <c r="B7" s="116"/>
      <c r="C7" s="116"/>
      <c r="D7" s="116"/>
      <c r="E7" s="31"/>
      <c r="F7" s="31"/>
    </row>
    <row r="8" spans="1:6">
      <c r="A8" s="117" t="s">
        <v>235</v>
      </c>
      <c r="B8" s="117"/>
      <c r="C8" s="117"/>
      <c r="D8" s="117"/>
      <c r="E8" s="31"/>
      <c r="F8" s="31"/>
    </row>
    <row r="9" spans="1:6">
      <c r="A9" s="56"/>
      <c r="B9" s="56"/>
      <c r="C9" s="56"/>
      <c r="D9" s="56"/>
      <c r="E9" s="31"/>
      <c r="F9" s="31"/>
    </row>
    <row r="10" spans="1:6">
      <c r="A10" s="56"/>
      <c r="B10" s="56"/>
      <c r="C10" s="56"/>
      <c r="D10" s="57" t="s">
        <v>7</v>
      </c>
      <c r="E10" s="33"/>
      <c r="F10" s="33"/>
    </row>
    <row r="11" spans="1:6" ht="25.5">
      <c r="A11" s="66" t="s">
        <v>8</v>
      </c>
      <c r="B11" s="105" t="s">
        <v>236</v>
      </c>
      <c r="C11" s="66" t="s">
        <v>237</v>
      </c>
      <c r="D11" s="66" t="s">
        <v>238</v>
      </c>
      <c r="E11" s="34"/>
      <c r="F11" s="34"/>
    </row>
    <row r="12" spans="1:6">
      <c r="A12" s="58">
        <v>1</v>
      </c>
      <c r="B12" s="58">
        <v>2</v>
      </c>
      <c r="C12" s="58">
        <v>3</v>
      </c>
      <c r="D12" s="58">
        <v>4</v>
      </c>
      <c r="E12" s="33"/>
      <c r="F12" s="33"/>
    </row>
    <row r="13" spans="1:6">
      <c r="A13" s="59" t="s">
        <v>80</v>
      </c>
      <c r="B13" s="60"/>
      <c r="C13" s="61"/>
      <c r="D13" s="61"/>
      <c r="E13" s="33"/>
      <c r="F13" s="33"/>
    </row>
    <row r="14" spans="1:6">
      <c r="A14" s="59" t="s">
        <v>81</v>
      </c>
      <c r="B14" s="60">
        <v>1</v>
      </c>
      <c r="C14" s="62">
        <v>4344557</v>
      </c>
      <c r="D14" s="62">
        <v>3509830</v>
      </c>
      <c r="E14" s="35"/>
      <c r="F14" s="33"/>
    </row>
    <row r="15" spans="1:6">
      <c r="A15" s="59" t="s">
        <v>82</v>
      </c>
      <c r="B15" s="60">
        <v>2</v>
      </c>
      <c r="C15" s="62">
        <v>314925</v>
      </c>
      <c r="D15" s="62">
        <v>5110827</v>
      </c>
      <c r="E15" s="35"/>
      <c r="F15" s="33"/>
    </row>
    <row r="16" spans="1:6" ht="25.5">
      <c r="A16" s="59" t="s">
        <v>83</v>
      </c>
      <c r="B16" s="60">
        <v>3</v>
      </c>
      <c r="C16" s="62">
        <v>56509653</v>
      </c>
      <c r="D16" s="62">
        <v>49737083</v>
      </c>
      <c r="E16" s="35"/>
      <c r="F16" s="33"/>
    </row>
    <row r="17" spans="1:5" ht="25.5">
      <c r="A17" s="59" t="s">
        <v>84</v>
      </c>
      <c r="B17" s="60">
        <v>4</v>
      </c>
      <c r="C17" s="62">
        <v>18319749</v>
      </c>
      <c r="D17" s="62">
        <v>18264242</v>
      </c>
      <c r="E17" s="35"/>
    </row>
    <row r="18" spans="1:5">
      <c r="A18" s="59" t="s">
        <v>239</v>
      </c>
      <c r="B18" s="60">
        <v>5</v>
      </c>
      <c r="C18" s="62">
        <v>0</v>
      </c>
      <c r="D18" s="62">
        <v>267042</v>
      </c>
      <c r="E18" s="35"/>
    </row>
    <row r="19" spans="1:5">
      <c r="A19" s="59" t="s">
        <v>85</v>
      </c>
      <c r="B19" s="60">
        <v>6</v>
      </c>
      <c r="C19" s="62">
        <v>0</v>
      </c>
      <c r="D19" s="62">
        <v>0</v>
      </c>
      <c r="E19" s="35"/>
    </row>
    <row r="20" spans="1:5">
      <c r="A20" s="59" t="s">
        <v>86</v>
      </c>
      <c r="B20" s="60">
        <v>7</v>
      </c>
      <c r="C20" s="62">
        <v>0</v>
      </c>
      <c r="D20" s="62">
        <v>0</v>
      </c>
      <c r="E20" s="35"/>
    </row>
    <row r="21" spans="1:5" ht="25.5">
      <c r="A21" s="59" t="s">
        <v>87</v>
      </c>
      <c r="B21" s="60">
        <v>8</v>
      </c>
      <c r="C21" s="62">
        <v>30455222</v>
      </c>
      <c r="D21" s="62">
        <v>11702707</v>
      </c>
      <c r="E21" s="35"/>
    </row>
    <row r="22" spans="1:5" ht="25.5">
      <c r="A22" s="59" t="s">
        <v>88</v>
      </c>
      <c r="B22" s="60">
        <v>9</v>
      </c>
      <c r="C22" s="62">
        <v>1275461</v>
      </c>
      <c r="D22" s="62">
        <v>1249509</v>
      </c>
      <c r="E22" s="35"/>
    </row>
    <row r="23" spans="1:5" ht="25.5">
      <c r="A23" s="59" t="s">
        <v>89</v>
      </c>
      <c r="B23" s="60">
        <v>10</v>
      </c>
      <c r="C23" s="62">
        <v>0</v>
      </c>
      <c r="D23" s="62">
        <v>0</v>
      </c>
      <c r="E23" s="35"/>
    </row>
    <row r="24" spans="1:5" ht="25.5">
      <c r="A24" s="59" t="s">
        <v>90</v>
      </c>
      <c r="B24" s="60">
        <v>11</v>
      </c>
      <c r="C24" s="62">
        <v>0</v>
      </c>
      <c r="D24" s="62">
        <v>0</v>
      </c>
      <c r="E24" s="35"/>
    </row>
    <row r="25" spans="1:5" ht="25.5">
      <c r="A25" s="59" t="s">
        <v>91</v>
      </c>
      <c r="B25" s="60">
        <v>12</v>
      </c>
      <c r="C25" s="62">
        <v>9446152</v>
      </c>
      <c r="D25" s="62">
        <v>40370777</v>
      </c>
      <c r="E25" s="35"/>
    </row>
    <row r="26" spans="1:5" ht="25.5">
      <c r="A26" s="59" t="s">
        <v>58</v>
      </c>
      <c r="B26" s="60">
        <v>13</v>
      </c>
      <c r="C26" s="62">
        <v>22167133</v>
      </c>
      <c r="D26" s="62">
        <v>7946264</v>
      </c>
      <c r="E26" s="35"/>
    </row>
    <row r="27" spans="1:5">
      <c r="A27" s="59" t="s">
        <v>92</v>
      </c>
      <c r="B27" s="60">
        <v>14</v>
      </c>
      <c r="C27" s="62">
        <v>0</v>
      </c>
      <c r="D27" s="62">
        <v>0</v>
      </c>
      <c r="E27" s="35"/>
    </row>
    <row r="28" spans="1:5" ht="25.5">
      <c r="A28" s="59" t="s">
        <v>240</v>
      </c>
      <c r="B28" s="60">
        <v>15</v>
      </c>
      <c r="C28" s="62">
        <v>162159</v>
      </c>
      <c r="D28" s="62">
        <v>0</v>
      </c>
      <c r="E28" s="35"/>
    </row>
    <row r="29" spans="1:5">
      <c r="A29" s="59" t="s">
        <v>59</v>
      </c>
      <c r="B29" s="60">
        <v>16</v>
      </c>
      <c r="C29" s="62">
        <v>4337999</v>
      </c>
      <c r="D29" s="62">
        <v>1945667</v>
      </c>
      <c r="E29" s="35"/>
    </row>
    <row r="30" spans="1:5">
      <c r="A30" s="59" t="s">
        <v>93</v>
      </c>
      <c r="B30" s="60">
        <v>17</v>
      </c>
      <c r="C30" s="62">
        <v>0</v>
      </c>
      <c r="D30" s="62">
        <v>0</v>
      </c>
      <c r="E30" s="35"/>
    </row>
    <row r="31" spans="1:5">
      <c r="A31" s="59" t="s">
        <v>94</v>
      </c>
      <c r="B31" s="60">
        <v>18</v>
      </c>
      <c r="C31" s="62">
        <v>3157391</v>
      </c>
      <c r="D31" s="62">
        <v>2992132</v>
      </c>
      <c r="E31" s="35"/>
    </row>
    <row r="32" spans="1:5">
      <c r="A32" s="59" t="s">
        <v>95</v>
      </c>
      <c r="B32" s="60">
        <v>19</v>
      </c>
      <c r="C32" s="62">
        <v>14758</v>
      </c>
      <c r="D32" s="62">
        <v>127694</v>
      </c>
      <c r="E32" s="35"/>
    </row>
    <row r="33" spans="1:5">
      <c r="A33" s="59" t="s">
        <v>96</v>
      </c>
      <c r="B33" s="60">
        <v>20</v>
      </c>
      <c r="C33" s="62">
        <v>0</v>
      </c>
      <c r="D33" s="62">
        <v>0</v>
      </c>
      <c r="E33" s="35"/>
    </row>
    <row r="34" spans="1:5">
      <c r="A34" s="59" t="s">
        <v>97</v>
      </c>
      <c r="B34" s="60">
        <v>21</v>
      </c>
      <c r="C34" s="62">
        <v>0</v>
      </c>
      <c r="D34" s="62">
        <v>0</v>
      </c>
      <c r="E34" s="35"/>
    </row>
    <row r="35" spans="1:5">
      <c r="A35" s="59" t="s">
        <v>98</v>
      </c>
      <c r="B35" s="60">
        <v>22</v>
      </c>
      <c r="C35" s="62">
        <v>0</v>
      </c>
      <c r="D35" s="62">
        <v>0</v>
      </c>
      <c r="E35" s="35"/>
    </row>
    <row r="36" spans="1:5">
      <c r="A36" s="59" t="s">
        <v>99</v>
      </c>
      <c r="B36" s="60">
        <v>23</v>
      </c>
      <c r="C36" s="62">
        <v>13320</v>
      </c>
      <c r="D36" s="62">
        <v>8790</v>
      </c>
      <c r="E36" s="35"/>
    </row>
    <row r="37" spans="1:5">
      <c r="A37" s="59" t="s">
        <v>241</v>
      </c>
      <c r="B37" s="60">
        <v>24</v>
      </c>
      <c r="C37" s="62">
        <v>2790127</v>
      </c>
      <c r="D37" s="62">
        <v>2817136</v>
      </c>
      <c r="E37" s="35"/>
    </row>
    <row r="38" spans="1:5" ht="25.5">
      <c r="A38" s="59" t="s">
        <v>242</v>
      </c>
      <c r="B38" s="60">
        <v>25</v>
      </c>
      <c r="C38" s="62">
        <v>0</v>
      </c>
      <c r="D38" s="62">
        <v>0</v>
      </c>
      <c r="E38" s="35"/>
    </row>
    <row r="39" spans="1:5">
      <c r="A39" s="59" t="s">
        <v>100</v>
      </c>
      <c r="B39" s="60">
        <v>26</v>
      </c>
      <c r="C39" s="62">
        <v>1574245</v>
      </c>
      <c r="D39" s="62">
        <v>1574245</v>
      </c>
      <c r="E39" s="35"/>
    </row>
    <row r="40" spans="1:5">
      <c r="A40" s="59" t="s">
        <v>101</v>
      </c>
      <c r="B40" s="60">
        <v>27</v>
      </c>
      <c r="C40" s="62">
        <v>1249726</v>
      </c>
      <c r="D40" s="62">
        <v>1249726</v>
      </c>
      <c r="E40" s="35"/>
    </row>
    <row r="41" spans="1:5">
      <c r="A41" s="59" t="s">
        <v>243</v>
      </c>
      <c r="B41" s="60">
        <v>28</v>
      </c>
      <c r="C41" s="62">
        <v>488712</v>
      </c>
      <c r="D41" s="62">
        <v>481039</v>
      </c>
      <c r="E41" s="35"/>
    </row>
    <row r="42" spans="1:5">
      <c r="A42" s="59" t="s">
        <v>102</v>
      </c>
      <c r="B42" s="60">
        <v>29</v>
      </c>
      <c r="C42" s="62">
        <v>0</v>
      </c>
      <c r="D42" s="62">
        <v>0</v>
      </c>
      <c r="E42" s="35"/>
    </row>
    <row r="43" spans="1:5">
      <c r="A43" s="59" t="s">
        <v>103</v>
      </c>
      <c r="B43" s="60">
        <v>30</v>
      </c>
      <c r="C43" s="62">
        <v>156621289</v>
      </c>
      <c r="D43" s="62">
        <v>149354710</v>
      </c>
      <c r="E43" s="35"/>
    </row>
    <row r="44" spans="1:5">
      <c r="A44" s="59" t="s">
        <v>104</v>
      </c>
      <c r="B44" s="60"/>
      <c r="C44" s="61"/>
      <c r="D44" s="61"/>
      <c r="E44" s="35"/>
    </row>
    <row r="45" spans="1:5">
      <c r="A45" s="59" t="s">
        <v>105</v>
      </c>
      <c r="B45" s="60">
        <v>31</v>
      </c>
      <c r="C45" s="62">
        <v>49203721</v>
      </c>
      <c r="D45" s="62">
        <v>26023966</v>
      </c>
      <c r="E45" s="35"/>
    </row>
    <row r="46" spans="1:5">
      <c r="A46" s="59" t="s">
        <v>106</v>
      </c>
      <c r="B46" s="60">
        <v>32</v>
      </c>
      <c r="C46" s="62">
        <v>0</v>
      </c>
      <c r="D46" s="62">
        <v>0</v>
      </c>
      <c r="E46" s="35"/>
    </row>
    <row r="47" spans="1:5">
      <c r="A47" s="59" t="s">
        <v>107</v>
      </c>
      <c r="B47" s="60">
        <v>33</v>
      </c>
      <c r="C47" s="62">
        <v>0</v>
      </c>
      <c r="D47" s="62">
        <v>0</v>
      </c>
      <c r="E47" s="35"/>
    </row>
    <row r="48" spans="1:5">
      <c r="A48" s="59" t="s">
        <v>108</v>
      </c>
      <c r="B48" s="60">
        <v>34</v>
      </c>
      <c r="C48" s="62">
        <v>4484989</v>
      </c>
      <c r="D48" s="62">
        <v>4805887</v>
      </c>
      <c r="E48" s="35"/>
    </row>
    <row r="49" spans="1:5">
      <c r="A49" s="59" t="s">
        <v>109</v>
      </c>
      <c r="B49" s="60">
        <v>35</v>
      </c>
      <c r="C49" s="62">
        <v>12913612</v>
      </c>
      <c r="D49" s="62">
        <v>43678634</v>
      </c>
      <c r="E49" s="35"/>
    </row>
    <row r="50" spans="1:5">
      <c r="A50" s="59" t="s">
        <v>50</v>
      </c>
      <c r="B50" s="60">
        <v>36</v>
      </c>
      <c r="C50" s="62">
        <v>0</v>
      </c>
      <c r="D50" s="62">
        <v>0</v>
      </c>
      <c r="E50" s="35"/>
    </row>
    <row r="51" spans="1:5">
      <c r="A51" s="59" t="s">
        <v>110</v>
      </c>
      <c r="B51" s="60">
        <v>37</v>
      </c>
      <c r="C51" s="62">
        <v>22712094</v>
      </c>
      <c r="D51" s="62">
        <v>7224925</v>
      </c>
      <c r="E51" s="35"/>
    </row>
    <row r="52" spans="1:5">
      <c r="A52" s="59" t="s">
        <v>111</v>
      </c>
      <c r="B52" s="60">
        <v>38</v>
      </c>
      <c r="C52" s="62">
        <v>1313964</v>
      </c>
      <c r="D52" s="62">
        <v>951160</v>
      </c>
      <c r="E52" s="35"/>
    </row>
    <row r="53" spans="1:5">
      <c r="A53" s="59" t="s">
        <v>112</v>
      </c>
      <c r="B53" s="60">
        <v>39</v>
      </c>
      <c r="C53" s="62">
        <v>0</v>
      </c>
      <c r="D53" s="62">
        <v>0</v>
      </c>
      <c r="E53" s="35"/>
    </row>
    <row r="54" spans="1:5">
      <c r="A54" s="59" t="s">
        <v>113</v>
      </c>
      <c r="B54" s="60">
        <v>40</v>
      </c>
      <c r="C54" s="62">
        <v>293192</v>
      </c>
      <c r="D54" s="62">
        <v>256685</v>
      </c>
      <c r="E54" s="35"/>
    </row>
    <row r="55" spans="1:5">
      <c r="A55" s="59" t="s">
        <v>114</v>
      </c>
      <c r="B55" s="60">
        <v>41</v>
      </c>
      <c r="C55" s="62">
        <v>1900062</v>
      </c>
      <c r="D55" s="62">
        <v>2749181</v>
      </c>
      <c r="E55" s="35"/>
    </row>
    <row r="56" spans="1:5">
      <c r="A56" s="59" t="s">
        <v>115</v>
      </c>
      <c r="B56" s="60">
        <v>42</v>
      </c>
      <c r="C56" s="62">
        <v>0</v>
      </c>
      <c r="D56" s="62">
        <v>0</v>
      </c>
      <c r="E56" s="35"/>
    </row>
    <row r="57" spans="1:5">
      <c r="A57" s="59" t="s">
        <v>244</v>
      </c>
      <c r="B57" s="60">
        <v>43</v>
      </c>
      <c r="C57" s="62">
        <v>5449</v>
      </c>
      <c r="D57" s="62">
        <v>0</v>
      </c>
      <c r="E57" s="35"/>
    </row>
    <row r="58" spans="1:5">
      <c r="A58" s="59" t="s">
        <v>116</v>
      </c>
      <c r="B58" s="60">
        <v>44</v>
      </c>
      <c r="C58" s="62">
        <v>11068668</v>
      </c>
      <c r="D58" s="62">
        <v>11627171</v>
      </c>
      <c r="E58" s="35"/>
    </row>
    <row r="59" spans="1:5">
      <c r="A59" s="59" t="s">
        <v>86</v>
      </c>
      <c r="B59" s="60">
        <v>45</v>
      </c>
      <c r="C59" s="62">
        <v>0</v>
      </c>
      <c r="D59" s="62">
        <v>0</v>
      </c>
      <c r="E59" s="35"/>
    </row>
    <row r="60" spans="1:5">
      <c r="A60" s="59" t="s">
        <v>117</v>
      </c>
      <c r="B60" s="60">
        <v>46</v>
      </c>
      <c r="C60" s="62">
        <v>0</v>
      </c>
      <c r="D60" s="62">
        <v>0</v>
      </c>
      <c r="E60" s="35"/>
    </row>
    <row r="61" spans="1:5">
      <c r="A61" s="59" t="s">
        <v>118</v>
      </c>
      <c r="B61" s="60">
        <v>47</v>
      </c>
      <c r="C61" s="62">
        <v>69514</v>
      </c>
      <c r="D61" s="62">
        <v>52699</v>
      </c>
      <c r="E61" s="35"/>
    </row>
    <row r="62" spans="1:5">
      <c r="A62" s="59" t="s">
        <v>245</v>
      </c>
      <c r="B62" s="60">
        <v>48</v>
      </c>
      <c r="C62" s="62">
        <v>280655</v>
      </c>
      <c r="D62" s="62">
        <v>145106</v>
      </c>
      <c r="E62" s="35"/>
    </row>
    <row r="63" spans="1:5">
      <c r="A63" s="59" t="s">
        <v>119</v>
      </c>
      <c r="B63" s="60">
        <v>49</v>
      </c>
      <c r="C63" s="62">
        <v>260120</v>
      </c>
      <c r="D63" s="62">
        <v>235342</v>
      </c>
      <c r="E63" s="35"/>
    </row>
    <row r="64" spans="1:5">
      <c r="A64" s="59" t="s">
        <v>120</v>
      </c>
      <c r="B64" s="60">
        <v>50</v>
      </c>
      <c r="C64" s="62">
        <v>0</v>
      </c>
      <c r="D64" s="62">
        <v>0</v>
      </c>
      <c r="E64" s="35"/>
    </row>
    <row r="65" spans="1:6">
      <c r="A65" s="59" t="s">
        <v>121</v>
      </c>
      <c r="B65" s="60">
        <v>51</v>
      </c>
      <c r="C65" s="62">
        <v>104506040</v>
      </c>
      <c r="D65" s="62">
        <v>97750756</v>
      </c>
      <c r="E65" s="35"/>
      <c r="F65" s="33"/>
    </row>
    <row r="66" spans="1:6">
      <c r="A66" s="59" t="s">
        <v>122</v>
      </c>
      <c r="B66" s="60"/>
      <c r="C66" s="61"/>
      <c r="D66" s="61"/>
      <c r="E66" s="35"/>
      <c r="F66" s="33"/>
    </row>
    <row r="67" spans="1:6">
      <c r="A67" s="59" t="s">
        <v>123</v>
      </c>
      <c r="B67" s="60">
        <v>52</v>
      </c>
      <c r="C67" s="62">
        <v>24802627</v>
      </c>
      <c r="D67" s="62">
        <v>24802627</v>
      </c>
      <c r="E67" s="35"/>
      <c r="F67" s="33"/>
    </row>
    <row r="68" spans="1:6">
      <c r="A68" s="59" t="s">
        <v>124</v>
      </c>
      <c r="B68" s="60">
        <v>53</v>
      </c>
      <c r="C68" s="62">
        <v>39305</v>
      </c>
      <c r="D68" s="62">
        <v>39305</v>
      </c>
      <c r="E68" s="35"/>
      <c r="F68" s="33"/>
    </row>
    <row r="69" spans="1:6">
      <c r="A69" s="59" t="s">
        <v>125</v>
      </c>
      <c r="B69" s="60">
        <v>54</v>
      </c>
      <c r="C69" s="62">
        <v>217655</v>
      </c>
      <c r="D69" s="62">
        <v>217655</v>
      </c>
      <c r="E69" s="35"/>
      <c r="F69" s="33"/>
    </row>
    <row r="70" spans="1:6">
      <c r="A70" s="59" t="s">
        <v>126</v>
      </c>
      <c r="B70" s="60">
        <v>55</v>
      </c>
      <c r="C70" s="62">
        <v>1793631</v>
      </c>
      <c r="D70" s="62">
        <v>1793631</v>
      </c>
      <c r="E70" s="35"/>
      <c r="F70" s="33"/>
    </row>
    <row r="71" spans="1:6">
      <c r="A71" s="59" t="s">
        <v>127</v>
      </c>
      <c r="B71" s="60">
        <v>56</v>
      </c>
      <c r="C71" s="62">
        <v>0</v>
      </c>
      <c r="D71" s="62">
        <v>0</v>
      </c>
      <c r="E71" s="35"/>
      <c r="F71" s="33"/>
    </row>
    <row r="72" spans="1:6">
      <c r="A72" s="59" t="s">
        <v>66</v>
      </c>
      <c r="B72" s="60">
        <v>57</v>
      </c>
      <c r="C72" s="62">
        <v>0</v>
      </c>
      <c r="D72" s="62">
        <v>0</v>
      </c>
      <c r="E72" s="35"/>
      <c r="F72" s="33"/>
    </row>
    <row r="73" spans="1:6">
      <c r="A73" s="59" t="s">
        <v>246</v>
      </c>
      <c r="B73" s="60">
        <v>58</v>
      </c>
      <c r="C73" s="62">
        <v>-252488</v>
      </c>
      <c r="D73" s="62">
        <v>0</v>
      </c>
      <c r="E73" s="35"/>
      <c r="F73" s="33"/>
    </row>
    <row r="74" spans="1:6">
      <c r="A74" s="59" t="s">
        <v>65</v>
      </c>
      <c r="B74" s="60">
        <v>59</v>
      </c>
      <c r="C74" s="62">
        <v>387835</v>
      </c>
      <c r="D74" s="62">
        <v>564281</v>
      </c>
      <c r="E74" s="35"/>
      <c r="F74" s="33"/>
    </row>
    <row r="75" spans="1:6">
      <c r="A75" s="59" t="s">
        <v>128</v>
      </c>
      <c r="B75" s="60">
        <v>60</v>
      </c>
      <c r="C75" s="62">
        <v>25205294</v>
      </c>
      <c r="D75" s="62">
        <v>24265065</v>
      </c>
      <c r="E75" s="35"/>
      <c r="F75" s="33"/>
    </row>
    <row r="76" spans="1:6">
      <c r="A76" s="59" t="s">
        <v>129</v>
      </c>
      <c r="B76" s="60"/>
      <c r="C76" s="61"/>
      <c r="D76" s="61"/>
      <c r="E76" s="35"/>
      <c r="F76" s="25"/>
    </row>
    <row r="77" spans="1:6">
      <c r="A77" s="59" t="s">
        <v>130</v>
      </c>
      <c r="B77" s="60">
        <v>60.1</v>
      </c>
      <c r="C77" s="62">
        <v>24267140</v>
      </c>
      <c r="D77" s="62">
        <v>17510416</v>
      </c>
    </row>
    <row r="78" spans="1:6">
      <c r="A78" s="59" t="s">
        <v>131</v>
      </c>
      <c r="B78" s="60">
        <v>60.2</v>
      </c>
      <c r="C78" s="62">
        <v>938154</v>
      </c>
      <c r="D78" s="62">
        <v>6754649</v>
      </c>
      <c r="E78" s="33"/>
      <c r="F78" s="33"/>
    </row>
    <row r="79" spans="1:6">
      <c r="A79" s="59" t="s">
        <v>68</v>
      </c>
      <c r="B79" s="60">
        <v>61</v>
      </c>
      <c r="C79" s="62">
        <v>52115249</v>
      </c>
      <c r="D79" s="62">
        <v>51603954</v>
      </c>
      <c r="E79" s="33"/>
      <c r="F79" s="33"/>
    </row>
    <row r="80" spans="1:6">
      <c r="A80" s="59" t="s">
        <v>132</v>
      </c>
      <c r="B80" s="60">
        <v>62</v>
      </c>
      <c r="C80" s="62">
        <v>156621289</v>
      </c>
      <c r="D80" s="62">
        <v>149354710</v>
      </c>
      <c r="E80" s="36"/>
      <c r="F80" s="36"/>
    </row>
    <row r="81" spans="1:6">
      <c r="A81" s="106"/>
      <c r="B81" s="107"/>
      <c r="C81" s="108"/>
      <c r="D81" s="108"/>
      <c r="E81" s="36"/>
      <c r="F81" s="36"/>
    </row>
    <row r="82" spans="1:6">
      <c r="A82" s="106"/>
      <c r="B82" s="107"/>
      <c r="C82" s="108"/>
      <c r="D82" s="108"/>
      <c r="E82" s="36"/>
      <c r="F82" s="36"/>
    </row>
    <row r="83" spans="1:6">
      <c r="A83" s="5" t="s">
        <v>209</v>
      </c>
      <c r="B83" s="4"/>
      <c r="C83" s="4" t="s">
        <v>210</v>
      </c>
      <c r="D83" s="4"/>
      <c r="E83" s="4"/>
      <c r="F83" s="3"/>
    </row>
    <row r="84" spans="1:6">
      <c r="A84" s="5" t="s">
        <v>226</v>
      </c>
      <c r="B84" s="4"/>
      <c r="C84" s="4" t="s">
        <v>211</v>
      </c>
      <c r="D84" s="4"/>
      <c r="E84" s="4"/>
      <c r="F84" s="3"/>
    </row>
    <row r="85" spans="1:6">
      <c r="A85" s="5"/>
      <c r="B85" s="4"/>
      <c r="C85" s="4"/>
      <c r="D85" s="4"/>
      <c r="E85" s="4"/>
      <c r="F85" s="3"/>
    </row>
    <row r="86" spans="1:6">
      <c r="A86" s="5" t="s">
        <v>212</v>
      </c>
      <c r="B86" s="4" t="s">
        <v>210</v>
      </c>
      <c r="C86" s="4"/>
      <c r="D86" s="4"/>
      <c r="E86" s="4"/>
      <c r="F86" s="3"/>
    </row>
    <row r="87" spans="1:6">
      <c r="A87" s="5" t="s">
        <v>213</v>
      </c>
      <c r="B87" s="4" t="s">
        <v>211</v>
      </c>
      <c r="C87" s="4"/>
      <c r="D87" s="4"/>
      <c r="E87" s="4"/>
      <c r="F87" s="3"/>
    </row>
    <row r="88" spans="1:6">
      <c r="A88" s="5"/>
      <c r="B88" s="4"/>
      <c r="C88" s="4"/>
      <c r="D88" s="4"/>
      <c r="E88" s="4"/>
      <c r="F88" s="3"/>
    </row>
    <row r="89" spans="1:6">
      <c r="A89" s="5" t="s">
        <v>214</v>
      </c>
      <c r="B89" s="2" t="s">
        <v>215</v>
      </c>
      <c r="C89" s="2"/>
      <c r="D89" s="2"/>
      <c r="E89" s="2"/>
      <c r="F89" s="2"/>
    </row>
    <row r="90" spans="1:6">
      <c r="A90" s="1" t="s">
        <v>216</v>
      </c>
      <c r="B90" s="1" t="s">
        <v>211</v>
      </c>
      <c r="C90" s="1" t="s">
        <v>217</v>
      </c>
      <c r="D90" s="1"/>
      <c r="E90" s="1"/>
      <c r="F90" s="1"/>
    </row>
    <row r="91" spans="1:6">
      <c r="A91" s="5"/>
      <c r="B91" s="2"/>
      <c r="C91" s="2"/>
      <c r="D91" s="2"/>
      <c r="E91" s="2"/>
      <c r="F91" s="2"/>
    </row>
    <row r="92" spans="1:6">
      <c r="A92" s="5" t="s">
        <v>218</v>
      </c>
      <c r="B92" s="2"/>
      <c r="C92" s="2"/>
      <c r="D92" s="2"/>
      <c r="E92" s="2"/>
      <c r="F92" s="2"/>
    </row>
    <row r="93" spans="1:6">
      <c r="A93" s="5"/>
      <c r="B93" s="2"/>
      <c r="C93" s="2"/>
      <c r="D93" s="2"/>
      <c r="E93" s="2"/>
      <c r="F93" s="2"/>
    </row>
    <row r="94" spans="1:6">
      <c r="A94" s="5" t="s">
        <v>219</v>
      </c>
      <c r="B94" s="2"/>
      <c r="C94" s="2"/>
      <c r="D94" s="2"/>
      <c r="E94" s="2"/>
      <c r="F94" s="2"/>
    </row>
    <row r="95" spans="1:6">
      <c r="A95" s="36"/>
      <c r="B95" s="36"/>
      <c r="C95" s="36"/>
      <c r="D95" s="36"/>
      <c r="E95" s="36"/>
      <c r="F95" s="36"/>
    </row>
    <row r="96" spans="1:6">
      <c r="A96" s="36"/>
      <c r="B96" s="36"/>
      <c r="C96" s="36"/>
      <c r="D96" s="36"/>
      <c r="E96" s="36"/>
      <c r="F96" s="36"/>
    </row>
    <row r="97" spans="1:6">
      <c r="A97" s="36"/>
      <c r="B97" s="36"/>
      <c r="C97" s="36"/>
      <c r="D97" s="36"/>
      <c r="E97" s="36"/>
      <c r="F97" s="36"/>
    </row>
    <row r="98" spans="1:6">
      <c r="A98" s="36"/>
      <c r="B98" s="36"/>
      <c r="C98" s="36"/>
      <c r="D98" s="36"/>
      <c r="E98" s="36"/>
      <c r="F98" s="36"/>
    </row>
    <row r="99" spans="1:6">
      <c r="A99" s="36"/>
      <c r="B99" s="36"/>
      <c r="C99" s="36"/>
      <c r="D99" s="36"/>
      <c r="E99" s="36"/>
      <c r="F99" s="36"/>
    </row>
  </sheetData>
  <mergeCells count="5">
    <mergeCell ref="B1:D1"/>
    <mergeCell ref="A5:D5"/>
    <mergeCell ref="A7:D7"/>
    <mergeCell ref="A8:D8"/>
    <mergeCell ref="A6:D6"/>
  </mergeCells>
  <pageMargins left="0.70866141732283472" right="0" top="0.55118110236220474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opLeftCell="A73" workbookViewId="0">
      <selection activeCell="A5" sqref="A5:F5"/>
    </sheetView>
  </sheetViews>
  <sheetFormatPr defaultRowHeight="15"/>
  <cols>
    <col min="1" max="1" width="68.7109375" style="26" customWidth="1"/>
    <col min="2" max="2" width="12.28515625" style="26" customWidth="1"/>
    <col min="3" max="3" width="14.28515625" style="26" customWidth="1"/>
    <col min="4" max="4" width="16.28515625" style="26" customWidth="1"/>
    <col min="5" max="5" width="14.5703125" style="26" customWidth="1"/>
    <col min="6" max="6" width="15.5703125" style="26" customWidth="1"/>
    <col min="7" max="7" width="14.140625" style="26" customWidth="1"/>
    <col min="8" max="8" width="11.5703125" style="26" bestFit="1" customWidth="1"/>
    <col min="9" max="16384" width="9.140625" style="26"/>
  </cols>
  <sheetData>
    <row r="1" spans="1:8" ht="85.5" customHeight="1">
      <c r="A1" s="64"/>
      <c r="B1" s="67"/>
      <c r="C1" s="67"/>
      <c r="D1" s="119" t="s">
        <v>133</v>
      </c>
      <c r="E1" s="119"/>
      <c r="F1" s="119"/>
      <c r="G1" s="37"/>
    </row>
    <row r="2" spans="1:8">
      <c r="A2" s="56"/>
      <c r="B2" s="56"/>
      <c r="C2" s="56"/>
      <c r="D2" s="56"/>
      <c r="E2" s="56"/>
      <c r="F2" s="57" t="s">
        <v>134</v>
      </c>
      <c r="G2" s="37"/>
    </row>
    <row r="3" spans="1:8">
      <c r="A3" s="116" t="s">
        <v>135</v>
      </c>
      <c r="B3" s="116"/>
      <c r="C3" s="116"/>
      <c r="D3" s="116"/>
      <c r="E3" s="116"/>
      <c r="F3" s="116"/>
      <c r="G3" s="37"/>
    </row>
    <row r="4" spans="1:8" ht="34.5" customHeight="1">
      <c r="A4" s="118" t="s">
        <v>254</v>
      </c>
      <c r="B4" s="116"/>
      <c r="C4" s="116"/>
      <c r="D4" s="116"/>
      <c r="E4" s="116"/>
      <c r="F4" s="116"/>
      <c r="G4" s="37"/>
    </row>
    <row r="5" spans="1:8">
      <c r="A5" s="116" t="s">
        <v>234</v>
      </c>
      <c r="B5" s="116"/>
      <c r="C5" s="116"/>
      <c r="D5" s="116"/>
      <c r="E5" s="116"/>
      <c r="F5" s="116"/>
      <c r="G5" s="37"/>
    </row>
    <row r="6" spans="1:8">
      <c r="A6" s="117" t="s">
        <v>247</v>
      </c>
      <c r="B6" s="117"/>
      <c r="C6" s="117"/>
      <c r="D6" s="117"/>
      <c r="E6" s="117"/>
      <c r="F6" s="117"/>
      <c r="G6" s="37"/>
    </row>
    <row r="7" spans="1:8">
      <c r="A7" s="56"/>
      <c r="B7" s="56"/>
      <c r="C7" s="56"/>
      <c r="D7" s="56"/>
      <c r="E7" s="56"/>
      <c r="F7" s="57" t="s">
        <v>7</v>
      </c>
      <c r="G7" s="37"/>
    </row>
    <row r="8" spans="1:8" ht="76.5">
      <c r="A8" s="109" t="s">
        <v>8</v>
      </c>
      <c r="B8" s="110" t="s">
        <v>236</v>
      </c>
      <c r="C8" s="111" t="s">
        <v>248</v>
      </c>
      <c r="D8" s="111" t="s">
        <v>249</v>
      </c>
      <c r="E8" s="111" t="s">
        <v>250</v>
      </c>
      <c r="F8" s="111" t="s">
        <v>251</v>
      </c>
      <c r="G8" s="37"/>
    </row>
    <row r="9" spans="1:8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37"/>
    </row>
    <row r="10" spans="1:8">
      <c r="A10" s="59" t="s">
        <v>136</v>
      </c>
      <c r="B10" s="60"/>
      <c r="C10" s="61"/>
      <c r="D10" s="61"/>
      <c r="E10" s="61"/>
      <c r="F10" s="61"/>
      <c r="G10" s="37"/>
    </row>
    <row r="11" spans="1:8">
      <c r="A11" s="59" t="s">
        <v>137</v>
      </c>
      <c r="B11" s="60"/>
      <c r="C11" s="62">
        <v>2789995</v>
      </c>
      <c r="D11" s="62">
        <v>7846870</v>
      </c>
      <c r="E11" s="62">
        <v>2125202</v>
      </c>
      <c r="F11" s="62">
        <v>6219158</v>
      </c>
      <c r="G11" s="37"/>
    </row>
    <row r="12" spans="1:8">
      <c r="A12" s="59" t="s">
        <v>138</v>
      </c>
      <c r="B12" s="60">
        <v>1</v>
      </c>
      <c r="C12" s="62">
        <v>7164387</v>
      </c>
      <c r="D12" s="62">
        <v>39169161</v>
      </c>
      <c r="E12" s="62">
        <v>3326724</v>
      </c>
      <c r="F12" s="62">
        <v>21704840</v>
      </c>
      <c r="G12" s="37"/>
      <c r="H12" s="54"/>
    </row>
    <row r="13" spans="1:8">
      <c r="A13" s="59" t="s">
        <v>139</v>
      </c>
      <c r="B13" s="60">
        <v>2</v>
      </c>
      <c r="C13" s="62">
        <v>34555</v>
      </c>
      <c r="D13" s="62">
        <v>69141</v>
      </c>
      <c r="E13" s="62">
        <v>9923</v>
      </c>
      <c r="F13" s="62">
        <v>42306</v>
      </c>
      <c r="G13" s="37"/>
      <c r="H13" s="54"/>
    </row>
    <row r="14" spans="1:8">
      <c r="A14" s="59" t="s">
        <v>140</v>
      </c>
      <c r="B14" s="60">
        <v>3</v>
      </c>
      <c r="C14" s="62">
        <v>3270329</v>
      </c>
      <c r="D14" s="62">
        <v>27070367</v>
      </c>
      <c r="E14" s="62">
        <v>790059</v>
      </c>
      <c r="F14" s="62">
        <v>13181593</v>
      </c>
      <c r="G14" s="37"/>
      <c r="H14" s="54"/>
    </row>
    <row r="15" spans="1:8">
      <c r="A15" s="59" t="s">
        <v>141</v>
      </c>
      <c r="B15" s="60">
        <v>4</v>
      </c>
      <c r="C15" s="62">
        <v>3928613</v>
      </c>
      <c r="D15" s="62">
        <v>12167935</v>
      </c>
      <c r="E15" s="62">
        <v>2546588</v>
      </c>
      <c r="F15" s="62">
        <v>8565553</v>
      </c>
      <c r="G15" s="37"/>
      <c r="H15" s="54"/>
    </row>
    <row r="16" spans="1:8">
      <c r="A16" s="59" t="s">
        <v>142</v>
      </c>
      <c r="B16" s="60">
        <v>5</v>
      </c>
      <c r="C16" s="62">
        <v>663747</v>
      </c>
      <c r="D16" s="62">
        <v>23179755</v>
      </c>
      <c r="E16" s="62">
        <v>-792104</v>
      </c>
      <c r="F16" s="62">
        <v>9893305</v>
      </c>
      <c r="G16" s="37"/>
      <c r="H16" s="54"/>
    </row>
    <row r="17" spans="1:8">
      <c r="A17" s="59" t="s">
        <v>143</v>
      </c>
      <c r="B17" s="60">
        <v>6</v>
      </c>
      <c r="C17" s="62">
        <v>-496998</v>
      </c>
      <c r="D17" s="62">
        <v>18752515</v>
      </c>
      <c r="E17" s="62">
        <v>-1234539</v>
      </c>
      <c r="F17" s="62">
        <v>7494381</v>
      </c>
      <c r="G17" s="37"/>
      <c r="H17" s="54"/>
    </row>
    <row r="18" spans="1:8">
      <c r="A18" s="59" t="s">
        <v>144</v>
      </c>
      <c r="B18" s="60">
        <v>7</v>
      </c>
      <c r="C18" s="62">
        <v>2767868</v>
      </c>
      <c r="D18" s="62">
        <v>7740695</v>
      </c>
      <c r="E18" s="62">
        <v>2104153</v>
      </c>
      <c r="F18" s="62">
        <v>6166629</v>
      </c>
      <c r="G18" s="37"/>
      <c r="H18" s="54"/>
    </row>
    <row r="19" spans="1:8">
      <c r="A19" s="59" t="s">
        <v>145</v>
      </c>
      <c r="B19" s="60">
        <v>8</v>
      </c>
      <c r="C19" s="62">
        <v>14006</v>
      </c>
      <c r="D19" s="62">
        <v>37708</v>
      </c>
      <c r="E19" s="62">
        <v>18049</v>
      </c>
      <c r="F19" s="62">
        <v>41786</v>
      </c>
      <c r="G19" s="37"/>
      <c r="H19" s="54"/>
    </row>
    <row r="20" spans="1:8">
      <c r="A20" s="59" t="s">
        <v>146</v>
      </c>
      <c r="B20" s="60">
        <v>9</v>
      </c>
      <c r="C20" s="62">
        <v>8121</v>
      </c>
      <c r="D20" s="62">
        <v>68467</v>
      </c>
      <c r="E20" s="62">
        <v>3000</v>
      </c>
      <c r="F20" s="62">
        <v>10743</v>
      </c>
      <c r="G20" s="37"/>
      <c r="H20" s="54"/>
    </row>
    <row r="21" spans="1:8">
      <c r="A21" s="59" t="s">
        <v>147</v>
      </c>
      <c r="B21" s="60"/>
      <c r="C21" s="62">
        <v>190918</v>
      </c>
      <c r="D21" s="62">
        <v>1016313</v>
      </c>
      <c r="E21" s="62">
        <v>440977</v>
      </c>
      <c r="F21" s="62">
        <v>1624124</v>
      </c>
      <c r="G21" s="37"/>
      <c r="H21" s="54"/>
    </row>
    <row r="22" spans="1:8">
      <c r="A22" s="59" t="s">
        <v>148</v>
      </c>
      <c r="B22" s="60">
        <v>10</v>
      </c>
      <c r="C22" s="62">
        <v>505672</v>
      </c>
      <c r="D22" s="62">
        <v>1613312</v>
      </c>
      <c r="E22" s="62">
        <v>423676</v>
      </c>
      <c r="F22" s="62">
        <v>1223846</v>
      </c>
      <c r="G22" s="37"/>
      <c r="H22" s="54"/>
    </row>
    <row r="23" spans="1:8">
      <c r="A23" s="59" t="s">
        <v>129</v>
      </c>
      <c r="B23" s="60"/>
      <c r="C23" s="61"/>
      <c r="D23" s="61"/>
      <c r="E23" s="61"/>
      <c r="F23" s="61"/>
      <c r="G23" s="37"/>
      <c r="H23" s="54"/>
    </row>
    <row r="24" spans="1:8">
      <c r="A24" s="59" t="s">
        <v>149</v>
      </c>
      <c r="B24" s="60">
        <v>10.1</v>
      </c>
      <c r="C24" s="62">
        <v>495762</v>
      </c>
      <c r="D24" s="62">
        <v>1481501</v>
      </c>
      <c r="E24" s="62">
        <v>316134</v>
      </c>
      <c r="F24" s="62">
        <v>886472</v>
      </c>
      <c r="G24" s="37"/>
      <c r="H24" s="54"/>
    </row>
    <row r="25" spans="1:8">
      <c r="A25" s="59" t="s">
        <v>150</v>
      </c>
      <c r="B25" s="60">
        <v>10.199999999999999</v>
      </c>
      <c r="C25" s="62">
        <v>9910</v>
      </c>
      <c r="D25" s="62">
        <v>131811</v>
      </c>
      <c r="E25" s="62">
        <v>107542</v>
      </c>
      <c r="F25" s="62">
        <v>337374</v>
      </c>
      <c r="G25" s="37"/>
      <c r="H25" s="54"/>
    </row>
    <row r="26" spans="1:8">
      <c r="A26" s="59" t="s">
        <v>151</v>
      </c>
      <c r="B26" s="60">
        <v>11</v>
      </c>
      <c r="C26" s="62">
        <v>-119246</v>
      </c>
      <c r="D26" s="62">
        <v>-307690</v>
      </c>
      <c r="E26" s="62">
        <v>27546</v>
      </c>
      <c r="F26" s="62">
        <v>156311</v>
      </c>
      <c r="G26" s="37"/>
      <c r="H26" s="54"/>
    </row>
    <row r="27" spans="1:8">
      <c r="A27" s="59" t="s">
        <v>129</v>
      </c>
      <c r="B27" s="60"/>
      <c r="C27" s="61"/>
      <c r="D27" s="61"/>
      <c r="E27" s="61"/>
      <c r="F27" s="61"/>
      <c r="G27" s="37"/>
      <c r="H27" s="54"/>
    </row>
    <row r="28" spans="1:8">
      <c r="A28" s="59" t="s">
        <v>152</v>
      </c>
      <c r="B28" s="60">
        <v>11.1</v>
      </c>
      <c r="C28" s="62">
        <v>-198</v>
      </c>
      <c r="D28" s="62">
        <v>18995</v>
      </c>
      <c r="E28" s="62">
        <v>4446</v>
      </c>
      <c r="F28" s="62">
        <v>18341</v>
      </c>
      <c r="G28" s="37"/>
      <c r="H28" s="54"/>
    </row>
    <row r="29" spans="1:8">
      <c r="A29" s="59" t="s">
        <v>252</v>
      </c>
      <c r="B29" s="60">
        <v>11.2</v>
      </c>
      <c r="C29" s="62">
        <v>-119048</v>
      </c>
      <c r="D29" s="62">
        <v>-326685</v>
      </c>
      <c r="E29" s="62">
        <v>23100</v>
      </c>
      <c r="F29" s="62">
        <v>137970</v>
      </c>
      <c r="G29" s="37"/>
      <c r="H29" s="54"/>
    </row>
    <row r="30" spans="1:8">
      <c r="A30" s="59" t="s">
        <v>153</v>
      </c>
      <c r="B30" s="60">
        <v>11.3</v>
      </c>
      <c r="C30" s="62">
        <v>0</v>
      </c>
      <c r="D30" s="62">
        <v>0</v>
      </c>
      <c r="E30" s="62">
        <v>0</v>
      </c>
      <c r="F30" s="62">
        <v>0</v>
      </c>
      <c r="G30" s="37"/>
      <c r="H30" s="54"/>
    </row>
    <row r="31" spans="1:8">
      <c r="A31" s="59" t="s">
        <v>154</v>
      </c>
      <c r="B31" s="60">
        <v>11.4</v>
      </c>
      <c r="C31" s="62">
        <v>0</v>
      </c>
      <c r="D31" s="62">
        <v>0</v>
      </c>
      <c r="E31" s="62">
        <v>0</v>
      </c>
      <c r="F31" s="62">
        <v>0</v>
      </c>
      <c r="G31" s="37"/>
      <c r="H31" s="54"/>
    </row>
    <row r="32" spans="1:8">
      <c r="A32" s="59" t="s">
        <v>155</v>
      </c>
      <c r="B32" s="60">
        <v>12</v>
      </c>
      <c r="C32" s="62">
        <v>-220655</v>
      </c>
      <c r="D32" s="62">
        <v>-316140</v>
      </c>
      <c r="E32" s="62">
        <v>-10574</v>
      </c>
      <c r="F32" s="62">
        <v>242915</v>
      </c>
      <c r="G32" s="37"/>
      <c r="H32" s="54"/>
    </row>
    <row r="33" spans="1:8">
      <c r="A33" s="59" t="s">
        <v>129</v>
      </c>
      <c r="B33" s="60"/>
      <c r="C33" s="61"/>
      <c r="D33" s="61"/>
      <c r="E33" s="61"/>
      <c r="F33" s="61"/>
      <c r="G33" s="37"/>
      <c r="H33" s="54"/>
    </row>
    <row r="34" spans="1:8" ht="38.25">
      <c r="A34" s="59" t="s">
        <v>156</v>
      </c>
      <c r="B34" s="60">
        <v>12.1</v>
      </c>
      <c r="C34" s="62">
        <v>238022</v>
      </c>
      <c r="D34" s="62">
        <v>115684</v>
      </c>
      <c r="E34" s="62">
        <v>23155</v>
      </c>
      <c r="F34" s="62">
        <v>219439</v>
      </c>
      <c r="G34" s="37"/>
      <c r="H34" s="54"/>
    </row>
    <row r="35" spans="1:8" ht="25.5">
      <c r="A35" s="59" t="s">
        <v>157</v>
      </c>
      <c r="B35" s="60">
        <v>12.2</v>
      </c>
      <c r="C35" s="62">
        <v>1873</v>
      </c>
      <c r="D35" s="62">
        <v>1873</v>
      </c>
      <c r="E35" s="62">
        <v>-4612</v>
      </c>
      <c r="F35" s="62">
        <v>9905</v>
      </c>
      <c r="G35" s="37"/>
      <c r="H35" s="54"/>
    </row>
    <row r="36" spans="1:8">
      <c r="A36" s="59" t="s">
        <v>158</v>
      </c>
      <c r="B36" s="60">
        <v>12.3</v>
      </c>
      <c r="C36" s="62">
        <v>-460550</v>
      </c>
      <c r="D36" s="62">
        <v>-433697</v>
      </c>
      <c r="E36" s="62">
        <v>-29117</v>
      </c>
      <c r="F36" s="62">
        <v>13571</v>
      </c>
      <c r="G36" s="37"/>
      <c r="H36" s="54"/>
    </row>
    <row r="37" spans="1:8">
      <c r="A37" s="59" t="s">
        <v>159</v>
      </c>
      <c r="B37" s="60">
        <v>12.4</v>
      </c>
      <c r="C37" s="62">
        <v>0</v>
      </c>
      <c r="D37" s="62">
        <v>0</v>
      </c>
      <c r="E37" s="62">
        <v>0</v>
      </c>
      <c r="F37" s="62">
        <v>0</v>
      </c>
      <c r="G37" s="37"/>
      <c r="H37" s="54"/>
    </row>
    <row r="38" spans="1:8">
      <c r="A38" s="59" t="s">
        <v>160</v>
      </c>
      <c r="B38" s="60">
        <v>12.5</v>
      </c>
      <c r="C38" s="62">
        <v>0</v>
      </c>
      <c r="D38" s="62">
        <v>0</v>
      </c>
      <c r="E38" s="62">
        <v>0</v>
      </c>
      <c r="F38" s="62">
        <v>0</v>
      </c>
      <c r="G38" s="37"/>
      <c r="H38" s="54"/>
    </row>
    <row r="39" spans="1:8">
      <c r="A39" s="59" t="s">
        <v>161</v>
      </c>
      <c r="B39" s="60">
        <v>13</v>
      </c>
      <c r="C39" s="62">
        <v>25147</v>
      </c>
      <c r="D39" s="62">
        <v>26831</v>
      </c>
      <c r="E39" s="62">
        <v>329</v>
      </c>
      <c r="F39" s="62">
        <v>1052</v>
      </c>
      <c r="G39" s="37"/>
      <c r="H39" s="54"/>
    </row>
    <row r="40" spans="1:8">
      <c r="A40" s="59" t="s">
        <v>162</v>
      </c>
      <c r="B40" s="60">
        <v>14</v>
      </c>
      <c r="C40" s="62">
        <v>0</v>
      </c>
      <c r="D40" s="62">
        <v>0</v>
      </c>
      <c r="E40" s="62">
        <v>0</v>
      </c>
      <c r="F40" s="62">
        <v>0</v>
      </c>
      <c r="G40" s="37"/>
      <c r="H40" s="54"/>
    </row>
    <row r="41" spans="1:8">
      <c r="A41" s="59" t="s">
        <v>163</v>
      </c>
      <c r="B41" s="60"/>
      <c r="C41" s="62">
        <v>58193</v>
      </c>
      <c r="D41" s="62">
        <v>100205</v>
      </c>
      <c r="E41" s="62">
        <v>17346</v>
      </c>
      <c r="F41" s="62">
        <v>152869</v>
      </c>
      <c r="G41" s="37"/>
      <c r="H41" s="54"/>
    </row>
    <row r="42" spans="1:8">
      <c r="A42" s="59" t="s">
        <v>164</v>
      </c>
      <c r="B42" s="60">
        <v>15</v>
      </c>
      <c r="C42" s="62">
        <v>184</v>
      </c>
      <c r="D42" s="62">
        <v>119</v>
      </c>
      <c r="E42" s="62">
        <v>-16331</v>
      </c>
      <c r="F42" s="62">
        <v>-11872</v>
      </c>
      <c r="G42" s="37"/>
      <c r="H42" s="54"/>
    </row>
    <row r="43" spans="1:8">
      <c r="A43" s="59" t="s">
        <v>165</v>
      </c>
      <c r="B43" s="60">
        <v>16</v>
      </c>
      <c r="C43" s="62">
        <v>58009</v>
      </c>
      <c r="D43" s="62">
        <v>100086</v>
      </c>
      <c r="E43" s="62">
        <v>33677</v>
      </c>
      <c r="F43" s="62">
        <v>164741</v>
      </c>
      <c r="G43" s="37"/>
      <c r="H43" s="54"/>
    </row>
    <row r="44" spans="1:8">
      <c r="A44" s="59" t="s">
        <v>166</v>
      </c>
      <c r="B44" s="60">
        <v>17</v>
      </c>
      <c r="C44" s="62">
        <v>0</v>
      </c>
      <c r="D44" s="62">
        <v>0</v>
      </c>
      <c r="E44" s="62">
        <v>0</v>
      </c>
      <c r="F44" s="62">
        <v>0</v>
      </c>
      <c r="G44" s="37"/>
      <c r="H44" s="54"/>
    </row>
    <row r="45" spans="1:8">
      <c r="A45" s="59" t="s">
        <v>167</v>
      </c>
      <c r="B45" s="60">
        <v>18</v>
      </c>
      <c r="C45" s="62">
        <v>3039106</v>
      </c>
      <c r="D45" s="62">
        <v>8963388</v>
      </c>
      <c r="E45" s="62">
        <v>2583525</v>
      </c>
      <c r="F45" s="62">
        <v>7996151</v>
      </c>
      <c r="G45" s="37"/>
      <c r="H45" s="54"/>
    </row>
    <row r="46" spans="1:8">
      <c r="A46" s="59" t="s">
        <v>168</v>
      </c>
      <c r="B46" s="60"/>
      <c r="C46" s="61"/>
      <c r="D46" s="61"/>
      <c r="E46" s="61"/>
      <c r="F46" s="61"/>
      <c r="G46" s="37"/>
      <c r="H46" s="54"/>
    </row>
    <row r="47" spans="1:8">
      <c r="A47" s="59" t="s">
        <v>169</v>
      </c>
      <c r="B47" s="60">
        <v>19</v>
      </c>
      <c r="C47" s="62">
        <v>22048838</v>
      </c>
      <c r="D47" s="62">
        <v>42868629</v>
      </c>
      <c r="E47" s="62">
        <v>1050954</v>
      </c>
      <c r="F47" s="62">
        <v>3999420</v>
      </c>
      <c r="G47" s="37"/>
      <c r="H47" s="54"/>
    </row>
    <row r="48" spans="1:8" ht="25.5">
      <c r="A48" s="59" t="s">
        <v>170</v>
      </c>
      <c r="B48" s="60">
        <v>20</v>
      </c>
      <c r="C48" s="62">
        <v>44741</v>
      </c>
      <c r="D48" s="62">
        <v>469202</v>
      </c>
      <c r="E48" s="62">
        <v>3872</v>
      </c>
      <c r="F48" s="62">
        <v>356061</v>
      </c>
      <c r="G48" s="37"/>
      <c r="H48" s="54"/>
    </row>
    <row r="49" spans="1:8">
      <c r="A49" s="59" t="s">
        <v>171</v>
      </c>
      <c r="B49" s="60">
        <v>21</v>
      </c>
      <c r="C49" s="62">
        <v>20747820</v>
      </c>
      <c r="D49" s="62">
        <v>39641179</v>
      </c>
      <c r="E49" s="62">
        <v>79079</v>
      </c>
      <c r="F49" s="62">
        <v>864002</v>
      </c>
      <c r="G49" s="37"/>
      <c r="H49" s="54"/>
    </row>
    <row r="50" spans="1:8">
      <c r="A50" s="59" t="s">
        <v>172</v>
      </c>
      <c r="B50" s="60">
        <v>22</v>
      </c>
      <c r="C50" s="62">
        <v>6570</v>
      </c>
      <c r="D50" s="62">
        <v>36161</v>
      </c>
      <c r="E50" s="62">
        <v>1619</v>
      </c>
      <c r="F50" s="62">
        <v>10622</v>
      </c>
      <c r="G50" s="37"/>
      <c r="H50" s="54"/>
    </row>
    <row r="51" spans="1:8">
      <c r="A51" s="59" t="s">
        <v>173</v>
      </c>
      <c r="B51" s="60">
        <v>23</v>
      </c>
      <c r="C51" s="62">
        <v>1339189</v>
      </c>
      <c r="D51" s="62">
        <v>3660491</v>
      </c>
      <c r="E51" s="62">
        <v>974128</v>
      </c>
      <c r="F51" s="62">
        <v>3480857</v>
      </c>
      <c r="G51" s="37"/>
      <c r="H51" s="54"/>
    </row>
    <row r="52" spans="1:8">
      <c r="A52" s="59" t="s">
        <v>174</v>
      </c>
      <c r="B52" s="60">
        <v>24</v>
      </c>
      <c r="C52" s="62">
        <v>17457</v>
      </c>
      <c r="D52" s="62">
        <v>39148</v>
      </c>
      <c r="E52" s="62">
        <v>6827</v>
      </c>
      <c r="F52" s="62">
        <v>19609</v>
      </c>
      <c r="G52" s="37"/>
      <c r="H52" s="54"/>
    </row>
    <row r="53" spans="1:8" ht="25.5">
      <c r="A53" s="59" t="s">
        <v>175</v>
      </c>
      <c r="B53" s="60">
        <v>25</v>
      </c>
      <c r="C53" s="62">
        <v>0</v>
      </c>
      <c r="D53" s="62">
        <v>0</v>
      </c>
      <c r="E53" s="62">
        <v>0</v>
      </c>
      <c r="F53" s="62">
        <v>0</v>
      </c>
      <c r="G53" s="37"/>
      <c r="H53" s="54"/>
    </row>
    <row r="54" spans="1:8" ht="25.5">
      <c r="A54" s="59" t="s">
        <v>176</v>
      </c>
      <c r="B54" s="60">
        <v>26</v>
      </c>
      <c r="C54" s="62">
        <v>0</v>
      </c>
      <c r="D54" s="62">
        <v>0</v>
      </c>
      <c r="E54" s="62">
        <v>0</v>
      </c>
      <c r="F54" s="62">
        <v>0</v>
      </c>
      <c r="G54" s="37"/>
      <c r="H54" s="54"/>
    </row>
    <row r="55" spans="1:8">
      <c r="A55" s="59" t="s">
        <v>177</v>
      </c>
      <c r="B55" s="60">
        <v>27</v>
      </c>
      <c r="C55" s="62">
        <v>0</v>
      </c>
      <c r="D55" s="62">
        <v>0</v>
      </c>
      <c r="E55" s="62">
        <v>0</v>
      </c>
      <c r="F55" s="62">
        <v>0</v>
      </c>
      <c r="G55" s="37"/>
      <c r="H55" s="54"/>
    </row>
    <row r="56" spans="1:8" ht="25.5">
      <c r="A56" s="59" t="s">
        <v>178</v>
      </c>
      <c r="B56" s="60">
        <v>28</v>
      </c>
      <c r="C56" s="62">
        <v>0</v>
      </c>
      <c r="D56" s="62">
        <v>0</v>
      </c>
      <c r="E56" s="62">
        <v>0</v>
      </c>
      <c r="F56" s="62">
        <v>0</v>
      </c>
      <c r="G56" s="37"/>
      <c r="H56" s="54"/>
    </row>
    <row r="57" spans="1:8">
      <c r="A57" s="59" t="s">
        <v>179</v>
      </c>
      <c r="B57" s="60">
        <v>29</v>
      </c>
      <c r="C57" s="62">
        <v>222835</v>
      </c>
      <c r="D57" s="62">
        <v>-320898</v>
      </c>
      <c r="E57" s="62">
        <v>-408762</v>
      </c>
      <c r="F57" s="62">
        <v>801337</v>
      </c>
      <c r="G57" s="37"/>
      <c r="H57" s="54"/>
    </row>
    <row r="58" spans="1:8" ht="25.5">
      <c r="A58" s="59" t="s">
        <v>180</v>
      </c>
      <c r="B58" s="60">
        <v>30</v>
      </c>
      <c r="C58" s="62">
        <v>78535</v>
      </c>
      <c r="D58" s="62">
        <v>25952</v>
      </c>
      <c r="E58" s="62">
        <v>-1723983</v>
      </c>
      <c r="F58" s="62">
        <v>-375412</v>
      </c>
      <c r="G58" s="37"/>
      <c r="H58" s="54"/>
    </row>
    <row r="59" spans="1:8">
      <c r="A59" s="59" t="s">
        <v>181</v>
      </c>
      <c r="B59" s="60">
        <v>31</v>
      </c>
      <c r="C59" s="62">
        <v>-56614341</v>
      </c>
      <c r="D59" s="62">
        <v>-30765022</v>
      </c>
      <c r="E59" s="62">
        <v>5439039</v>
      </c>
      <c r="F59" s="62">
        <v>4089786</v>
      </c>
      <c r="G59" s="37"/>
      <c r="H59" s="54"/>
    </row>
    <row r="60" spans="1:8" ht="25.5">
      <c r="A60" s="59" t="s">
        <v>182</v>
      </c>
      <c r="B60" s="60">
        <v>32</v>
      </c>
      <c r="C60" s="62">
        <v>-56481797</v>
      </c>
      <c r="D60" s="62">
        <v>-30924625</v>
      </c>
      <c r="E60" s="62">
        <v>5089951</v>
      </c>
      <c r="F60" s="62">
        <v>4004281</v>
      </c>
      <c r="G60" s="37"/>
      <c r="H60" s="54"/>
    </row>
    <row r="61" spans="1:8">
      <c r="A61" s="59" t="s">
        <v>183</v>
      </c>
      <c r="B61" s="60">
        <v>33</v>
      </c>
      <c r="C61" s="62">
        <v>465848</v>
      </c>
      <c r="D61" s="62">
        <v>1295680</v>
      </c>
      <c r="E61" s="62">
        <v>277469</v>
      </c>
      <c r="F61" s="62">
        <v>608871</v>
      </c>
      <c r="G61" s="37"/>
      <c r="H61" s="54"/>
    </row>
    <row r="62" spans="1:8">
      <c r="A62" s="59" t="s">
        <v>184</v>
      </c>
      <c r="B62" s="60">
        <v>34</v>
      </c>
      <c r="C62" s="62">
        <v>190928</v>
      </c>
      <c r="D62" s="62">
        <v>576545</v>
      </c>
      <c r="E62" s="62">
        <v>127206</v>
      </c>
      <c r="F62" s="62">
        <v>384304</v>
      </c>
      <c r="G62" s="37"/>
      <c r="H62" s="54"/>
    </row>
    <row r="63" spans="1:8">
      <c r="A63" s="59" t="s">
        <v>185</v>
      </c>
      <c r="B63" s="60">
        <v>35</v>
      </c>
      <c r="C63" s="62">
        <v>6085</v>
      </c>
      <c r="D63" s="62">
        <v>15708</v>
      </c>
      <c r="E63" s="62">
        <v>4006</v>
      </c>
      <c r="F63" s="62">
        <v>10418</v>
      </c>
      <c r="G63" s="37"/>
      <c r="H63" s="54"/>
    </row>
    <row r="64" spans="1:8">
      <c r="A64" s="59" t="s">
        <v>129</v>
      </c>
      <c r="B64" s="60"/>
      <c r="C64" s="61"/>
      <c r="D64" s="61"/>
      <c r="E64" s="61"/>
      <c r="F64" s="61"/>
      <c r="G64" s="37"/>
      <c r="H64" s="54"/>
    </row>
    <row r="65" spans="1:8">
      <c r="A65" s="59" t="s">
        <v>186</v>
      </c>
      <c r="B65" s="60">
        <v>35.1</v>
      </c>
      <c r="C65" s="62">
        <v>6085</v>
      </c>
      <c r="D65" s="62">
        <v>15708</v>
      </c>
      <c r="E65" s="62">
        <v>4006</v>
      </c>
      <c r="F65" s="62">
        <v>10418</v>
      </c>
      <c r="G65" s="37"/>
      <c r="H65" s="54"/>
    </row>
    <row r="66" spans="1:8">
      <c r="A66" s="59" t="s">
        <v>253</v>
      </c>
      <c r="B66" s="60">
        <v>36</v>
      </c>
      <c r="C66" s="62">
        <v>0</v>
      </c>
      <c r="D66" s="62">
        <v>0</v>
      </c>
      <c r="E66" s="62">
        <v>0</v>
      </c>
      <c r="F66" s="62">
        <v>0</v>
      </c>
      <c r="G66" s="37"/>
      <c r="H66" s="54"/>
    </row>
    <row r="67" spans="1:8">
      <c r="A67" s="59" t="s">
        <v>187</v>
      </c>
      <c r="B67" s="60">
        <v>37</v>
      </c>
      <c r="C67" s="62">
        <v>336521</v>
      </c>
      <c r="D67" s="62">
        <v>629015</v>
      </c>
      <c r="E67" s="62">
        <v>199181</v>
      </c>
      <c r="F67" s="62">
        <v>358298</v>
      </c>
      <c r="G67" s="37"/>
      <c r="H67" s="54"/>
    </row>
    <row r="68" spans="1:8">
      <c r="A68" s="59" t="s">
        <v>188</v>
      </c>
      <c r="B68" s="60">
        <v>38</v>
      </c>
      <c r="C68" s="62">
        <v>119623</v>
      </c>
      <c r="D68" s="62">
        <v>257005</v>
      </c>
      <c r="E68" s="62">
        <v>65654</v>
      </c>
      <c r="F68" s="62">
        <v>143370</v>
      </c>
      <c r="G68" s="37"/>
      <c r="H68" s="54"/>
    </row>
    <row r="69" spans="1:8">
      <c r="A69" s="59" t="s">
        <v>189</v>
      </c>
      <c r="B69" s="60">
        <v>39</v>
      </c>
      <c r="C69" s="62">
        <v>216898</v>
      </c>
      <c r="D69" s="62">
        <v>372010</v>
      </c>
      <c r="E69" s="62">
        <v>133527</v>
      </c>
      <c r="F69" s="62">
        <v>214928</v>
      </c>
      <c r="G69" s="37"/>
      <c r="H69" s="54"/>
    </row>
    <row r="70" spans="1:8">
      <c r="A70" s="59" t="s">
        <v>190</v>
      </c>
      <c r="B70" s="60">
        <v>40</v>
      </c>
      <c r="C70" s="62">
        <v>570240</v>
      </c>
      <c r="D70" s="62">
        <v>1936085</v>
      </c>
      <c r="E70" s="62">
        <v>601382</v>
      </c>
      <c r="F70" s="62">
        <v>1745166</v>
      </c>
      <c r="G70" s="37"/>
      <c r="H70" s="54"/>
    </row>
    <row r="71" spans="1:8">
      <c r="A71" s="59" t="s">
        <v>129</v>
      </c>
      <c r="B71" s="60"/>
      <c r="C71" s="61"/>
      <c r="D71" s="61"/>
      <c r="E71" s="61"/>
      <c r="F71" s="61"/>
      <c r="G71" s="37"/>
      <c r="H71" s="54"/>
    </row>
    <row r="72" spans="1:8">
      <c r="A72" s="59" t="s">
        <v>191</v>
      </c>
      <c r="B72" s="60">
        <v>40.1</v>
      </c>
      <c r="C72" s="62">
        <v>397190</v>
      </c>
      <c r="D72" s="62">
        <v>1426770</v>
      </c>
      <c r="E72" s="62">
        <v>433286</v>
      </c>
      <c r="F72" s="62">
        <v>1229517</v>
      </c>
      <c r="G72" s="37"/>
      <c r="H72" s="54"/>
    </row>
    <row r="73" spans="1:8" ht="25.5">
      <c r="A73" s="59" t="s">
        <v>192</v>
      </c>
      <c r="B73" s="60">
        <v>40.200000000000003</v>
      </c>
      <c r="C73" s="62">
        <v>37074</v>
      </c>
      <c r="D73" s="62">
        <v>132481</v>
      </c>
      <c r="E73" s="62">
        <v>39307</v>
      </c>
      <c r="F73" s="62">
        <v>113455</v>
      </c>
      <c r="G73" s="37"/>
      <c r="H73" s="54"/>
    </row>
    <row r="74" spans="1:8">
      <c r="A74" s="59" t="s">
        <v>193</v>
      </c>
      <c r="B74" s="60">
        <v>40.299999999999997</v>
      </c>
      <c r="C74" s="62">
        <v>12105</v>
      </c>
      <c r="D74" s="62">
        <v>40852</v>
      </c>
      <c r="E74" s="62">
        <v>11288</v>
      </c>
      <c r="F74" s="62">
        <v>36992</v>
      </c>
      <c r="G74" s="37"/>
      <c r="H74" s="54"/>
    </row>
    <row r="75" spans="1:8">
      <c r="A75" s="59" t="s">
        <v>194</v>
      </c>
      <c r="B75" s="60">
        <v>41</v>
      </c>
      <c r="C75" s="62">
        <v>17753</v>
      </c>
      <c r="D75" s="62">
        <v>53761</v>
      </c>
      <c r="E75" s="62">
        <v>16779</v>
      </c>
      <c r="F75" s="62">
        <v>58654</v>
      </c>
      <c r="G75" s="37"/>
      <c r="H75" s="54"/>
    </row>
    <row r="76" spans="1:8">
      <c r="A76" s="59" t="s">
        <v>195</v>
      </c>
      <c r="B76" s="60">
        <v>42</v>
      </c>
      <c r="C76" s="62">
        <v>57218</v>
      </c>
      <c r="D76" s="62">
        <v>228327</v>
      </c>
      <c r="E76" s="62">
        <v>15444</v>
      </c>
      <c r="F76" s="62">
        <v>72644</v>
      </c>
      <c r="G76" s="37"/>
      <c r="H76" s="54"/>
    </row>
    <row r="77" spans="1:8">
      <c r="A77" s="59" t="s">
        <v>196</v>
      </c>
      <c r="B77" s="60">
        <v>43</v>
      </c>
      <c r="C77" s="62">
        <v>2875619</v>
      </c>
      <c r="D77" s="62">
        <v>7936747</v>
      </c>
      <c r="E77" s="62">
        <v>3804298</v>
      </c>
      <c r="F77" s="62">
        <v>7799051</v>
      </c>
      <c r="G77" s="37"/>
      <c r="H77" s="54"/>
    </row>
    <row r="78" spans="1:8">
      <c r="A78" s="59" t="s">
        <v>197</v>
      </c>
      <c r="B78" s="60">
        <v>44</v>
      </c>
      <c r="C78" s="62">
        <v>163487</v>
      </c>
      <c r="D78" s="62">
        <v>1026641</v>
      </c>
      <c r="E78" s="62">
        <v>-1220773</v>
      </c>
      <c r="F78" s="62">
        <v>197100</v>
      </c>
      <c r="G78" s="37"/>
      <c r="H78" s="54"/>
    </row>
    <row r="79" spans="1:8">
      <c r="A79" s="59" t="s">
        <v>198</v>
      </c>
      <c r="B79" s="60">
        <v>45</v>
      </c>
      <c r="C79" s="62">
        <v>0</v>
      </c>
      <c r="D79" s="62">
        <v>0</v>
      </c>
      <c r="E79" s="62">
        <v>0</v>
      </c>
      <c r="F79" s="62">
        <v>0</v>
      </c>
      <c r="G79" s="37"/>
      <c r="H79" s="54"/>
    </row>
    <row r="80" spans="1:8">
      <c r="A80" s="59" t="s">
        <v>199</v>
      </c>
      <c r="B80" s="60">
        <v>46</v>
      </c>
      <c r="C80" s="62">
        <v>163487</v>
      </c>
      <c r="D80" s="62">
        <v>1026641</v>
      </c>
      <c r="E80" s="62">
        <v>-1220773</v>
      </c>
      <c r="F80" s="62">
        <v>197100</v>
      </c>
      <c r="G80" s="37"/>
      <c r="H80" s="54"/>
    </row>
    <row r="81" spans="1:8">
      <c r="A81" s="59" t="s">
        <v>200</v>
      </c>
      <c r="B81" s="60">
        <v>47</v>
      </c>
      <c r="C81" s="62">
        <v>153995</v>
      </c>
      <c r="D81" s="62">
        <v>88487</v>
      </c>
      <c r="E81" s="62">
        <v>27224</v>
      </c>
      <c r="F81" s="62">
        <v>189126</v>
      </c>
      <c r="G81" s="37"/>
      <c r="H81" s="54"/>
    </row>
    <row r="82" spans="1:8">
      <c r="A82" s="59" t="s">
        <v>129</v>
      </c>
      <c r="B82" s="60"/>
      <c r="C82" s="61"/>
      <c r="D82" s="61"/>
      <c r="E82" s="61"/>
      <c r="F82" s="61"/>
      <c r="G82" s="37"/>
      <c r="H82" s="54"/>
    </row>
    <row r="83" spans="1:8">
      <c r="A83" s="59" t="s">
        <v>201</v>
      </c>
      <c r="B83" s="60">
        <v>47.1</v>
      </c>
      <c r="C83" s="62">
        <v>152508</v>
      </c>
      <c r="D83" s="62">
        <v>68570</v>
      </c>
      <c r="E83" s="62">
        <v>11046</v>
      </c>
      <c r="F83" s="62">
        <v>137806</v>
      </c>
      <c r="G83" s="37"/>
      <c r="H83" s="54"/>
    </row>
    <row r="84" spans="1:8" ht="21.75" customHeight="1">
      <c r="A84" s="59" t="s">
        <v>202</v>
      </c>
      <c r="B84" s="60">
        <v>47.2</v>
      </c>
      <c r="C84" s="62">
        <v>1487</v>
      </c>
      <c r="D84" s="62">
        <v>19917</v>
      </c>
      <c r="E84" s="62">
        <v>16178</v>
      </c>
      <c r="F84" s="62">
        <v>51320</v>
      </c>
      <c r="G84" s="37"/>
      <c r="H84" s="54"/>
    </row>
    <row r="85" spans="1:8" ht="26.25" customHeight="1">
      <c r="A85" s="59" t="s">
        <v>203</v>
      </c>
      <c r="B85" s="60">
        <v>48</v>
      </c>
      <c r="C85" s="62">
        <v>9492</v>
      </c>
      <c r="D85" s="62">
        <v>938154</v>
      </c>
      <c r="E85" s="62">
        <v>-1247997</v>
      </c>
      <c r="F85" s="62">
        <v>7974</v>
      </c>
      <c r="G85" s="37"/>
    </row>
    <row r="86" spans="1:8" ht="26.25" customHeight="1">
      <c r="A86" s="106"/>
      <c r="B86" s="107"/>
      <c r="C86" s="108"/>
      <c r="D86" s="108"/>
      <c r="E86" s="108"/>
      <c r="F86" s="108"/>
      <c r="G86" s="37"/>
    </row>
    <row r="87" spans="1:8">
      <c r="A87" s="63" t="s">
        <v>56</v>
      </c>
      <c r="B87" s="65"/>
      <c r="C87" s="65"/>
      <c r="D87" s="65"/>
      <c r="E87" s="56"/>
      <c r="F87" s="56"/>
      <c r="G87" s="37"/>
    </row>
    <row r="88" spans="1:8" ht="39" customHeight="1">
      <c r="A88" s="63"/>
      <c r="B88" s="65"/>
      <c r="C88" s="65"/>
      <c r="D88" s="65"/>
      <c r="E88" s="56"/>
      <c r="F88" s="56"/>
      <c r="G88" s="37"/>
    </row>
    <row r="89" spans="1:8" ht="33.75" customHeight="1">
      <c r="A89" s="56" t="s">
        <v>221</v>
      </c>
      <c r="B89" s="65"/>
      <c r="C89" s="65"/>
      <c r="D89" s="65"/>
      <c r="E89" s="56"/>
      <c r="F89" s="56"/>
      <c r="G89" s="37"/>
    </row>
    <row r="90" spans="1:8" ht="38.25" customHeight="1">
      <c r="A90" s="56" t="s">
        <v>222</v>
      </c>
      <c r="B90" s="65"/>
      <c r="C90" s="65"/>
      <c r="D90" s="65"/>
      <c r="E90" s="56"/>
      <c r="F90" s="56"/>
      <c r="G90" s="37"/>
    </row>
    <row r="91" spans="1:8">
      <c r="A91" s="56" t="s">
        <v>223</v>
      </c>
      <c r="B91" s="65"/>
      <c r="C91" s="65"/>
      <c r="D91" s="65"/>
      <c r="E91" s="56"/>
      <c r="F91" s="56"/>
      <c r="G91" s="37"/>
    </row>
    <row r="92" spans="1:8">
      <c r="A92" s="56" t="s">
        <v>224</v>
      </c>
      <c r="B92" s="65"/>
      <c r="C92" s="65"/>
      <c r="D92" s="65"/>
      <c r="E92" s="56"/>
      <c r="F92" s="56"/>
      <c r="G92" s="37"/>
    </row>
    <row r="93" spans="1:8">
      <c r="A93" s="56" t="s">
        <v>57</v>
      </c>
      <c r="B93" s="65"/>
      <c r="C93" s="65"/>
      <c r="D93" s="65"/>
      <c r="E93" s="56"/>
      <c r="F93" s="56"/>
      <c r="G93" s="37"/>
    </row>
  </sheetData>
  <mergeCells count="5">
    <mergeCell ref="A3:F3"/>
    <mergeCell ref="A5:F5"/>
    <mergeCell ref="A6:F6"/>
    <mergeCell ref="D1:F1"/>
    <mergeCell ref="A4:F4"/>
  </mergeCells>
  <pageMargins left="0.70866141732283472" right="0" top="0.55118110236220474" bottom="0.15748031496062992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E92"/>
  <sheetViews>
    <sheetView topLeftCell="A49" workbookViewId="0">
      <selection activeCell="G18" sqref="G18"/>
    </sheetView>
  </sheetViews>
  <sheetFormatPr defaultRowHeight="15"/>
  <cols>
    <col min="1" max="1" width="73.5703125" style="89" customWidth="1"/>
    <col min="2" max="2" width="14" style="89" customWidth="1"/>
    <col min="3" max="3" width="21.5703125" style="89" customWidth="1"/>
    <col min="4" max="4" width="22.7109375" style="89" customWidth="1"/>
    <col min="5" max="5" width="9.140625" style="89"/>
    <col min="6" max="6" width="9.7109375" style="89" bestFit="1" customWidth="1"/>
    <col min="7" max="7" width="9.140625" style="89"/>
    <col min="8" max="8" width="42.140625" style="89" customWidth="1"/>
    <col min="9" max="16384" width="9.140625" style="89"/>
  </cols>
  <sheetData>
    <row r="1" spans="1:187">
      <c r="A1" s="38"/>
      <c r="B1" s="38"/>
      <c r="C1" s="39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</row>
    <row r="2" spans="1:187">
      <c r="A2" s="38"/>
      <c r="B2" s="38"/>
      <c r="C2" s="39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</row>
    <row r="3" spans="1:187">
      <c r="A3" s="38"/>
      <c r="B3" s="38"/>
      <c r="C3" s="39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</row>
    <row r="4" spans="1:187">
      <c r="A4" s="38"/>
      <c r="B4" s="38"/>
      <c r="C4" s="39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</row>
    <row r="5" spans="1:187">
      <c r="A5" s="38"/>
      <c r="B5" s="38"/>
      <c r="C5" s="39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</row>
    <row r="6" spans="1:187">
      <c r="A6" s="38"/>
      <c r="B6" s="38"/>
      <c r="C6" s="38"/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</row>
    <row r="7" spans="1:187">
      <c r="A7" s="38"/>
      <c r="B7" s="38"/>
      <c r="C7" s="38"/>
      <c r="D7" s="40" t="s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</row>
    <row r="8" spans="1:187">
      <c r="A8" s="121" t="s">
        <v>6</v>
      </c>
      <c r="B8" s="121"/>
      <c r="C8" s="121"/>
      <c r="D8" s="121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</row>
    <row r="9" spans="1:187">
      <c r="A9" s="121" t="s">
        <v>220</v>
      </c>
      <c r="B9" s="121"/>
      <c r="C9" s="121"/>
      <c r="D9" s="121"/>
      <c r="E9" s="121"/>
      <c r="F9" s="121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</row>
    <row r="10" spans="1:187">
      <c r="A10" s="121" t="s">
        <v>229</v>
      </c>
      <c r="B10" s="121"/>
      <c r="C10" s="121"/>
      <c r="D10" s="121"/>
      <c r="E10" s="41"/>
      <c r="F10" s="41"/>
      <c r="G10" s="41"/>
      <c r="H10" s="11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</row>
    <row r="12" spans="1:187" ht="15.75" thickBot="1">
      <c r="A12" s="122" t="s">
        <v>7</v>
      </c>
      <c r="B12" s="122"/>
      <c r="C12" s="122"/>
      <c r="D12" s="12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</row>
    <row r="13" spans="1:187" ht="39">
      <c r="A13" s="95" t="s">
        <v>8</v>
      </c>
      <c r="B13" s="96" t="s">
        <v>9</v>
      </c>
      <c r="C13" s="97" t="s">
        <v>225</v>
      </c>
      <c r="D13" s="98" t="s">
        <v>10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</row>
    <row r="14" spans="1:187">
      <c r="A14" s="99">
        <v>1</v>
      </c>
      <c r="B14" s="79">
        <v>2</v>
      </c>
      <c r="C14" s="81">
        <v>3</v>
      </c>
      <c r="D14" s="100">
        <v>4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</row>
    <row r="15" spans="1:187">
      <c r="A15" s="83" t="s">
        <v>11</v>
      </c>
      <c r="B15" s="84"/>
      <c r="C15" s="85">
        <v>1026641</v>
      </c>
      <c r="D15" s="113">
        <v>197100</v>
      </c>
      <c r="E15" s="38"/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</row>
    <row r="16" spans="1:187">
      <c r="A16" s="83" t="s">
        <v>12</v>
      </c>
      <c r="B16" s="84"/>
      <c r="C16" s="86">
        <f>SUM(C17:C22)</f>
        <v>769549</v>
      </c>
      <c r="D16" s="114">
        <v>-750419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</row>
    <row r="17" spans="1:6">
      <c r="A17" s="90" t="s">
        <v>13</v>
      </c>
      <c r="B17" s="82"/>
      <c r="C17" s="85">
        <v>53761</v>
      </c>
      <c r="D17" s="113">
        <v>58654</v>
      </c>
      <c r="E17" s="38"/>
      <c r="F17" s="38"/>
    </row>
    <row r="18" spans="1:6">
      <c r="A18" s="87" t="s">
        <v>14</v>
      </c>
      <c r="B18" s="82"/>
      <c r="C18" s="85">
        <v>372010</v>
      </c>
      <c r="D18" s="113">
        <v>214928</v>
      </c>
      <c r="E18" s="38"/>
      <c r="F18" s="38"/>
    </row>
    <row r="19" spans="1:6">
      <c r="A19" s="90" t="s">
        <v>15</v>
      </c>
      <c r="B19" s="82"/>
      <c r="C19" s="85">
        <v>58115</v>
      </c>
      <c r="D19" s="113">
        <v>-1095810</v>
      </c>
      <c r="E19" s="38"/>
      <c r="F19" s="38"/>
    </row>
    <row r="20" spans="1:6">
      <c r="A20" s="90" t="s">
        <v>16</v>
      </c>
      <c r="B20" s="82"/>
      <c r="C20" s="85">
        <v>-771415</v>
      </c>
      <c r="D20" s="113">
        <v>57455</v>
      </c>
      <c r="E20" s="38"/>
      <c r="F20" s="38"/>
    </row>
    <row r="21" spans="1:6">
      <c r="A21" s="90" t="s">
        <v>17</v>
      </c>
      <c r="B21" s="82"/>
      <c r="C21" s="85"/>
      <c r="D21" s="113"/>
      <c r="E21" s="38"/>
      <c r="F21" s="38"/>
    </row>
    <row r="22" spans="1:6">
      <c r="A22" s="90" t="s">
        <v>18</v>
      </c>
      <c r="B22" s="82"/>
      <c r="C22" s="85">
        <v>1057078</v>
      </c>
      <c r="D22" s="113">
        <v>14354</v>
      </c>
    </row>
    <row r="23" spans="1:6">
      <c r="A23" s="83" t="s">
        <v>19</v>
      </c>
      <c r="B23" s="84"/>
      <c r="C23" s="86">
        <f>C15+C16</f>
        <v>1796190</v>
      </c>
      <c r="D23" s="114">
        <v>-553319</v>
      </c>
      <c r="F23" s="91"/>
    </row>
    <row r="24" spans="1:6">
      <c r="A24" s="83" t="s">
        <v>20</v>
      </c>
      <c r="B24" s="84"/>
      <c r="C24" s="86">
        <f>SUM(C25:C34)</f>
        <v>-4546538</v>
      </c>
      <c r="D24" s="114">
        <v>-13529608</v>
      </c>
    </row>
    <row r="25" spans="1:6">
      <c r="A25" s="90" t="s">
        <v>21</v>
      </c>
      <c r="B25" s="82"/>
      <c r="C25" s="103">
        <v>4795902</v>
      </c>
      <c r="D25" s="113">
        <v>432157</v>
      </c>
    </row>
    <row r="26" spans="1:6" ht="25.5">
      <c r="A26" s="90" t="s">
        <v>22</v>
      </c>
      <c r="B26" s="82"/>
      <c r="C26" s="85">
        <v>-6141322</v>
      </c>
      <c r="D26" s="113">
        <v>-5362749</v>
      </c>
    </row>
    <row r="27" spans="1:6">
      <c r="A27" s="90" t="s">
        <v>23</v>
      </c>
      <c r="B27" s="82"/>
      <c r="C27" s="85">
        <v>267042</v>
      </c>
      <c r="D27" s="113">
        <v>5979195</v>
      </c>
    </row>
    <row r="28" spans="1:6">
      <c r="A28" s="90" t="s">
        <v>24</v>
      </c>
      <c r="B28" s="82"/>
      <c r="C28" s="85">
        <v>12146158</v>
      </c>
      <c r="D28" s="113">
        <v>-11123250</v>
      </c>
    </row>
    <row r="29" spans="1:6" ht="25.5">
      <c r="A29" s="90" t="s">
        <v>25</v>
      </c>
      <c r="B29" s="82"/>
      <c r="C29" s="85">
        <v>-12776909</v>
      </c>
      <c r="D29" s="113">
        <v>-3140641</v>
      </c>
    </row>
    <row r="30" spans="1:6" ht="25.5">
      <c r="A30" s="102" t="s">
        <v>227</v>
      </c>
      <c r="B30" s="82"/>
      <c r="C30" s="85">
        <v>-212950</v>
      </c>
      <c r="D30" s="113"/>
    </row>
    <row r="31" spans="1:6">
      <c r="A31" s="90" t="s">
        <v>26</v>
      </c>
      <c r="B31" s="82"/>
      <c r="C31" s="85">
        <v>-2593800</v>
      </c>
      <c r="D31" s="113">
        <v>-9954</v>
      </c>
    </row>
    <row r="32" spans="1:6">
      <c r="A32" s="90" t="s">
        <v>27</v>
      </c>
      <c r="B32" s="82"/>
      <c r="C32" s="85"/>
      <c r="D32" s="113"/>
    </row>
    <row r="33" spans="1:6">
      <c r="A33" s="90" t="s">
        <v>28</v>
      </c>
      <c r="B33" s="82"/>
      <c r="C33" s="85">
        <v>-139065</v>
      </c>
      <c r="D33" s="113">
        <v>-482012</v>
      </c>
    </row>
    <row r="34" spans="1:6">
      <c r="A34" s="90" t="s">
        <v>29</v>
      </c>
      <c r="B34" s="82"/>
      <c r="C34" s="85">
        <v>108406</v>
      </c>
      <c r="D34" s="113">
        <v>177646</v>
      </c>
    </row>
    <row r="35" spans="1:6">
      <c r="A35" s="83" t="s">
        <v>30</v>
      </c>
      <c r="B35" s="84"/>
      <c r="C35" s="86">
        <f>SUM(C36:C46)</f>
        <v>3782642</v>
      </c>
      <c r="D35" s="114">
        <v>15512896</v>
      </c>
    </row>
    <row r="36" spans="1:6">
      <c r="A36" s="90" t="s">
        <v>31</v>
      </c>
      <c r="B36" s="82"/>
      <c r="C36" s="103">
        <v>23179755</v>
      </c>
      <c r="D36" s="113">
        <v>9893305</v>
      </c>
      <c r="E36" s="38"/>
      <c r="F36" s="43"/>
    </row>
    <row r="37" spans="1:6">
      <c r="A37" s="90" t="s">
        <v>32</v>
      </c>
      <c r="B37" s="82"/>
      <c r="C37" s="85">
        <v>-320898</v>
      </c>
      <c r="D37" s="113">
        <v>801337</v>
      </c>
      <c r="E37" s="38"/>
      <c r="F37" s="38"/>
    </row>
    <row r="38" spans="1:6">
      <c r="A38" s="90" t="s">
        <v>33</v>
      </c>
      <c r="B38" s="82"/>
      <c r="C38" s="85">
        <v>-30765022</v>
      </c>
      <c r="D38" s="113">
        <v>4089786</v>
      </c>
      <c r="E38" s="38"/>
      <c r="F38" s="38"/>
    </row>
    <row r="39" spans="1:6">
      <c r="A39" s="90" t="s">
        <v>34</v>
      </c>
      <c r="B39" s="82"/>
      <c r="C39" s="85">
        <v>12558259</v>
      </c>
      <c r="D39" s="113">
        <v>583680</v>
      </c>
      <c r="E39" s="38"/>
      <c r="F39" s="38"/>
    </row>
    <row r="40" spans="1:6" ht="25.5">
      <c r="A40" s="90" t="s">
        <v>35</v>
      </c>
      <c r="B40" s="82"/>
      <c r="C40" s="85">
        <v>358566</v>
      </c>
      <c r="D40" s="113">
        <v>271588</v>
      </c>
      <c r="E40" s="38"/>
      <c r="F40" s="38"/>
    </row>
    <row r="41" spans="1:6" ht="25.5">
      <c r="A41" s="90" t="s">
        <v>36</v>
      </c>
      <c r="B41" s="82"/>
      <c r="C41" s="85">
        <v>15727</v>
      </c>
      <c r="D41" s="113">
        <v>-106299</v>
      </c>
      <c r="E41" s="38"/>
      <c r="F41" s="38"/>
    </row>
    <row r="42" spans="1:6">
      <c r="A42" s="90" t="s">
        <v>37</v>
      </c>
      <c r="B42" s="82"/>
      <c r="C42" s="85">
        <v>-867669</v>
      </c>
      <c r="D42" s="113">
        <v>-30981</v>
      </c>
      <c r="E42" s="38"/>
      <c r="F42" s="38"/>
    </row>
    <row r="43" spans="1:6">
      <c r="A43" s="102" t="s">
        <v>228</v>
      </c>
      <c r="B43" s="82"/>
      <c r="C43" s="85">
        <v>5449</v>
      </c>
      <c r="D43" s="113"/>
      <c r="E43" s="38"/>
      <c r="F43" s="38"/>
    </row>
    <row r="44" spans="1:6">
      <c r="A44" s="90" t="s">
        <v>38</v>
      </c>
      <c r="B44" s="82"/>
      <c r="C44" s="85">
        <v>-558503</v>
      </c>
      <c r="D44" s="113">
        <v>0</v>
      </c>
      <c r="E44" s="38"/>
      <c r="F44" s="38"/>
    </row>
    <row r="45" spans="1:6">
      <c r="A45" s="90" t="s">
        <v>39</v>
      </c>
      <c r="B45" s="82"/>
      <c r="C45" s="85">
        <v>16651</v>
      </c>
      <c r="D45" s="113">
        <v>-1423</v>
      </c>
      <c r="E45" s="38"/>
      <c r="F45" s="38"/>
    </row>
    <row r="46" spans="1:6">
      <c r="A46" s="90" t="s">
        <v>40</v>
      </c>
      <c r="B46" s="82"/>
      <c r="C46" s="85">
        <v>160327</v>
      </c>
      <c r="D46" s="113">
        <v>11903</v>
      </c>
      <c r="E46" s="38"/>
      <c r="F46" s="38"/>
    </row>
    <row r="47" spans="1:6">
      <c r="A47" s="83" t="s">
        <v>41</v>
      </c>
      <c r="B47" s="84"/>
      <c r="C47" s="86">
        <f>C24+C35</f>
        <v>-763896</v>
      </c>
      <c r="D47" s="114">
        <v>1983288</v>
      </c>
      <c r="E47" s="38"/>
      <c r="F47" s="38"/>
    </row>
    <row r="48" spans="1:6">
      <c r="A48" s="90" t="s">
        <v>42</v>
      </c>
      <c r="B48" s="82"/>
      <c r="C48" s="85">
        <v>163261</v>
      </c>
      <c r="D48" s="113">
        <v>97935</v>
      </c>
      <c r="E48" s="38"/>
      <c r="F48" s="38"/>
    </row>
    <row r="49" spans="1:6" ht="25.5">
      <c r="A49" s="83" t="s">
        <v>43</v>
      </c>
      <c r="B49" s="84"/>
      <c r="C49" s="86">
        <f>C47-C48</f>
        <v>-927157</v>
      </c>
      <c r="D49" s="114">
        <v>1885353</v>
      </c>
      <c r="E49" s="38"/>
      <c r="F49" s="38"/>
    </row>
    <row r="50" spans="1:6">
      <c r="A50" s="90" t="s">
        <v>44</v>
      </c>
      <c r="B50" s="80"/>
      <c r="C50" s="85"/>
      <c r="D50" s="113"/>
      <c r="E50" s="38"/>
      <c r="F50" s="38"/>
    </row>
    <row r="51" spans="1:6">
      <c r="A51" s="90" t="s">
        <v>45</v>
      </c>
      <c r="B51" s="82"/>
      <c r="C51" s="85">
        <v>0</v>
      </c>
      <c r="D51" s="113">
        <v>0</v>
      </c>
      <c r="E51" s="38"/>
      <c r="F51" s="38"/>
    </row>
    <row r="52" spans="1:6">
      <c r="A52" s="90" t="s">
        <v>46</v>
      </c>
      <c r="B52" s="82"/>
      <c r="C52" s="85">
        <v>-34632</v>
      </c>
      <c r="D52" s="113">
        <v>-832</v>
      </c>
      <c r="E52" s="38"/>
      <c r="F52" s="38"/>
    </row>
    <row r="53" spans="1:6">
      <c r="A53" s="90" t="s">
        <v>47</v>
      </c>
      <c r="B53" s="82"/>
      <c r="C53" s="85">
        <v>326</v>
      </c>
      <c r="D53" s="113">
        <v>35655</v>
      </c>
      <c r="E53" s="38"/>
      <c r="F53" s="38"/>
    </row>
    <row r="54" spans="1:6">
      <c r="A54" s="90"/>
      <c r="B54" s="82"/>
      <c r="C54" s="85"/>
      <c r="D54" s="113"/>
      <c r="E54" s="38"/>
      <c r="F54" s="38"/>
    </row>
    <row r="55" spans="1:6">
      <c r="A55" s="83" t="s">
        <v>48</v>
      </c>
      <c r="B55" s="84"/>
      <c r="C55" s="86">
        <f>SUM(C50:C54)</f>
        <v>-34306</v>
      </c>
      <c r="D55" s="114">
        <v>34823</v>
      </c>
      <c r="E55" s="38"/>
      <c r="F55" s="38"/>
    </row>
    <row r="56" spans="1:6">
      <c r="A56" s="90" t="s">
        <v>51</v>
      </c>
      <c r="B56" s="80"/>
      <c r="C56" s="85">
        <v>0</v>
      </c>
      <c r="D56" s="113">
        <v>0</v>
      </c>
      <c r="E56" s="38"/>
      <c r="F56" s="38"/>
    </row>
    <row r="57" spans="1:6">
      <c r="A57" s="90" t="s">
        <v>49</v>
      </c>
      <c r="B57" s="82"/>
      <c r="C57" s="85">
        <v>0</v>
      </c>
      <c r="D57" s="113">
        <v>0</v>
      </c>
      <c r="E57" s="38"/>
      <c r="F57" s="43"/>
    </row>
    <row r="58" spans="1:6">
      <c r="A58" s="83" t="s">
        <v>52</v>
      </c>
      <c r="B58" s="84"/>
      <c r="C58" s="86">
        <f>SUM(C56:C57)</f>
        <v>0</v>
      </c>
      <c r="D58" s="114">
        <v>0</v>
      </c>
      <c r="E58" s="38"/>
      <c r="F58" s="38"/>
    </row>
    <row r="59" spans="1:6">
      <c r="A59" s="83" t="s">
        <v>53</v>
      </c>
      <c r="B59" s="84"/>
      <c r="C59" s="104">
        <f>C23+C49+C55+C58</f>
        <v>834727</v>
      </c>
      <c r="D59" s="114">
        <v>1366857</v>
      </c>
      <c r="E59" s="38"/>
      <c r="F59" s="43"/>
    </row>
    <row r="60" spans="1:6">
      <c r="A60" s="90" t="s">
        <v>54</v>
      </c>
      <c r="B60" s="82"/>
      <c r="C60" s="85">
        <v>3509830</v>
      </c>
      <c r="D60" s="113">
        <v>2898911</v>
      </c>
      <c r="E60" s="38"/>
      <c r="F60" s="42"/>
    </row>
    <row r="61" spans="1:6" ht="15.75" thickBot="1">
      <c r="A61" s="92" t="s">
        <v>55</v>
      </c>
      <c r="B61" s="93"/>
      <c r="C61" s="88">
        <v>4344557</v>
      </c>
      <c r="D61" s="113">
        <v>4265768</v>
      </c>
      <c r="E61" s="38"/>
      <c r="F61" s="38"/>
    </row>
    <row r="62" spans="1:6">
      <c r="A62" s="44"/>
      <c r="B62" s="38"/>
      <c r="C62" s="38"/>
      <c r="D62" s="38"/>
    </row>
    <row r="63" spans="1:6">
      <c r="A63" s="45" t="s">
        <v>56</v>
      </c>
      <c r="B63" s="38"/>
      <c r="C63" s="38"/>
      <c r="D63" s="38"/>
    </row>
    <row r="64" spans="1:6">
      <c r="A64" s="45"/>
      <c r="B64" s="38"/>
      <c r="C64" s="38"/>
      <c r="D64" s="38"/>
    </row>
    <row r="65" spans="1:6">
      <c r="A65" s="20" t="s">
        <v>207</v>
      </c>
      <c r="B65" s="27"/>
      <c r="C65" s="27"/>
      <c r="D65" s="27"/>
    </row>
    <row r="66" spans="1:6">
      <c r="A66" s="21"/>
      <c r="B66" s="28"/>
      <c r="C66" s="28"/>
      <c r="D66" s="28"/>
    </row>
    <row r="67" spans="1:6">
      <c r="A67" s="20" t="s">
        <v>206</v>
      </c>
      <c r="B67" s="29"/>
      <c r="C67" s="29"/>
      <c r="D67" s="29"/>
    </row>
    <row r="68" spans="1:6">
      <c r="A68" s="21"/>
      <c r="B68" s="46"/>
      <c r="C68" s="46"/>
      <c r="D68" s="46"/>
    </row>
    <row r="69" spans="1:6">
      <c r="A69" s="20" t="s">
        <v>204</v>
      </c>
      <c r="B69" s="46"/>
      <c r="C69" s="46"/>
      <c r="D69" s="46"/>
    </row>
    <row r="70" spans="1:6">
      <c r="A70" s="21"/>
      <c r="B70" s="46"/>
      <c r="C70" s="46"/>
      <c r="D70" s="46"/>
    </row>
    <row r="71" spans="1:6">
      <c r="A71" s="20" t="s">
        <v>205</v>
      </c>
      <c r="B71" s="46"/>
      <c r="C71" s="46"/>
      <c r="D71" s="46"/>
    </row>
    <row r="72" spans="1:6">
      <c r="A72" s="21"/>
      <c r="B72" s="46"/>
      <c r="C72" s="46"/>
      <c r="D72" s="46"/>
    </row>
    <row r="73" spans="1:6">
      <c r="A73" s="21" t="s">
        <v>57</v>
      </c>
      <c r="B73" s="46"/>
      <c r="C73" s="46"/>
      <c r="D73" s="46"/>
      <c r="E73" s="41"/>
      <c r="F73" s="38"/>
    </row>
    <row r="74" spans="1:6">
      <c r="A74" s="41"/>
      <c r="B74" s="38"/>
      <c r="C74" s="39"/>
      <c r="D74" s="39"/>
      <c r="E74" s="42"/>
      <c r="F74" s="38"/>
    </row>
    <row r="75" spans="1:6">
      <c r="A75" s="41"/>
      <c r="B75" s="38"/>
      <c r="C75" s="39"/>
      <c r="D75" s="39"/>
      <c r="E75" s="42"/>
      <c r="F75" s="41"/>
    </row>
    <row r="76" spans="1:6">
      <c r="A76" s="47"/>
      <c r="B76" s="38"/>
      <c r="C76" s="39"/>
      <c r="D76" s="39"/>
      <c r="E76" s="42"/>
      <c r="F76" s="38"/>
    </row>
    <row r="77" spans="1:6">
      <c r="A77" s="41"/>
      <c r="B77" s="38"/>
      <c r="C77" s="39"/>
      <c r="D77" s="39"/>
      <c r="E77" s="42"/>
      <c r="F77" s="38"/>
    </row>
    <row r="78" spans="1:6">
      <c r="A78" s="41"/>
      <c r="B78" s="38"/>
      <c r="C78" s="39"/>
      <c r="D78" s="39"/>
      <c r="E78" s="42"/>
      <c r="F78" s="41"/>
    </row>
    <row r="79" spans="1:6">
      <c r="A79" s="41"/>
      <c r="B79" s="38"/>
      <c r="C79" s="39"/>
      <c r="D79" s="39"/>
      <c r="E79" s="42"/>
      <c r="F79" s="41"/>
    </row>
    <row r="80" spans="1:6">
      <c r="A80" s="41"/>
      <c r="B80" s="38"/>
      <c r="C80" s="39"/>
      <c r="D80" s="39"/>
      <c r="E80" s="42"/>
      <c r="F80" s="41"/>
    </row>
    <row r="82" spans="1:6">
      <c r="A82" s="38"/>
      <c r="B82" s="42"/>
      <c r="C82" s="38"/>
      <c r="D82" s="38"/>
      <c r="E82" s="42"/>
      <c r="F82" s="38"/>
    </row>
    <row r="83" spans="1:6">
      <c r="A83" s="38"/>
      <c r="B83" s="38"/>
      <c r="C83" s="38"/>
      <c r="D83" s="38"/>
      <c r="E83" s="42"/>
      <c r="F83" s="38"/>
    </row>
    <row r="84" spans="1:6">
      <c r="A84" s="38"/>
      <c r="B84" s="38"/>
      <c r="C84" s="38"/>
      <c r="D84" s="38"/>
      <c r="E84" s="38"/>
      <c r="F84" s="38"/>
    </row>
    <row r="85" spans="1:6">
      <c r="A85" s="38"/>
      <c r="B85" s="38"/>
      <c r="C85" s="38"/>
      <c r="D85" s="48"/>
      <c r="E85" s="48"/>
      <c r="F85" s="48"/>
    </row>
    <row r="86" spans="1:6">
      <c r="D86" s="48"/>
      <c r="E86" s="48"/>
      <c r="F86" s="48"/>
    </row>
    <row r="87" spans="1:6">
      <c r="D87" s="49"/>
      <c r="E87" s="50"/>
      <c r="F87" s="51"/>
    </row>
    <row r="88" spans="1:6">
      <c r="D88" s="52"/>
      <c r="E88" s="50"/>
      <c r="F88" s="51"/>
    </row>
    <row r="89" spans="1:6">
      <c r="D89" s="53"/>
      <c r="E89" s="51"/>
      <c r="F89" s="50"/>
    </row>
    <row r="90" spans="1:6">
      <c r="D90" s="49"/>
      <c r="E90" s="50"/>
      <c r="F90" s="50"/>
    </row>
    <row r="91" spans="1:6">
      <c r="D91" s="49"/>
      <c r="E91" s="50"/>
      <c r="F91" s="51"/>
    </row>
    <row r="92" spans="1:6">
      <c r="D92" s="94"/>
      <c r="E92" s="94"/>
      <c r="F92" s="94"/>
    </row>
  </sheetData>
  <mergeCells count="36">
    <mergeCell ref="A8:D8"/>
    <mergeCell ref="A9:D9"/>
    <mergeCell ref="E9:F9"/>
    <mergeCell ref="BF9:BK9"/>
    <mergeCell ref="G9:I9"/>
    <mergeCell ref="J9:O9"/>
    <mergeCell ref="P9:U9"/>
    <mergeCell ref="V9:AA9"/>
    <mergeCell ref="AB9:AG9"/>
    <mergeCell ref="AH9:AM9"/>
    <mergeCell ref="AN9:AS9"/>
    <mergeCell ref="AT9:AY9"/>
    <mergeCell ref="AZ9:BE9"/>
    <mergeCell ref="DZ9:EE9"/>
    <mergeCell ref="BL9:BQ9"/>
    <mergeCell ref="BR9:BW9"/>
    <mergeCell ref="BX9:CC9"/>
    <mergeCell ref="CD9:CI9"/>
    <mergeCell ref="CJ9:CO9"/>
    <mergeCell ref="CP9:CU9"/>
    <mergeCell ref="FP9:FU9"/>
    <mergeCell ref="FV9:GA9"/>
    <mergeCell ref="GB9:GE9"/>
    <mergeCell ref="A10:D10"/>
    <mergeCell ref="A12:D12"/>
    <mergeCell ref="EF9:EK9"/>
    <mergeCell ref="EL9:EQ9"/>
    <mergeCell ref="ER9:EW9"/>
    <mergeCell ref="EX9:FC9"/>
    <mergeCell ref="FD9:FI9"/>
    <mergeCell ref="FJ9:FO9"/>
    <mergeCell ref="CV9:DA9"/>
    <mergeCell ref="DB9:DG9"/>
    <mergeCell ref="DH9:DM9"/>
    <mergeCell ref="DN9:DS9"/>
    <mergeCell ref="DT9:DY9"/>
  </mergeCells>
  <pageMargins left="0.70866141732283472" right="0" top="0.74803149606299213" bottom="0.35433070866141736" header="0.31496062992125984" footer="0.31496062992125984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9"/>
  <sheetViews>
    <sheetView topLeftCell="A19" workbookViewId="0">
      <selection activeCell="B49" sqref="B49:K50"/>
    </sheetView>
  </sheetViews>
  <sheetFormatPr defaultRowHeight="15"/>
  <cols>
    <col min="1" max="1" width="45" style="26" customWidth="1"/>
    <col min="2" max="2" width="11" style="26" bestFit="1" customWidth="1"/>
    <col min="3" max="3" width="13.5703125" style="26" customWidth="1"/>
    <col min="4" max="4" width="15.140625" style="26" customWidth="1"/>
    <col min="5" max="5" width="18.85546875" style="26" customWidth="1"/>
    <col min="6" max="6" width="15.140625" style="26" customWidth="1"/>
    <col min="7" max="7" width="17.5703125" style="26" customWidth="1"/>
    <col min="8" max="8" width="17.28515625" style="26" customWidth="1"/>
    <col min="9" max="9" width="16.28515625" style="26" customWidth="1"/>
    <col min="10" max="16384" width="9.140625" style="26"/>
  </cols>
  <sheetData>
    <row r="1" spans="1:235">
      <c r="A1" s="25"/>
      <c r="B1" s="25"/>
      <c r="C1" s="25"/>
      <c r="D1" s="25"/>
      <c r="E1" s="25"/>
      <c r="F1" s="7"/>
      <c r="G1" s="7"/>
      <c r="H1" s="8"/>
      <c r="I1" s="7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</row>
    <row r="3" spans="1:235">
      <c r="A3" s="9"/>
      <c r="B3" s="9"/>
      <c r="C3" s="9"/>
      <c r="D3" s="9"/>
      <c r="E3" s="9"/>
      <c r="F3" s="9"/>
      <c r="G3" s="9"/>
      <c r="H3" s="10"/>
      <c r="I3" s="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</row>
    <row r="4" spans="1:235">
      <c r="A4" s="9"/>
      <c r="B4" s="9"/>
      <c r="C4" s="9"/>
      <c r="D4" s="9"/>
      <c r="E4" s="9"/>
      <c r="F4" s="9"/>
      <c r="G4" s="9"/>
      <c r="H4" s="9"/>
      <c r="I4" s="9"/>
      <c r="J4" s="15"/>
      <c r="K4" s="1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</row>
    <row r="5" spans="1:235">
      <c r="A5" s="125" t="s">
        <v>60</v>
      </c>
      <c r="B5" s="125"/>
      <c r="C5" s="125"/>
      <c r="D5" s="125"/>
      <c r="E5" s="125"/>
      <c r="F5" s="125"/>
      <c r="G5" s="125"/>
      <c r="H5" s="125"/>
      <c r="I5" s="9"/>
      <c r="J5" s="15"/>
      <c r="K5" s="1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</row>
    <row r="6" spans="1:235">
      <c r="A6" s="126" t="s">
        <v>220</v>
      </c>
      <c r="B6" s="126"/>
      <c r="C6" s="126"/>
      <c r="D6" s="126"/>
      <c r="E6" s="126"/>
      <c r="F6" s="126"/>
      <c r="G6" s="126"/>
      <c r="H6" s="126"/>
      <c r="I6" s="24"/>
      <c r="J6" s="127"/>
      <c r="K6" s="127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</row>
    <row r="7" spans="1:235">
      <c r="A7" s="123" t="s">
        <v>230</v>
      </c>
      <c r="B7" s="123"/>
      <c r="C7" s="123"/>
      <c r="D7" s="123"/>
      <c r="E7" s="123"/>
      <c r="F7" s="123"/>
      <c r="G7" s="123"/>
      <c r="H7" s="123"/>
      <c r="I7" s="9"/>
      <c r="J7" s="15"/>
      <c r="K7" s="1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</row>
    <row r="8" spans="1:235">
      <c r="A8" s="23"/>
      <c r="B8" s="23"/>
      <c r="C8" s="23"/>
      <c r="D8" s="23"/>
      <c r="E8" s="23"/>
      <c r="F8" s="23"/>
      <c r="G8" s="23"/>
      <c r="H8" s="9"/>
      <c r="I8" s="9"/>
      <c r="J8" s="15"/>
      <c r="K8" s="1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</row>
    <row r="9" spans="1:235" ht="15.75" thickBot="1">
      <c r="A9" s="9"/>
      <c r="B9" s="9"/>
      <c r="C9" s="9"/>
      <c r="D9" s="9"/>
      <c r="E9" s="9"/>
      <c r="F9" s="9"/>
      <c r="G9" s="9"/>
      <c r="H9" s="14"/>
      <c r="I9" s="9"/>
      <c r="J9" s="15"/>
      <c r="K9" s="1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</row>
    <row r="10" spans="1:235" ht="89.25" customHeight="1">
      <c r="A10" s="11"/>
      <c r="B10" s="12" t="s">
        <v>61</v>
      </c>
      <c r="C10" s="12" t="s">
        <v>62</v>
      </c>
      <c r="D10" s="12" t="s">
        <v>63</v>
      </c>
      <c r="E10" s="12" t="s">
        <v>64</v>
      </c>
      <c r="F10" s="12" t="s">
        <v>65</v>
      </c>
      <c r="G10" s="12" t="s">
        <v>66</v>
      </c>
      <c r="H10" s="12" t="s">
        <v>67</v>
      </c>
      <c r="I10" s="13" t="s">
        <v>68</v>
      </c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</row>
    <row r="11" spans="1:235">
      <c r="A11" s="68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3">
        <v>9</v>
      </c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</row>
    <row r="12" spans="1:235" ht="20.100000000000001" customHeight="1">
      <c r="A12" s="69" t="s">
        <v>231</v>
      </c>
      <c r="B12" s="16">
        <v>24802627</v>
      </c>
      <c r="C12" s="16">
        <v>-39305</v>
      </c>
      <c r="D12" s="6">
        <v>1793631</v>
      </c>
      <c r="E12" s="6">
        <v>130344</v>
      </c>
      <c r="F12" s="6">
        <v>700104</v>
      </c>
      <c r="G12" s="6">
        <v>0</v>
      </c>
      <c r="H12" s="6">
        <v>20872263</v>
      </c>
      <c r="I12" s="17">
        <v>48259664</v>
      </c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</row>
    <row r="13" spans="1:235" ht="20.100000000000001" customHeight="1">
      <c r="A13" s="70" t="s">
        <v>69</v>
      </c>
      <c r="B13" s="74"/>
      <c r="C13" s="74"/>
      <c r="D13" s="74"/>
      <c r="E13" s="74">
        <v>44027</v>
      </c>
      <c r="F13" s="74">
        <v>-2812</v>
      </c>
      <c r="G13" s="74"/>
      <c r="H13" s="74"/>
      <c r="I13" s="18">
        <f>SUM(B13:H13)</f>
        <v>41215</v>
      </c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</row>
    <row r="14" spans="1:235" ht="20.100000000000001" customHeight="1">
      <c r="A14" s="70" t="s">
        <v>70</v>
      </c>
      <c r="B14" s="74"/>
      <c r="C14" s="74"/>
      <c r="D14" s="74"/>
      <c r="E14" s="74"/>
      <c r="F14" s="74"/>
      <c r="G14" s="74"/>
      <c r="H14" s="74">
        <v>6754649</v>
      </c>
      <c r="I14" s="18">
        <f>SUM(B14:H14)</f>
        <v>6754649</v>
      </c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</row>
    <row r="15" spans="1:235" ht="20.100000000000001" customHeight="1">
      <c r="A15" s="69" t="s">
        <v>71</v>
      </c>
      <c r="B15" s="16">
        <f t="shared" ref="B15:G15" si="0">SUM(B13:B14)</f>
        <v>0</v>
      </c>
      <c r="C15" s="16">
        <f t="shared" si="0"/>
        <v>0</v>
      </c>
      <c r="D15" s="16">
        <f t="shared" si="0"/>
        <v>0</v>
      </c>
      <c r="E15" s="16">
        <f t="shared" si="0"/>
        <v>44027</v>
      </c>
      <c r="F15" s="16">
        <f t="shared" si="0"/>
        <v>-2812</v>
      </c>
      <c r="G15" s="16">
        <f t="shared" si="0"/>
        <v>0</v>
      </c>
      <c r="H15" s="16">
        <f>SUM(H13:H14)</f>
        <v>6754649</v>
      </c>
      <c r="I15" s="17">
        <f>SUM(B15:H15)</f>
        <v>6795864</v>
      </c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</row>
    <row r="16" spans="1:235" ht="20.100000000000001" customHeight="1">
      <c r="A16" s="70" t="s">
        <v>72</v>
      </c>
      <c r="B16" s="74"/>
      <c r="C16" s="74"/>
      <c r="D16" s="74"/>
      <c r="E16" s="74"/>
      <c r="F16" s="74"/>
      <c r="G16" s="74"/>
      <c r="H16" s="74"/>
      <c r="I16" s="18">
        <f t="shared" ref="I16:I21" si="1">B16+C16+D16+E16+F16+G16+H16</f>
        <v>0</v>
      </c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</row>
    <row r="17" spans="1:11" ht="20.100000000000001" customHeight="1">
      <c r="A17" s="70" t="s">
        <v>208</v>
      </c>
      <c r="B17" s="74"/>
      <c r="C17" s="74"/>
      <c r="D17" s="74"/>
      <c r="E17" s="74"/>
      <c r="F17" s="74"/>
      <c r="G17" s="74"/>
      <c r="H17" s="74"/>
      <c r="I17" s="18">
        <f t="shared" si="1"/>
        <v>0</v>
      </c>
      <c r="J17" s="15"/>
      <c r="K17" s="15"/>
    </row>
    <row r="18" spans="1:11" ht="20.100000000000001" customHeight="1">
      <c r="A18" s="70" t="s">
        <v>73</v>
      </c>
      <c r="B18" s="74"/>
      <c r="C18" s="74"/>
      <c r="D18" s="74"/>
      <c r="E18" s="74"/>
      <c r="F18" s="74"/>
      <c r="G18" s="74"/>
      <c r="H18" s="74"/>
      <c r="I18" s="18">
        <f t="shared" si="1"/>
        <v>0</v>
      </c>
      <c r="J18" s="15"/>
      <c r="K18" s="15"/>
    </row>
    <row r="19" spans="1:11" ht="20.100000000000001" customHeight="1">
      <c r="A19" s="70" t="s">
        <v>66</v>
      </c>
      <c r="B19" s="74"/>
      <c r="C19" s="74"/>
      <c r="D19" s="74"/>
      <c r="E19" s="74"/>
      <c r="F19" s="74"/>
      <c r="G19" s="74"/>
      <c r="H19" s="74"/>
      <c r="I19" s="18">
        <f t="shared" si="1"/>
        <v>0</v>
      </c>
      <c r="J19" s="15"/>
      <c r="K19" s="15"/>
    </row>
    <row r="20" spans="1:11" ht="20.100000000000001" customHeight="1">
      <c r="A20" s="70" t="s">
        <v>74</v>
      </c>
      <c r="B20" s="74"/>
      <c r="C20" s="74"/>
      <c r="D20" s="74"/>
      <c r="E20" s="74"/>
      <c r="F20" s="74"/>
      <c r="G20" s="74"/>
      <c r="H20" s="74">
        <v>-3451574</v>
      </c>
      <c r="I20" s="18">
        <f t="shared" si="1"/>
        <v>-3451574</v>
      </c>
      <c r="J20" s="15"/>
      <c r="K20" s="15"/>
    </row>
    <row r="21" spans="1:11" ht="20.100000000000001" customHeight="1">
      <c r="A21" s="70" t="s">
        <v>75</v>
      </c>
      <c r="B21" s="74"/>
      <c r="C21" s="74"/>
      <c r="D21" s="74"/>
      <c r="E21" s="74"/>
      <c r="F21" s="74">
        <v>-89727</v>
      </c>
      <c r="G21" s="75"/>
      <c r="H21" s="74">
        <v>89727</v>
      </c>
      <c r="I21" s="18">
        <f t="shared" si="1"/>
        <v>0</v>
      </c>
      <c r="J21" s="19"/>
      <c r="K21" s="19"/>
    </row>
    <row r="22" spans="1:11" ht="20.100000000000001" customHeight="1">
      <c r="A22" s="69" t="s">
        <v>232</v>
      </c>
      <c r="B22" s="16">
        <f>B12+B15+B16+B18+B20+B21+B17+B19</f>
        <v>24802627</v>
      </c>
      <c r="C22" s="16">
        <f t="shared" ref="C22:H22" si="2">C12+C15+C16+C18+C20+C21+C17+C19</f>
        <v>-39305</v>
      </c>
      <c r="D22" s="16">
        <f t="shared" si="2"/>
        <v>1793631</v>
      </c>
      <c r="E22" s="16">
        <f t="shared" si="2"/>
        <v>174371</v>
      </c>
      <c r="F22" s="16">
        <f t="shared" si="2"/>
        <v>607565</v>
      </c>
      <c r="G22" s="16">
        <f t="shared" si="2"/>
        <v>0</v>
      </c>
      <c r="H22" s="16">
        <f t="shared" si="2"/>
        <v>24265065</v>
      </c>
      <c r="I22" s="17">
        <f>SUM(B22:H22)</f>
        <v>51603954</v>
      </c>
      <c r="J22" s="15"/>
      <c r="K22" s="15"/>
    </row>
    <row r="23" spans="1:11" ht="20.100000000000001" customHeight="1">
      <c r="A23" s="70" t="s">
        <v>69</v>
      </c>
      <c r="B23" s="74"/>
      <c r="C23" s="74"/>
      <c r="D23" s="74"/>
      <c r="E23" s="74">
        <v>-426859</v>
      </c>
      <c r="F23" s="74"/>
      <c r="G23" s="74"/>
      <c r="H23" s="74"/>
      <c r="I23" s="18">
        <f>B23+C23+D23+E23+F23+G23+H23</f>
        <v>-426859</v>
      </c>
      <c r="J23" s="15"/>
      <c r="K23" s="15"/>
    </row>
    <row r="24" spans="1:11" ht="20.100000000000001" customHeight="1">
      <c r="A24" s="70" t="s">
        <v>70</v>
      </c>
      <c r="B24" s="74"/>
      <c r="C24" s="74"/>
      <c r="D24" s="74"/>
      <c r="E24" s="74"/>
      <c r="F24" s="74"/>
      <c r="G24" s="74"/>
      <c r="H24" s="74">
        <v>938154</v>
      </c>
      <c r="I24" s="18">
        <f>B24+C24+D24+E24+F24+G24+H24</f>
        <v>938154</v>
      </c>
      <c r="J24" s="15"/>
      <c r="K24" s="15"/>
    </row>
    <row r="25" spans="1:11" ht="20.100000000000001" customHeight="1">
      <c r="A25" s="69" t="s">
        <v>71</v>
      </c>
      <c r="B25" s="16">
        <f t="shared" ref="B25:H25" si="3">B23+B24</f>
        <v>0</v>
      </c>
      <c r="C25" s="16">
        <f t="shared" si="3"/>
        <v>0</v>
      </c>
      <c r="D25" s="16">
        <f t="shared" si="3"/>
        <v>0</v>
      </c>
      <c r="E25" s="16">
        <f t="shared" si="3"/>
        <v>-426859</v>
      </c>
      <c r="F25" s="16">
        <f t="shared" si="3"/>
        <v>0</v>
      </c>
      <c r="G25" s="16">
        <f t="shared" si="3"/>
        <v>0</v>
      </c>
      <c r="H25" s="16">
        <f t="shared" si="3"/>
        <v>938154</v>
      </c>
      <c r="I25" s="17">
        <f>SUM(B25:H25)</f>
        <v>511295</v>
      </c>
      <c r="J25" s="15"/>
      <c r="K25" s="15"/>
    </row>
    <row r="26" spans="1:11" ht="20.100000000000001" customHeight="1">
      <c r="A26" s="70" t="s">
        <v>76</v>
      </c>
      <c r="B26" s="74"/>
      <c r="C26" s="74"/>
      <c r="D26" s="74"/>
      <c r="E26" s="74"/>
      <c r="F26" s="74"/>
      <c r="G26" s="74"/>
      <c r="H26" s="74"/>
      <c r="I26" s="18">
        <f>B26+C26+D26+E26+F26+G26+H26</f>
        <v>0</v>
      </c>
      <c r="J26" s="15"/>
      <c r="K26" s="15"/>
    </row>
    <row r="27" spans="1:11" ht="20.100000000000001" customHeight="1">
      <c r="A27" s="70" t="s">
        <v>73</v>
      </c>
      <c r="B27" s="74"/>
      <c r="C27" s="74"/>
      <c r="D27" s="74"/>
      <c r="E27" s="74"/>
      <c r="F27" s="74"/>
      <c r="G27" s="74"/>
      <c r="H27" s="74"/>
      <c r="I27" s="18">
        <f>B27+C27+D27+E27+F27+G27+H27</f>
        <v>0</v>
      </c>
      <c r="J27" s="15"/>
      <c r="K27" s="15"/>
    </row>
    <row r="28" spans="1:11" ht="20.100000000000001" customHeight="1">
      <c r="A28" s="70" t="s">
        <v>74</v>
      </c>
      <c r="B28" s="74"/>
      <c r="C28" s="74"/>
      <c r="D28" s="74"/>
      <c r="E28" s="74"/>
      <c r="F28" s="74"/>
      <c r="G28" s="74"/>
      <c r="H28" s="74">
        <f>-ROUND([1]УК!B47/1000,0)</f>
        <v>0</v>
      </c>
      <c r="I28" s="18">
        <f>B28+C28+D28+E28+F28+G28+H28</f>
        <v>0</v>
      </c>
      <c r="J28" s="15"/>
      <c r="K28" s="15"/>
    </row>
    <row r="29" spans="1:11" ht="20.100000000000001" customHeight="1">
      <c r="A29" s="70" t="s">
        <v>66</v>
      </c>
      <c r="B29" s="74"/>
      <c r="C29" s="74"/>
      <c r="D29" s="74"/>
      <c r="E29" s="74"/>
      <c r="F29" s="74"/>
      <c r="G29" s="74"/>
      <c r="H29" s="74"/>
      <c r="I29" s="18">
        <f>B29+C29+D29+E29+F29+G29+H29</f>
        <v>0</v>
      </c>
      <c r="J29" s="15"/>
      <c r="K29" s="15"/>
    </row>
    <row r="30" spans="1:11">
      <c r="A30" s="70" t="s">
        <v>75</v>
      </c>
      <c r="B30" s="75"/>
      <c r="C30" s="75"/>
      <c r="D30" s="75"/>
      <c r="E30" s="75"/>
      <c r="F30" s="75">
        <v>-2075</v>
      </c>
      <c r="G30" s="75"/>
      <c r="H30" s="75">
        <f>-F30</f>
        <v>2075</v>
      </c>
      <c r="I30" s="18">
        <f>B30+C30+D30+E30+F30+G30+H30</f>
        <v>0</v>
      </c>
      <c r="J30" s="15"/>
      <c r="K30" s="15"/>
    </row>
    <row r="31" spans="1:11" ht="15.75" thickBot="1">
      <c r="A31" s="71" t="s">
        <v>233</v>
      </c>
      <c r="B31" s="76">
        <f>B22+B25+B26+B27+B28+B29+B30</f>
        <v>24802627</v>
      </c>
      <c r="C31" s="76">
        <f t="shared" ref="C31:I31" si="4">C22+C25+C26+C27+C28+C29+C30</f>
        <v>-39305</v>
      </c>
      <c r="D31" s="76">
        <f t="shared" si="4"/>
        <v>1793631</v>
      </c>
      <c r="E31" s="76">
        <f t="shared" si="4"/>
        <v>-252488</v>
      </c>
      <c r="F31" s="76">
        <f t="shared" si="4"/>
        <v>605490</v>
      </c>
      <c r="G31" s="76">
        <f t="shared" si="4"/>
        <v>0</v>
      </c>
      <c r="H31" s="76">
        <f t="shared" si="4"/>
        <v>25205294</v>
      </c>
      <c r="I31" s="101">
        <f t="shared" si="4"/>
        <v>52115249</v>
      </c>
      <c r="J31" s="15"/>
    </row>
    <row r="32" spans="1:11">
      <c r="A32" s="77"/>
      <c r="B32" s="78"/>
      <c r="C32" s="78"/>
      <c r="D32" s="78"/>
      <c r="E32" s="78"/>
      <c r="F32" s="78"/>
      <c r="G32" s="78"/>
      <c r="H32" s="78"/>
      <c r="I32" s="78"/>
      <c r="J32" s="15"/>
    </row>
    <row r="33" spans="1:10">
      <c r="A33" s="77"/>
      <c r="B33" s="78"/>
      <c r="C33" s="78"/>
      <c r="D33" s="78"/>
      <c r="E33" s="78"/>
      <c r="F33" s="78"/>
      <c r="G33" s="78"/>
      <c r="H33" s="78"/>
      <c r="I33" s="78"/>
      <c r="J33" s="15"/>
    </row>
    <row r="34" spans="1:10" ht="53.25" customHeight="1">
      <c r="A34" s="20" t="s">
        <v>207</v>
      </c>
      <c r="B34" s="27"/>
      <c r="C34" s="27"/>
      <c r="D34" s="27"/>
    </row>
    <row r="35" spans="1:10">
      <c r="A35" s="21"/>
      <c r="B35" s="28"/>
      <c r="C35" s="28"/>
      <c r="D35" s="28"/>
    </row>
    <row r="36" spans="1:10" ht="41.25" customHeight="1">
      <c r="A36" s="20" t="s">
        <v>206</v>
      </c>
      <c r="B36" s="29"/>
      <c r="C36" s="29"/>
      <c r="D36" s="29"/>
    </row>
    <row r="37" spans="1:10">
      <c r="A37" s="21"/>
      <c r="B37" s="22"/>
      <c r="C37" s="22"/>
      <c r="D37" s="22"/>
    </row>
    <row r="38" spans="1:10">
      <c r="A38" s="20" t="s">
        <v>204</v>
      </c>
      <c r="B38" s="22"/>
      <c r="C38" s="22"/>
      <c r="D38" s="22"/>
    </row>
    <row r="39" spans="1:10">
      <c r="A39" s="21"/>
      <c r="B39" s="22"/>
      <c r="C39" s="22"/>
      <c r="D39" s="22"/>
    </row>
    <row r="40" spans="1:10">
      <c r="A40" s="20" t="s">
        <v>205</v>
      </c>
      <c r="B40" s="22"/>
      <c r="C40" s="22"/>
      <c r="D40" s="22"/>
    </row>
    <row r="41" spans="1:10">
      <c r="A41" s="21"/>
      <c r="B41" s="22"/>
      <c r="C41" s="22"/>
      <c r="D41" s="22"/>
    </row>
    <row r="42" spans="1:10">
      <c r="A42" s="21" t="s">
        <v>57</v>
      </c>
      <c r="B42" s="22"/>
      <c r="C42" s="22"/>
      <c r="D42" s="22"/>
    </row>
    <row r="44" spans="1:10">
      <c r="A44" s="77"/>
      <c r="B44" s="78"/>
      <c r="C44" s="78"/>
      <c r="D44" s="78"/>
      <c r="E44" s="78"/>
      <c r="F44" s="78"/>
      <c r="G44" s="78"/>
      <c r="H44" s="78"/>
      <c r="I44" s="78"/>
      <c r="J44" s="15"/>
    </row>
    <row r="45" spans="1:10">
      <c r="A45" s="77"/>
      <c r="B45" s="78"/>
      <c r="C45" s="78"/>
      <c r="D45" s="78"/>
      <c r="E45" s="78"/>
      <c r="F45" s="78"/>
      <c r="G45" s="78"/>
      <c r="H45" s="78"/>
      <c r="I45" s="78"/>
      <c r="J45" s="15"/>
    </row>
    <row r="46" spans="1:10">
      <c r="A46" s="77"/>
      <c r="B46" s="78"/>
      <c r="C46" s="78"/>
      <c r="D46" s="78"/>
      <c r="E46" s="78"/>
      <c r="F46" s="78"/>
      <c r="G46" s="78"/>
      <c r="H46" s="78"/>
      <c r="I46" s="78"/>
      <c r="J46" s="15"/>
    </row>
    <row r="47" spans="1:10">
      <c r="A47" s="77"/>
      <c r="B47" s="78"/>
      <c r="C47" s="78"/>
      <c r="D47" s="78"/>
      <c r="E47" s="78"/>
      <c r="F47" s="78"/>
      <c r="G47" s="78"/>
      <c r="H47" s="78"/>
      <c r="I47" s="78"/>
      <c r="J47" s="15"/>
    </row>
    <row r="48" spans="1:10">
      <c r="A48" s="77"/>
      <c r="B48" s="78"/>
      <c r="C48" s="78"/>
      <c r="D48" s="78"/>
      <c r="E48" s="78"/>
      <c r="F48" s="78"/>
      <c r="G48" s="78"/>
      <c r="H48" s="78"/>
      <c r="I48" s="78"/>
      <c r="J48" s="15"/>
    </row>
    <row r="49" spans="1:10">
      <c r="A49" s="77"/>
      <c r="B49" s="78"/>
      <c r="C49" s="78"/>
      <c r="D49" s="78"/>
      <c r="E49" s="78"/>
      <c r="F49" s="78"/>
      <c r="G49" s="78"/>
      <c r="H49" s="78"/>
      <c r="I49" s="78"/>
      <c r="J49" s="15"/>
    </row>
  </sheetData>
  <mergeCells count="42">
    <mergeCell ref="BA6:BF6"/>
    <mergeCell ref="A5:H5"/>
    <mergeCell ref="A6:H6"/>
    <mergeCell ref="J6:K6"/>
    <mergeCell ref="L6:P6"/>
    <mergeCell ref="Q6:V6"/>
    <mergeCell ref="W6:AB6"/>
    <mergeCell ref="AC6:AH6"/>
    <mergeCell ref="AI6:AN6"/>
    <mergeCell ref="AO6:AT6"/>
    <mergeCell ref="AU6:AZ6"/>
    <mergeCell ref="DU6:DZ6"/>
    <mergeCell ref="BG6:BL6"/>
    <mergeCell ref="BM6:BR6"/>
    <mergeCell ref="BS6:BX6"/>
    <mergeCell ref="BY6:CD6"/>
    <mergeCell ref="CE6:CJ6"/>
    <mergeCell ref="CK6:CP6"/>
    <mergeCell ref="HS6:HX6"/>
    <mergeCell ref="HY6:IA6"/>
    <mergeCell ref="FK6:FP6"/>
    <mergeCell ref="FQ6:FV6"/>
    <mergeCell ref="FW6:GB6"/>
    <mergeCell ref="GC6:GH6"/>
    <mergeCell ref="GI6:GN6"/>
    <mergeCell ref="GO6:GT6"/>
    <mergeCell ref="A7:H7"/>
    <mergeCell ref="GU6:GZ6"/>
    <mergeCell ref="HA6:HF6"/>
    <mergeCell ref="HG6:HL6"/>
    <mergeCell ref="HM6:HR6"/>
    <mergeCell ref="EA6:EF6"/>
    <mergeCell ref="EG6:EL6"/>
    <mergeCell ref="EM6:ER6"/>
    <mergeCell ref="ES6:EX6"/>
    <mergeCell ref="EY6:FD6"/>
    <mergeCell ref="FE6:FJ6"/>
    <mergeCell ref="CQ6:CV6"/>
    <mergeCell ref="CW6:DB6"/>
    <mergeCell ref="DC6:DH6"/>
    <mergeCell ref="DI6:DN6"/>
    <mergeCell ref="DO6:DT6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бух. баланс</vt:lpstr>
      <vt:lpstr>отчет о П и У</vt:lpstr>
      <vt:lpstr>ДДС</vt:lpstr>
      <vt:lpstr>Капитал</vt:lpstr>
      <vt:lpstr>ДДС!Область_печати</vt:lpstr>
      <vt:lpstr>Капитал!Область_печати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Шакенова Айгуль</dc:creator>
  <cp:lastModifiedBy>Нускабаева Гулназым</cp:lastModifiedBy>
  <cp:lastPrinted>2019-04-30T06:49:29Z</cp:lastPrinted>
  <dcterms:created xsi:type="dcterms:W3CDTF">2018-07-31T06:12:50Z</dcterms:created>
  <dcterms:modified xsi:type="dcterms:W3CDTF">2020-06-02T10:20:34Z</dcterms:modified>
</cp:coreProperties>
</file>