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2375" windowHeight="2835" tabRatio="723"/>
  </bookViews>
  <sheets>
    <sheet name="ОФП " sheetId="17" r:id="rId1"/>
    <sheet name="ОИК" sheetId="22" r:id="rId2"/>
    <sheet name="ОСД " sheetId="20" r:id="rId3"/>
    <sheet name="ОДДС " sheetId="44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A5" i="20"/>
  <c r="A4" i="44" s="1"/>
  <c r="A1" i="22" l="1"/>
  <c r="D47" i="44"/>
  <c r="D44"/>
  <c r="D51" s="1"/>
  <c r="D34"/>
  <c r="D31"/>
  <c r="D19"/>
  <c r="D14"/>
  <c r="D10"/>
  <c r="D29" l="1"/>
  <c r="D42"/>
  <c r="D52"/>
  <c r="D55" s="1"/>
  <c r="D56" s="1"/>
  <c r="A1" i="20" l="1"/>
  <c r="A1" i="44" s="1"/>
  <c r="D28" i="20" l="1"/>
</calcChain>
</file>

<file path=xl/sharedStrings.xml><?xml version="1.0" encoding="utf-8"?>
<sst xmlns="http://schemas.openxmlformats.org/spreadsheetml/2006/main" count="158" uniqueCount="129">
  <si>
    <t xml:space="preserve">ОТЧЕТ  </t>
  </si>
  <si>
    <t xml:space="preserve">Наименование организации    АО "КоЖаН"    </t>
  </si>
  <si>
    <t>Вид деятельности организации  реализация полезных ископаемых</t>
  </si>
  <si>
    <t>Организационно-правовая форма  частная</t>
  </si>
  <si>
    <r>
      <t xml:space="preserve">Юридический адрес организации </t>
    </r>
    <r>
      <rPr>
        <u/>
        <sz val="10"/>
        <rFont val="Times New Roman"/>
        <family val="1"/>
        <charset val="204"/>
      </rPr>
      <t xml:space="preserve"> г. Алматы  ул.Пирогова, 31</t>
    </r>
  </si>
  <si>
    <t>Активы</t>
  </si>
  <si>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</si>
  <si>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</si>
  <si>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</si>
  <si>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</si>
  <si>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</si>
  <si>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НДС к возмещению</t>
  </si>
  <si>
    <t>Денежные средства ограниченные в использовании</t>
  </si>
  <si>
    <t>Авансы, выданные под поставку долгосрочных активов</t>
  </si>
  <si>
    <t>Итого долгосрочных активов</t>
  </si>
  <si>
    <t>Краткосрочные активы</t>
  </si>
  <si>
    <t>Запасы</t>
  </si>
  <si>
    <t>Торговая дебиторская задолженность</t>
  </si>
  <si>
    <t>Корпоративный подоходный налог</t>
  </si>
  <si>
    <t>Предоплата по прочим налогам и платежам</t>
  </si>
  <si>
    <t>Краткосрочные займы связанным сторонам</t>
  </si>
  <si>
    <t xml:space="preserve">Денежные средства и их эквиваленты </t>
  </si>
  <si>
    <t>Итого краткосрочных активов</t>
  </si>
  <si>
    <t>Итого активы</t>
  </si>
  <si>
    <t>Собственный капитал и обязательства</t>
  </si>
  <si>
    <t xml:space="preserve">Собственный капитал   </t>
  </si>
  <si>
    <t>Долгосрочные обязательства</t>
  </si>
  <si>
    <t>Оценочные обязательства по контракту на недропользование</t>
  </si>
  <si>
    <t>Итого долгосрочных обязательств</t>
  </si>
  <si>
    <t>Крактосрочные займы от связанных сторон</t>
  </si>
  <si>
    <t>Торговая кредиторская задолженность</t>
  </si>
  <si>
    <t xml:space="preserve">Обязательства по прочим налогам и платежам </t>
  </si>
  <si>
    <t>Итого краткосрочных обязательств</t>
  </si>
  <si>
    <t>Главный бухгалтер               Каржасова У.В.      ________________</t>
  </si>
  <si>
    <t>Место печати</t>
  </si>
  <si>
    <t>ОТЧЕТ ОБ ИЗМЕНЕНИЯХ В КАПИТАЛЕ</t>
  </si>
  <si>
    <t>Вид деятельности организации  Реализация полезных ископаемых</t>
  </si>
  <si>
    <t>Юридический адрес организации  г. Алматы  ул. Пирогова,31</t>
  </si>
  <si>
    <t>Прочий  капитал</t>
  </si>
  <si>
    <t xml:space="preserve">Нераспределенная прибыль </t>
  </si>
  <si>
    <t>Итого</t>
  </si>
  <si>
    <t xml:space="preserve"> Сальдо на 01.01.2014 г </t>
  </si>
  <si>
    <t xml:space="preserve"> Прибыль и совокупный доход за отчетный период </t>
  </si>
  <si>
    <t xml:space="preserve"> Прибыль и совокупный доход за год </t>
  </si>
  <si>
    <t>Главный бухгалтер                 Каржасова У.В.      ________________</t>
  </si>
  <si>
    <t>ОТЧЕТ</t>
  </si>
  <si>
    <t>О  СОВОКУПНОМ  ДОХОДЕ</t>
  </si>
  <si>
    <r>
      <t xml:space="preserve">Вид деятельности организации  </t>
    </r>
    <r>
      <rPr>
        <u/>
        <sz val="10"/>
        <rFont val="Times New Roman"/>
        <family val="1"/>
        <charset val="204"/>
      </rPr>
      <t>Реализация полезных ископаемых</t>
    </r>
  </si>
  <si>
    <r>
      <t xml:space="preserve">Юридический адрес организации </t>
    </r>
    <r>
      <rPr>
        <u/>
        <sz val="10"/>
        <rFont val="Times New Roman"/>
        <family val="1"/>
        <charset val="204"/>
      </rPr>
      <t xml:space="preserve"> г. Алматы  ул. Пирогова,31</t>
    </r>
  </si>
  <si>
    <t>Выручка</t>
  </si>
  <si>
    <t>Себестоимость</t>
  </si>
  <si>
    <t>Валовый доход</t>
  </si>
  <si>
    <t>Расходы по реализации</t>
  </si>
  <si>
    <t>Административные расходы</t>
  </si>
  <si>
    <t>Доходы по финансированию</t>
  </si>
  <si>
    <t>Расходы по финансированию</t>
  </si>
  <si>
    <t>Прочие доходы и расходы</t>
  </si>
  <si>
    <t>Прибыль до налогообложения</t>
  </si>
  <si>
    <t>Расходы по налогу на прибыль</t>
  </si>
  <si>
    <t>Прибыль за год</t>
  </si>
  <si>
    <t>Прочий совокупный доход (убыток)</t>
  </si>
  <si>
    <t>Итого совокупный доход (убыток)</t>
  </si>
  <si>
    <t>О ДВИЖЕНИИ ДЕНЕЖНЫХ  СРЕДСТВ</t>
  </si>
  <si>
    <t>(прямой метод)</t>
  </si>
  <si>
    <r>
      <t>Наименование организации      АО "КоЖаН"</t>
    </r>
    <r>
      <rPr>
        <b/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</t>
    </r>
  </si>
  <si>
    <r>
      <t xml:space="preserve">Вид деятельности организации  </t>
    </r>
    <r>
      <rPr>
        <u/>
        <sz val="10"/>
        <rFont val="Times New Roman"/>
        <family val="1"/>
        <charset val="204"/>
      </rPr>
      <t>Реализация полезных ископаемых работ, услуг</t>
    </r>
  </si>
  <si>
    <t>1.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</si>
  <si>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</si>
  <si>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</si>
  <si>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товаров, работ и услуг</t>
  </si>
  <si>
    <t>авансы полученные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</si>
  <si>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</si>
  <si>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</si>
  <si>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</si>
  <si>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</si>
  <si>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корпоративный подоходный налог</t>
  </si>
  <si>
    <t>другие платежи в бюджет</t>
  </si>
  <si>
    <t>выплата вознаграждения по займам</t>
  </si>
  <si>
    <t>Прочие выбытие</t>
  </si>
  <si>
    <t xml:space="preserve">3. Чистая сумма денежных средств от операционной деятельности </t>
  </si>
  <si>
    <t>II. Движение денежных средств от инвестиционной деятельности</t>
  </si>
  <si>
    <t xml:space="preserve"> приобретение основных средств и незавершенного строительства </t>
  </si>
  <si>
    <t>приобретение разведочных активов</t>
  </si>
  <si>
    <t>приобретение нематериальных активов</t>
  </si>
  <si>
    <t xml:space="preserve">авансы, выданные за долгосрочные активы </t>
  </si>
  <si>
    <t>предоставление займов связанным сторонам</t>
  </si>
  <si>
    <t>депозит по ликвидационному фонду</t>
  </si>
  <si>
    <t xml:space="preserve">3. Чистая сумма денежных средств от инвестиционной деятельности  </t>
  </si>
  <si>
    <t>III. Движение денежных средств от финансовой деятельности</t>
  </si>
  <si>
    <t>предоставление займов от связанных сторон</t>
  </si>
  <si>
    <t>погашение займов связанным сторонам</t>
  </si>
  <si>
    <t xml:space="preserve">3. Чистая сумма денежных средств от финансовой деятельности  </t>
  </si>
  <si>
    <t xml:space="preserve">Итого: Увеличение +/- уменьшение денежных средств </t>
  </si>
  <si>
    <t>Влияние обменного курса валют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</si>
  <si>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</si>
  <si>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</si>
  <si>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в тыс. тенге </t>
  </si>
  <si>
    <t xml:space="preserve">Уставный капитал </t>
  </si>
  <si>
    <t xml:space="preserve">выплата дивидендов </t>
  </si>
  <si>
    <t>на 31.12. 2014г</t>
  </si>
  <si>
    <t xml:space="preserve"> Сальдо на 01.01.2015 г </t>
  </si>
  <si>
    <t xml:space="preserve">Авансы выданные </t>
  </si>
  <si>
    <t>Предоплата по подоходному налогу</t>
  </si>
  <si>
    <t>Прочие текущие активы</t>
  </si>
  <si>
    <t xml:space="preserve">Уставный  капитал </t>
  </si>
  <si>
    <t>Нераспределенная прибыль</t>
  </si>
  <si>
    <t>Итого собственный капитал</t>
  </si>
  <si>
    <t xml:space="preserve">Оценочные обязательства </t>
  </si>
  <si>
    <t>Текущие  обязательства</t>
  </si>
  <si>
    <t>Прочие текущие обязательства</t>
  </si>
  <si>
    <t>предоставление займов работникам</t>
  </si>
  <si>
    <t>Балансовая стоимость простой акции</t>
  </si>
  <si>
    <t>Прибыль на акцию</t>
  </si>
  <si>
    <t>Примечания</t>
  </si>
  <si>
    <t>За шесть месяцев закончившиеся 30.06.2015 г.</t>
  </si>
  <si>
    <t>За 2014 г.</t>
  </si>
  <si>
    <t>прочие поступления</t>
  </si>
  <si>
    <t>погашение займов связанными сторонами</t>
  </si>
  <si>
    <t>О ФИНАНСОВОМ  ПОЛОЖЕНИИ по состоянию  на 30 июня  2015 года</t>
  </si>
  <si>
    <t>на 30.06.2015г</t>
  </si>
  <si>
    <t>за месяц, закончившийся 30 июня  2015г</t>
  </si>
  <si>
    <t>За шесть месяцев закончившиеся 30.06.2014 г.</t>
  </si>
  <si>
    <t xml:space="preserve"> Сальдо на 30.06.2015 г</t>
  </si>
  <si>
    <t xml:space="preserve"> Сальдо на 31.12.2014 г</t>
  </si>
  <si>
    <t>Взносы в уставный капитал (выпуск акций)</t>
  </si>
  <si>
    <t xml:space="preserve">Дивиденды </t>
  </si>
  <si>
    <t>Генеральный директор           Дербисалиев Е.А.   ________________</t>
  </si>
  <si>
    <t xml:space="preserve">Финансовая отчетность АО "КоЖаН", составленная в соответствии  с МСФО , на 30 июня 2015 года </t>
  </si>
  <si>
    <t xml:space="preserve">Итого собственный капитал и обязательства </t>
  </si>
</sst>
</file>

<file path=xl/styles.xml><?xml version="1.0" encoding="utf-8"?>
<styleSheet xmlns="http://schemas.openxmlformats.org/spreadsheetml/2006/main">
  <numFmts count="42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_);_(* \(#,##0\);_(* &quot;-&quot;??_);_(@_)"/>
    <numFmt numFmtId="166" formatCode="_-* #,##0_р_._-;\-* #,##0_р_._-;_-* &quot;-&quot;??_р_._-;_-@_-"/>
    <numFmt numFmtId="167" formatCode="[$€-2]\ ###,000_);[Red]\([$€-2]\ ###,000\)"/>
    <numFmt numFmtId="168" formatCode="_(* #,##0_);_(* \(#,##0\);_(* &quot;-&quot;_);_(@_)"/>
    <numFmt numFmtId="169" formatCode="[$-409]d\-mmm;@"/>
    <numFmt numFmtId="170" formatCode="[$-409]d\-mmm\-yy;@"/>
    <numFmt numFmtId="171" formatCode="#,##0.0_);\(#,##0.0\)"/>
    <numFmt numFmtId="172" formatCode="&quot;$&quot;#,##0.0_);[Red]\(&quot;$&quot;#,##0.0\)"/>
    <numFmt numFmtId="173" formatCode="#\ ##0_.\ &quot;zі&quot;\ 00\ &quot;gr&quot;;\(#\ ##0.00\z\і\)"/>
    <numFmt numFmtId="174" formatCode="#\ ##0&quot;zі&quot;00&quot;gr&quot;;\(#\ ##0.00\z\і\)"/>
    <numFmt numFmtId="175" formatCode="_-&quot;$&quot;* #,##0.00_-;\-&quot;$&quot;* #,##0.00_-;_-&quot;$&quot;* &quot;-&quot;??_-;_-@_-"/>
    <numFmt numFmtId="176" formatCode="0.0%;\(0.0%\)"/>
    <numFmt numFmtId="177" formatCode="&quot;Да&quot;;&quot;Да&quot;;&quot;Нет&quot;"/>
    <numFmt numFmtId="178" formatCode="&quot;$&quot;#,##0.00;[Red]&quot;$&quot;\-#,##0.00"/>
    <numFmt numFmtId="179" formatCode="mmm\-d\-yyyy"/>
    <numFmt numFmtId="180" formatCode="###0_);\(###0\)"/>
    <numFmt numFmtId="181" formatCode="0.0%;[Red]\(0.0%\)"/>
    <numFmt numFmtId="182" formatCode="#,##0.0_);[Red]\(#,##0.0\)"/>
    <numFmt numFmtId="183" formatCode="#,##0.0_);[Red]\(#,##0.0\);&quot;N/A &quot;"/>
    <numFmt numFmtId="184" formatCode="#,##0.00&quot; $&quot;;[Red]\-#,##0.00&quot; $&quot;"/>
    <numFmt numFmtId="185" formatCode="#,##0.000_);[Red]\(#,##0.000\)"/>
    <numFmt numFmtId="186" formatCode="#,##0.0_)\ \ ;[Red]\(#,##0.0\)\ \ "/>
    <numFmt numFmtId="187" formatCode="_(* #,##0,_);_(* \(#,##0,\);_(* &quot;-&quot;_);_(@_)"/>
    <numFmt numFmtId="188" formatCode="0.0%&quot;NWI/Sls&quot;"/>
    <numFmt numFmtId="189" formatCode="0%_);\(0%\)"/>
    <numFmt numFmtId="190" formatCode="_-* #,##0\ _$_-;\-* #,##0\ _$_-;_-* &quot;-&quot;\ _$_-;_-@_-"/>
    <numFmt numFmtId="191" formatCode="0.0%"/>
    <numFmt numFmtId="192" formatCode="0.0%&quot;Sales&quot;"/>
    <numFmt numFmtId="193" formatCode="\+0.0;\-0.0"/>
    <numFmt numFmtId="194" formatCode="\+0.0%;\-0.0%"/>
    <numFmt numFmtId="195" formatCode="&quot;$&quot;#,##0"/>
    <numFmt numFmtId="196" formatCode="#\ ##0&quot;zі&quot;_.00&quot;gr&quot;;\(#\ ##0.00\z\і\)"/>
    <numFmt numFmtId="197" formatCode="#\ ##0&quot;zі&quot;.00&quot;gr&quot;;\(#\ ##0&quot;zі&quot;.00&quot;gr&quot;\)"/>
    <numFmt numFmtId="198" formatCode="&quot;TFCF: &quot;#,##0_);[Red]&quot;No! &quot;\(#,##0\)"/>
    <numFmt numFmtId="199" formatCode="General_)"/>
    <numFmt numFmtId="200" formatCode="#,##0;[Red]\-#,##0"/>
    <numFmt numFmtId="201" formatCode="_(* #,##0.00_);_(* \(#,##0.00\);_(* &quot;-&quot;??_);_(@_)"/>
    <numFmt numFmtId="202" formatCode="_(* #,##0.000_);_(* \(#,##0.000\);_(* &quot;-&quot;??_);_(@_)"/>
  </numFmts>
  <fonts count="1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2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indexed="23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name val="Arial"/>
      <family val="2"/>
    </font>
    <font>
      <i/>
      <sz val="8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sz val="10"/>
      <color theme="0" tint="-0.14999847407452621"/>
      <name val="Times New Roman"/>
      <family val="1"/>
      <charset val="204"/>
    </font>
    <font>
      <sz val="11"/>
      <color theme="0" tint="-0.1499984740745262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9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0" fontId="2" fillId="0" borderId="0"/>
    <xf numFmtId="0" fontId="7" fillId="0" borderId="0"/>
    <xf numFmtId="0" fontId="13" fillId="0" borderId="0"/>
    <xf numFmtId="169" fontId="14" fillId="0" borderId="0"/>
    <xf numFmtId="169" fontId="15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8" fillId="0" borderId="0">
      <alignment horizontal="left"/>
    </xf>
    <xf numFmtId="0" fontId="17" fillId="0" borderId="0"/>
    <xf numFmtId="0" fontId="16" fillId="0" borderId="0"/>
    <xf numFmtId="0" fontId="19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20" fillId="0" borderId="0"/>
    <xf numFmtId="0" fontId="16" fillId="0" borderId="0"/>
    <xf numFmtId="0" fontId="18" fillId="0" borderId="0">
      <alignment horizontal="left"/>
    </xf>
    <xf numFmtId="0" fontId="7" fillId="0" borderId="0"/>
    <xf numFmtId="0" fontId="17" fillId="0" borderId="0"/>
    <xf numFmtId="0" fontId="20" fillId="0" borderId="0"/>
    <xf numFmtId="0" fontId="20" fillId="0" borderId="0"/>
    <xf numFmtId="0" fontId="18" fillId="0" borderId="0">
      <alignment horizontal="left"/>
    </xf>
    <xf numFmtId="0" fontId="16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44" fontId="21" fillId="0" borderId="0">
      <protection locked="0"/>
    </xf>
    <xf numFmtId="44" fontId="21" fillId="0" borderId="0">
      <protection locked="0"/>
    </xf>
    <xf numFmtId="44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1" fillId="0" borderId="7">
      <protection locked="0"/>
    </xf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5" borderId="0" applyNumberFormat="0" applyBorder="0" applyAlignment="0" applyProtection="0"/>
    <xf numFmtId="170" fontId="25" fillId="11" borderId="0" applyNumberFormat="0" applyBorder="0" applyAlignment="0" applyProtection="0"/>
    <xf numFmtId="0" fontId="24" fillId="6" borderId="0" applyNumberFormat="0" applyBorder="0" applyAlignment="0" applyProtection="0"/>
    <xf numFmtId="170" fontId="25" fillId="12" borderId="0" applyNumberFormat="0" applyBorder="0" applyAlignment="0" applyProtection="0"/>
    <xf numFmtId="0" fontId="24" fillId="7" borderId="0" applyNumberFormat="0" applyBorder="0" applyAlignment="0" applyProtection="0"/>
    <xf numFmtId="170" fontId="25" fillId="13" borderId="0" applyNumberFormat="0" applyBorder="0" applyAlignment="0" applyProtection="0"/>
    <xf numFmtId="0" fontId="24" fillId="8" borderId="0" applyNumberFormat="0" applyBorder="0" applyAlignment="0" applyProtection="0"/>
    <xf numFmtId="170" fontId="25" fillId="14" borderId="0" applyNumberFormat="0" applyBorder="0" applyAlignment="0" applyProtection="0"/>
    <xf numFmtId="0" fontId="24" fillId="9" borderId="0" applyNumberFormat="0" applyBorder="0" applyAlignment="0" applyProtection="0"/>
    <xf numFmtId="170" fontId="25" fillId="9" borderId="0" applyNumberFormat="0" applyBorder="0" applyAlignment="0" applyProtection="0"/>
    <xf numFmtId="0" fontId="24" fillId="10" borderId="0" applyNumberFormat="0" applyBorder="0" applyAlignment="0" applyProtection="0"/>
    <xf numFmtId="170" fontId="25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4" fillId="16" borderId="0" applyNumberFormat="0" applyBorder="0" applyAlignment="0" applyProtection="0"/>
    <xf numFmtId="170" fontId="25" fillId="9" borderId="0" applyNumberFormat="0" applyBorder="0" applyAlignment="0" applyProtection="0"/>
    <xf numFmtId="0" fontId="24" fillId="12" borderId="0" applyNumberFormat="0" applyBorder="0" applyAlignment="0" applyProtection="0"/>
    <xf numFmtId="170" fontId="25" fillId="18" borderId="0" applyNumberFormat="0" applyBorder="0" applyAlignment="0" applyProtection="0"/>
    <xf numFmtId="0" fontId="24" fillId="17" borderId="0" applyNumberFormat="0" applyBorder="0" applyAlignment="0" applyProtection="0"/>
    <xf numFmtId="170" fontId="25" fillId="13" borderId="0" applyNumberFormat="0" applyBorder="0" applyAlignment="0" applyProtection="0"/>
    <xf numFmtId="0" fontId="24" fillId="8" borderId="0" applyNumberFormat="0" applyBorder="0" applyAlignment="0" applyProtection="0"/>
    <xf numFmtId="170" fontId="25" fillId="19" borderId="0" applyNumberFormat="0" applyBorder="0" applyAlignment="0" applyProtection="0"/>
    <xf numFmtId="0" fontId="24" fillId="16" borderId="0" applyNumberFormat="0" applyBorder="0" applyAlignment="0" applyProtection="0"/>
    <xf numFmtId="170" fontId="25" fillId="9" borderId="0" applyNumberFormat="0" applyBorder="0" applyAlignment="0" applyProtection="0"/>
    <xf numFmtId="0" fontId="24" fillId="13" borderId="0" applyNumberFormat="0" applyBorder="0" applyAlignment="0" applyProtection="0"/>
    <xf numFmtId="17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1" borderId="0" applyNumberFormat="0" applyBorder="0" applyAlignment="0" applyProtection="0"/>
    <xf numFmtId="0" fontId="27" fillId="21" borderId="0" applyNumberFormat="0" applyBorder="0" applyAlignment="0" applyProtection="0"/>
    <xf numFmtId="170" fontId="28" fillId="9" borderId="0" applyNumberFormat="0" applyBorder="0" applyAlignment="0" applyProtection="0"/>
    <xf numFmtId="0" fontId="27" fillId="12" borderId="0" applyNumberFormat="0" applyBorder="0" applyAlignment="0" applyProtection="0"/>
    <xf numFmtId="170" fontId="28" fillId="18" borderId="0" applyNumberFormat="0" applyBorder="0" applyAlignment="0" applyProtection="0"/>
    <xf numFmtId="0" fontId="27" fillId="17" borderId="0" applyNumberFormat="0" applyBorder="0" applyAlignment="0" applyProtection="0"/>
    <xf numFmtId="170" fontId="28" fillId="13" borderId="0" applyNumberFormat="0" applyBorder="0" applyAlignment="0" applyProtection="0"/>
    <xf numFmtId="0" fontId="27" fillId="22" borderId="0" applyNumberFormat="0" applyBorder="0" applyAlignment="0" applyProtection="0"/>
    <xf numFmtId="170" fontId="28" fillId="24" borderId="0" applyNumberFormat="0" applyBorder="0" applyAlignment="0" applyProtection="0"/>
    <xf numFmtId="0" fontId="27" fillId="23" borderId="0" applyNumberFormat="0" applyBorder="0" applyAlignment="0" applyProtection="0"/>
    <xf numFmtId="170" fontId="28" fillId="9" borderId="0" applyNumberFormat="0" applyBorder="0" applyAlignment="0" applyProtection="0"/>
    <xf numFmtId="0" fontId="27" fillId="11" borderId="0" applyNumberFormat="0" applyBorder="0" applyAlignment="0" applyProtection="0"/>
    <xf numFmtId="170" fontId="28" fillId="1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8" borderId="0" applyNumberFormat="0" applyBorder="0" applyAlignment="0" applyProtection="0"/>
    <xf numFmtId="0" fontId="29" fillId="0" borderId="0">
      <alignment horizontal="center" wrapText="1"/>
      <protection locked="0"/>
    </xf>
    <xf numFmtId="0" fontId="30" fillId="6" borderId="0" applyNumberFormat="0" applyBorder="0" applyAlignment="0" applyProtection="0"/>
    <xf numFmtId="0" fontId="31" fillId="0" borderId="0" applyFill="0" applyBorder="0" applyAlignment="0"/>
    <xf numFmtId="170" fontId="31" fillId="0" borderId="0" applyFill="0" applyBorder="0" applyAlignment="0"/>
    <xf numFmtId="171" fontId="16" fillId="0" borderId="0" applyFill="0" applyBorder="0" applyAlignment="0"/>
    <xf numFmtId="172" fontId="7" fillId="0" borderId="0" applyFill="0" applyBorder="0" applyAlignment="0"/>
    <xf numFmtId="173" fontId="32" fillId="0" borderId="0" applyFill="0" applyBorder="0" applyAlignment="0"/>
    <xf numFmtId="174" fontId="32" fillId="0" borderId="0" applyFill="0" applyBorder="0" applyAlignment="0"/>
    <xf numFmtId="175" fontId="16" fillId="0" borderId="0" applyFill="0" applyBorder="0" applyAlignment="0"/>
    <xf numFmtId="176" fontId="16" fillId="0" borderId="0" applyFill="0" applyBorder="0" applyAlignment="0"/>
    <xf numFmtId="171" fontId="16" fillId="0" borderId="0" applyFill="0" applyBorder="0" applyAlignment="0"/>
    <xf numFmtId="0" fontId="33" fillId="29" borderId="8" applyNumberFormat="0" applyAlignment="0" applyProtection="0"/>
    <xf numFmtId="168" fontId="17" fillId="30" borderId="9">
      <alignment vertical="center"/>
    </xf>
    <xf numFmtId="0" fontId="34" fillId="31" borderId="10" applyNumberFormat="0" applyAlignment="0" applyProtection="0"/>
    <xf numFmtId="41" fontId="35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36" fillId="0" borderId="0" applyNumberFormat="0" applyAlignment="0">
      <alignment horizontal="left"/>
    </xf>
    <xf numFmtId="171" fontId="16" fillId="0" borderId="0" applyFont="0" applyFill="0" applyBorder="0" applyAlignment="0" applyProtection="0"/>
    <xf numFmtId="172" fontId="2" fillId="0" borderId="0" applyFont="0" applyFill="0" applyBorder="0" applyAlignment="0"/>
    <xf numFmtId="178" fontId="7" fillId="0" borderId="0" applyFont="0" applyFill="0" applyBorder="0" applyAlignment="0"/>
    <xf numFmtId="170" fontId="7" fillId="32" borderId="0" applyFont="0" applyFill="0" applyBorder="0" applyAlignment="0" applyProtection="0"/>
    <xf numFmtId="15" fontId="37" fillId="0" borderId="0" applyFill="0" applyBorder="0" applyAlignment="0"/>
    <xf numFmtId="0" fontId="37" fillId="4" borderId="0" applyFont="0" applyFill="0" applyBorder="0" applyAlignment="0" applyProtection="0"/>
    <xf numFmtId="179" fontId="38" fillId="4" borderId="5" applyFont="0" applyFill="0" applyBorder="0" applyAlignment="0" applyProtection="0"/>
    <xf numFmtId="17" fontId="37" fillId="0" borderId="0" applyFill="0" applyBorder="0">
      <alignment horizontal="right"/>
    </xf>
    <xf numFmtId="14" fontId="31" fillId="0" borderId="0" applyFill="0" applyBorder="0" applyAlignment="0"/>
    <xf numFmtId="169" fontId="7" fillId="32" borderId="0" applyFont="0" applyFill="0" applyBorder="0" applyAlignment="0" applyProtection="0"/>
    <xf numFmtId="38" fontId="39" fillId="0" borderId="11">
      <alignment vertical="center"/>
    </xf>
    <xf numFmtId="0" fontId="40" fillId="0" borderId="0" applyNumberFormat="0" applyFill="0" applyBorder="0" applyAlignment="0" applyProtection="0"/>
    <xf numFmtId="175" fontId="16" fillId="0" borderId="0" applyFill="0" applyBorder="0" applyAlignment="0"/>
    <xf numFmtId="171" fontId="16" fillId="0" borderId="0" applyFill="0" applyBorder="0" applyAlignment="0"/>
    <xf numFmtId="175" fontId="16" fillId="0" borderId="0" applyFill="0" applyBorder="0" applyAlignment="0"/>
    <xf numFmtId="176" fontId="16" fillId="0" borderId="0" applyFill="0" applyBorder="0" applyAlignment="0"/>
    <xf numFmtId="171" fontId="16" fillId="0" borderId="0" applyFill="0" applyBorder="0" applyAlignment="0"/>
    <xf numFmtId="0" fontId="41" fillId="0" borderId="0" applyNumberFormat="0" applyAlignment="0">
      <alignment horizontal="left"/>
    </xf>
    <xf numFmtId="0" fontId="42" fillId="0" borderId="0" applyNumberFormat="0" applyFill="0" applyBorder="0" applyAlignment="0" applyProtection="0"/>
    <xf numFmtId="180" fontId="7" fillId="4" borderId="0" applyFont="0" applyFill="0" applyBorder="0" applyAlignment="0"/>
    <xf numFmtId="10" fontId="43" fillId="33" borderId="4" applyNumberFormat="0" applyFill="0" applyBorder="0" applyAlignment="0" applyProtection="0">
      <protection locked="0"/>
    </xf>
    <xf numFmtId="0" fontId="44" fillId="7" borderId="0" applyNumberFormat="0" applyBorder="0" applyAlignment="0" applyProtection="0"/>
    <xf numFmtId="38" fontId="2" fillId="34" borderId="0" applyNumberFormat="0" applyBorder="0" applyAlignment="0" applyProtection="0"/>
    <xf numFmtId="38" fontId="2" fillId="34" borderId="0" applyNumberFormat="0" applyBorder="0" applyAlignment="0" applyProtection="0"/>
    <xf numFmtId="0" fontId="45" fillId="0" borderId="12" applyNumberFormat="0" applyAlignment="0" applyProtection="0">
      <alignment horizontal="left" vertical="center"/>
    </xf>
    <xf numFmtId="0" fontId="45" fillId="0" borderId="2">
      <alignment horizontal="left" vertical="center"/>
    </xf>
    <xf numFmtId="14" fontId="46" fillId="35" borderId="13">
      <alignment horizontal="center" vertical="center" wrapText="1"/>
    </xf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3">
      <alignment horizontal="center"/>
    </xf>
    <xf numFmtId="0" fontId="50" fillId="0" borderId="0">
      <alignment horizontal="center"/>
    </xf>
    <xf numFmtId="0" fontId="51" fillId="10" borderId="8" applyNumberFormat="0" applyAlignment="0" applyProtection="0"/>
    <xf numFmtId="10" fontId="2" fillId="4" borderId="4" applyNumberFormat="0" applyBorder="0" applyAlignment="0" applyProtection="0"/>
    <xf numFmtId="178" fontId="2" fillId="4" borderId="0" applyFont="0" applyBorder="0" applyAlignment="0" applyProtection="0">
      <protection locked="0"/>
    </xf>
    <xf numFmtId="15" fontId="2" fillId="4" borderId="0" applyFont="0" applyBorder="0" applyAlignment="0" applyProtection="0">
      <protection locked="0"/>
    </xf>
    <xf numFmtId="180" fontId="2" fillId="4" borderId="0" applyFont="0" applyBorder="0" applyAlignment="0">
      <protection locked="0"/>
    </xf>
    <xf numFmtId="38" fontId="2" fillId="4" borderId="0">
      <protection locked="0"/>
    </xf>
    <xf numFmtId="181" fontId="2" fillId="4" borderId="0" applyFont="0" applyBorder="0" applyAlignment="0">
      <protection locked="0"/>
    </xf>
    <xf numFmtId="10" fontId="2" fillId="4" borderId="0">
      <protection locked="0"/>
    </xf>
    <xf numFmtId="182" fontId="52" fillId="4" borderId="0" applyNumberFormat="0" applyBorder="0" applyAlignment="0">
      <protection locked="0"/>
    </xf>
    <xf numFmtId="168" fontId="17" fillId="36" borderId="4" applyBorder="0">
      <alignment horizontal="center" vertical="center"/>
      <protection locked="0"/>
    </xf>
    <xf numFmtId="175" fontId="16" fillId="0" borderId="0" applyFill="0" applyBorder="0" applyAlignment="0"/>
    <xf numFmtId="171" fontId="16" fillId="0" borderId="0" applyFill="0" applyBorder="0" applyAlignment="0"/>
    <xf numFmtId="175" fontId="16" fillId="0" borderId="0" applyFill="0" applyBorder="0" applyAlignment="0"/>
    <xf numFmtId="176" fontId="16" fillId="0" borderId="0" applyFill="0" applyBorder="0" applyAlignment="0"/>
    <xf numFmtId="171" fontId="16" fillId="0" borderId="0" applyFill="0" applyBorder="0" applyAlignment="0"/>
    <xf numFmtId="0" fontId="53" fillId="0" borderId="17" applyNumberFormat="0" applyFill="0" applyAlignment="0" applyProtection="0"/>
    <xf numFmtId="183" fontId="2" fillId="34" borderId="0" applyFont="0" applyBorder="0" applyAlignment="0" applyProtection="0">
      <alignment horizontal="right"/>
      <protection hidden="1"/>
    </xf>
    <xf numFmtId="0" fontId="54" fillId="37" borderId="0" applyNumberFormat="0" applyBorder="0" applyAlignment="0" applyProtection="0"/>
    <xf numFmtId="184" fontId="7" fillId="0" borderId="0"/>
    <xf numFmtId="38" fontId="2" fillId="0" borderId="0" applyFont="0" applyFill="0" applyBorder="0" applyAlignment="0"/>
    <xf numFmtId="182" fontId="7" fillId="0" borderId="0" applyFont="0" applyFill="0" applyBorder="0" applyAlignment="0"/>
    <xf numFmtId="40" fontId="2" fillId="0" borderId="0" applyFont="0" applyFill="0" applyBorder="0" applyAlignment="0"/>
    <xf numFmtId="185" fontId="2" fillId="0" borderId="0" applyFont="0" applyFill="0" applyBorder="0" applyAlignment="0"/>
    <xf numFmtId="0" fontId="18" fillId="0" borderId="0">
      <alignment horizontal="left"/>
    </xf>
    <xf numFmtId="0" fontId="18" fillId="0" borderId="0">
      <alignment horizontal="left"/>
    </xf>
    <xf numFmtId="0" fontId="2" fillId="0" borderId="0"/>
    <xf numFmtId="0" fontId="7" fillId="0" borderId="0"/>
    <xf numFmtId="0" fontId="18" fillId="0" borderId="0"/>
    <xf numFmtId="0" fontId="18" fillId="0" borderId="0"/>
    <xf numFmtId="0" fontId="15" fillId="0" borderId="0"/>
    <xf numFmtId="170" fontId="55" fillId="0" borderId="0"/>
    <xf numFmtId="182" fontId="37" fillId="0" borderId="0" applyNumberFormat="0" applyFill="0" applyBorder="0" applyAlignment="0" applyProtection="0"/>
    <xf numFmtId="186" fontId="2" fillId="0" borderId="0" applyFont="0" applyFill="0" applyBorder="0" applyAlignment="0" applyProtection="0"/>
    <xf numFmtId="0" fontId="29" fillId="0" borderId="0"/>
    <xf numFmtId="0" fontId="56" fillId="0" borderId="0"/>
    <xf numFmtId="0" fontId="16" fillId="0" borderId="0"/>
    <xf numFmtId="0" fontId="4" fillId="20" borderId="18" applyNumberFormat="0" applyFont="0" applyAlignment="0" applyProtection="0"/>
    <xf numFmtId="0" fontId="2" fillId="0" borderId="0" applyFont="0" applyFill="0" applyBorder="0" applyAlignment="0" applyProtection="0"/>
    <xf numFmtId="187" fontId="7" fillId="32" borderId="0"/>
    <xf numFmtId="188" fontId="2" fillId="0" borderId="0" applyFont="0" applyFill="0" applyBorder="0" applyAlignment="0" applyProtection="0"/>
    <xf numFmtId="0" fontId="57" fillId="29" borderId="19" applyNumberFormat="0" applyAlignment="0" applyProtection="0"/>
    <xf numFmtId="0" fontId="58" fillId="32" borderId="0"/>
    <xf numFmtId="176" fontId="2" fillId="0" borderId="0"/>
    <xf numFmtId="14" fontId="29" fillId="0" borderId="0">
      <alignment horizontal="center" wrapText="1"/>
      <protection locked="0"/>
    </xf>
    <xf numFmtId="189" fontId="7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81" fontId="2" fillId="0" borderId="0" applyFont="0" applyFill="0" applyBorder="0" applyAlignment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16" fillId="0" borderId="0"/>
    <xf numFmtId="194" fontId="16" fillId="0" borderId="0"/>
    <xf numFmtId="175" fontId="16" fillId="0" borderId="0" applyFill="0" applyBorder="0" applyAlignment="0"/>
    <xf numFmtId="171" fontId="16" fillId="0" borderId="0" applyFill="0" applyBorder="0" applyAlignment="0"/>
    <xf numFmtId="175" fontId="16" fillId="0" borderId="0" applyFill="0" applyBorder="0" applyAlignment="0"/>
    <xf numFmtId="176" fontId="16" fillId="0" borderId="0" applyFill="0" applyBorder="0" applyAlignment="0"/>
    <xf numFmtId="171" fontId="16" fillId="0" borderId="0" applyFill="0" applyBorder="0" applyAlignment="0"/>
    <xf numFmtId="0" fontId="59" fillId="0" borderId="0" applyNumberFormat="0">
      <alignment horizontal="left"/>
    </xf>
    <xf numFmtId="182" fontId="60" fillId="0" borderId="0" applyNumberFormat="0" applyFill="0" applyBorder="0" applyAlignment="0" applyProtection="0">
      <alignment horizontal="left"/>
    </xf>
    <xf numFmtId="0" fontId="61" fillId="38" borderId="0" applyNumberFormat="0" applyFont="0" applyBorder="0" applyAlignment="0">
      <alignment horizontal="center"/>
    </xf>
    <xf numFmtId="0" fontId="59" fillId="0" borderId="0" applyNumberFormat="0" applyFill="0" applyBorder="0" applyAlignment="0" applyProtection="0">
      <alignment horizontal="left"/>
    </xf>
    <xf numFmtId="3" fontId="17" fillId="0" borderId="0" applyFont="0" applyFill="0" applyBorder="0" applyAlignment="0"/>
    <xf numFmtId="4" fontId="31" fillId="39" borderId="19" applyNumberFormat="0" applyProtection="0">
      <alignment vertical="center"/>
    </xf>
    <xf numFmtId="4" fontId="62" fillId="39" borderId="19" applyNumberFormat="0" applyProtection="0">
      <alignment vertical="center"/>
    </xf>
    <xf numFmtId="4" fontId="31" fillId="39" borderId="19" applyNumberFormat="0" applyProtection="0">
      <alignment horizontal="left" vertical="center" indent="1"/>
    </xf>
    <xf numFmtId="4" fontId="31" fillId="39" borderId="19" applyNumberFormat="0" applyProtection="0">
      <alignment horizontal="left" vertical="center" indent="1"/>
    </xf>
    <xf numFmtId="0" fontId="7" fillId="40" borderId="19" applyNumberFormat="0" applyProtection="0">
      <alignment horizontal="left" vertical="center" indent="1"/>
    </xf>
    <xf numFmtId="4" fontId="31" fillId="41" borderId="19" applyNumberFormat="0" applyProtection="0">
      <alignment horizontal="right" vertical="center"/>
    </xf>
    <xf numFmtId="4" fontId="31" fillId="42" borderId="19" applyNumberFormat="0" applyProtection="0">
      <alignment horizontal="right" vertical="center"/>
    </xf>
    <xf numFmtId="4" fontId="31" fillId="43" borderId="19" applyNumberFormat="0" applyProtection="0">
      <alignment horizontal="right" vertical="center"/>
    </xf>
    <xf numFmtId="4" fontId="31" fillId="3" borderId="19" applyNumberFormat="0" applyProtection="0">
      <alignment horizontal="right" vertical="center"/>
    </xf>
    <xf numFmtId="4" fontId="31" fillId="44" borderId="19" applyNumberFormat="0" applyProtection="0">
      <alignment horizontal="right" vertical="center"/>
    </xf>
    <xf numFmtId="4" fontId="31" fillId="45" borderId="19" applyNumberFormat="0" applyProtection="0">
      <alignment horizontal="right" vertical="center"/>
    </xf>
    <xf numFmtId="4" fontId="31" fillId="46" borderId="19" applyNumberFormat="0" applyProtection="0">
      <alignment horizontal="right" vertical="center"/>
    </xf>
    <xf numFmtId="4" fontId="31" fillId="47" borderId="19" applyNumberFormat="0" applyProtection="0">
      <alignment horizontal="right" vertical="center"/>
    </xf>
    <xf numFmtId="4" fontId="31" fillId="48" borderId="19" applyNumberFormat="0" applyProtection="0">
      <alignment horizontal="right" vertical="center"/>
    </xf>
    <xf numFmtId="4" fontId="63" fillId="49" borderId="19" applyNumberFormat="0" applyProtection="0">
      <alignment horizontal="left" vertical="center" indent="1"/>
    </xf>
    <xf numFmtId="4" fontId="31" fillId="50" borderId="20" applyNumberFormat="0" applyProtection="0">
      <alignment horizontal="left" vertical="center" indent="1"/>
    </xf>
    <xf numFmtId="4" fontId="64" fillId="51" borderId="0" applyNumberFormat="0" applyProtection="0">
      <alignment horizontal="left" vertical="center" indent="1"/>
    </xf>
    <xf numFmtId="0" fontId="7" fillId="40" borderId="19" applyNumberFormat="0" applyProtection="0">
      <alignment horizontal="left" vertical="center" indent="1"/>
    </xf>
    <xf numFmtId="4" fontId="65" fillId="50" borderId="19" applyNumberFormat="0" applyProtection="0">
      <alignment horizontal="left" vertical="center" indent="1"/>
    </xf>
    <xf numFmtId="4" fontId="65" fillId="52" borderId="19" applyNumberFormat="0" applyProtection="0">
      <alignment horizontal="left" vertical="center" indent="1"/>
    </xf>
    <xf numFmtId="0" fontId="7" fillId="52" borderId="19" applyNumberFormat="0" applyProtection="0">
      <alignment horizontal="left" vertical="center" indent="1"/>
    </xf>
    <xf numFmtId="0" fontId="7" fillId="52" borderId="19" applyNumberFormat="0" applyProtection="0">
      <alignment horizontal="left" vertical="center" indent="1"/>
    </xf>
    <xf numFmtId="0" fontId="7" fillId="53" borderId="19" applyNumberFormat="0" applyProtection="0">
      <alignment horizontal="left" vertical="center" indent="1"/>
    </xf>
    <xf numFmtId="0" fontId="7" fillId="53" borderId="19" applyNumberFormat="0" applyProtection="0">
      <alignment horizontal="left" vertical="center" indent="1"/>
    </xf>
    <xf numFmtId="0" fontId="7" fillId="34" borderId="19" applyNumberFormat="0" applyProtection="0">
      <alignment horizontal="left" vertical="center" indent="1"/>
    </xf>
    <xf numFmtId="0" fontId="7" fillId="34" borderId="19" applyNumberFormat="0" applyProtection="0">
      <alignment horizontal="left" vertical="center" indent="1"/>
    </xf>
    <xf numFmtId="0" fontId="7" fillId="40" borderId="19" applyNumberFormat="0" applyProtection="0">
      <alignment horizontal="left" vertical="center" indent="1"/>
    </xf>
    <xf numFmtId="0" fontId="7" fillId="40" borderId="19" applyNumberFormat="0" applyProtection="0">
      <alignment horizontal="left" vertical="center" indent="1"/>
    </xf>
    <xf numFmtId="4" fontId="31" fillId="4" borderId="19" applyNumberFormat="0" applyProtection="0">
      <alignment vertical="center"/>
    </xf>
    <xf numFmtId="4" fontId="62" fillId="4" borderId="19" applyNumberFormat="0" applyProtection="0">
      <alignment vertical="center"/>
    </xf>
    <xf numFmtId="4" fontId="31" fillId="4" borderId="19" applyNumberFormat="0" applyProtection="0">
      <alignment horizontal="left" vertical="center" indent="1"/>
    </xf>
    <xf numFmtId="4" fontId="31" fillId="4" borderId="19" applyNumberFormat="0" applyProtection="0">
      <alignment horizontal="left" vertical="center" indent="1"/>
    </xf>
    <xf numFmtId="4" fontId="31" fillId="50" borderId="19" applyNumberFormat="0" applyProtection="0">
      <alignment horizontal="right" vertical="center"/>
    </xf>
    <xf numFmtId="4" fontId="62" fillId="50" borderId="19" applyNumberFormat="0" applyProtection="0">
      <alignment horizontal="right" vertical="center"/>
    </xf>
    <xf numFmtId="0" fontId="7" fillId="40" borderId="19" applyNumberFormat="0" applyProtection="0">
      <alignment horizontal="left" vertical="center" indent="1"/>
    </xf>
    <xf numFmtId="0" fontId="7" fillId="40" borderId="19" applyNumberFormat="0" applyProtection="0">
      <alignment horizontal="left" vertical="center" indent="1"/>
    </xf>
    <xf numFmtId="0" fontId="66" fillId="0" borderId="0"/>
    <xf numFmtId="4" fontId="67" fillId="50" borderId="19" applyNumberFormat="0" applyProtection="0">
      <alignment horizontal="right" vertical="center"/>
    </xf>
    <xf numFmtId="0" fontId="61" fillId="1" borderId="2" applyNumberFormat="0" applyFont="0" applyAlignment="0">
      <alignment horizontal="center"/>
    </xf>
    <xf numFmtId="0" fontId="68" fillId="0" borderId="0" applyNumberFormat="0" applyFill="0" applyBorder="0" applyAlignment="0">
      <alignment horizontal="center"/>
    </xf>
    <xf numFmtId="195" fontId="69" fillId="0" borderId="4">
      <alignment horizontal="left" vertical="center"/>
      <protection locked="0"/>
    </xf>
    <xf numFmtId="182" fontId="2" fillId="54" borderId="0" applyNumberFormat="0" applyFont="0" applyBorder="0" applyAlignment="0">
      <protection hidden="1"/>
    </xf>
    <xf numFmtId="0" fontId="17" fillId="0" borderId="0"/>
    <xf numFmtId="40" fontId="70" fillId="0" borderId="0" applyBorder="0">
      <alignment horizontal="right"/>
    </xf>
    <xf numFmtId="182" fontId="7" fillId="48" borderId="0" applyNumberFormat="0" applyFont="0" applyBorder="0" applyAlignment="0" applyProtection="0"/>
    <xf numFmtId="49" fontId="31" fillId="0" borderId="0" applyFill="0" applyBorder="0" applyAlignment="0"/>
    <xf numFmtId="196" fontId="32" fillId="0" borderId="0" applyFill="0" applyBorder="0" applyAlignment="0"/>
    <xf numFmtId="197" fontId="32" fillId="0" borderId="0" applyFill="0" applyBorder="0" applyAlignment="0"/>
    <xf numFmtId="198" fontId="71" fillId="0" borderId="0" applyFill="0" applyBorder="0" applyAlignment="0" applyProtection="0">
      <alignment horizontal="right"/>
    </xf>
    <xf numFmtId="0" fontId="72" fillId="0" borderId="0" applyFill="0" applyBorder="0" applyProtection="0">
      <alignment horizontal="left" vertical="top"/>
    </xf>
    <xf numFmtId="0" fontId="73" fillId="0" borderId="0" applyNumberFormat="0" applyFill="0" applyBorder="0" applyAlignment="0" applyProtection="0"/>
    <xf numFmtId="0" fontId="74" fillId="0" borderId="21" applyNumberFormat="0" applyFill="0" applyAlignment="0" applyProtection="0"/>
    <xf numFmtId="0" fontId="75" fillId="0" borderId="0" applyNumberFormat="0" applyFill="0" applyBorder="0" applyAlignment="0" applyProtection="0"/>
    <xf numFmtId="182" fontId="76" fillId="0" borderId="0" applyNumberFormat="0" applyFill="0" applyBorder="0" applyAlignment="0" applyProtection="0"/>
    <xf numFmtId="0" fontId="27" fillId="25" borderId="0" applyNumberFormat="0" applyBorder="0" applyAlignment="0" applyProtection="0"/>
    <xf numFmtId="170" fontId="28" fillId="55" borderId="0" applyNumberFormat="0" applyBorder="0" applyAlignment="0" applyProtection="0"/>
    <xf numFmtId="0" fontId="27" fillId="26" borderId="0" applyNumberFormat="0" applyBorder="0" applyAlignment="0" applyProtection="0"/>
    <xf numFmtId="170" fontId="28" fillId="18" borderId="0" applyNumberFormat="0" applyBorder="0" applyAlignment="0" applyProtection="0"/>
    <xf numFmtId="0" fontId="27" fillId="27" borderId="0" applyNumberFormat="0" applyBorder="0" applyAlignment="0" applyProtection="0"/>
    <xf numFmtId="170" fontId="28" fillId="56" borderId="0" applyNumberFormat="0" applyBorder="0" applyAlignment="0" applyProtection="0"/>
    <xf numFmtId="0" fontId="27" fillId="22" borderId="0" applyNumberFormat="0" applyBorder="0" applyAlignment="0" applyProtection="0"/>
    <xf numFmtId="170" fontId="28" fillId="37" borderId="0" applyNumberFormat="0" applyBorder="0" applyAlignment="0" applyProtection="0"/>
    <xf numFmtId="0" fontId="27" fillId="23" borderId="0" applyNumberFormat="0" applyBorder="0" applyAlignment="0" applyProtection="0"/>
    <xf numFmtId="170" fontId="28" fillId="55" borderId="0" applyNumberFormat="0" applyBorder="0" applyAlignment="0" applyProtection="0"/>
    <xf numFmtId="0" fontId="27" fillId="28" borderId="0" applyNumberFormat="0" applyBorder="0" applyAlignment="0" applyProtection="0"/>
    <xf numFmtId="170" fontId="28" fillId="18" borderId="0" applyNumberFormat="0" applyBorder="0" applyAlignment="0" applyProtection="0"/>
    <xf numFmtId="199" fontId="17" fillId="0" borderId="22">
      <protection locked="0"/>
    </xf>
    <xf numFmtId="0" fontId="77" fillId="10" borderId="8" applyNumberFormat="0" applyAlignment="0" applyProtection="0"/>
    <xf numFmtId="170" fontId="78" fillId="12" borderId="18" applyNumberFormat="0" applyAlignment="0" applyProtection="0"/>
    <xf numFmtId="0" fontId="79" fillId="29" borderId="19" applyNumberFormat="0" applyAlignment="0" applyProtection="0"/>
    <xf numFmtId="170" fontId="80" fillId="14" borderId="23" applyNumberFormat="0" applyAlignment="0" applyProtection="0"/>
    <xf numFmtId="0" fontId="81" fillId="29" borderId="8" applyNumberFormat="0" applyAlignment="0" applyProtection="0"/>
    <xf numFmtId="170" fontId="82" fillId="14" borderId="18" applyNumberFormat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170" fontId="84" fillId="0" borderId="0" applyNumberFormat="0" applyFill="0" applyBorder="0" applyAlignment="0" applyProtection="0">
      <alignment vertical="top"/>
      <protection locked="0"/>
    </xf>
    <xf numFmtId="170" fontId="84" fillId="0" borderId="0" applyNumberFormat="0" applyFill="0" applyBorder="0" applyAlignment="0" applyProtection="0">
      <alignment vertical="top"/>
      <protection locked="0"/>
    </xf>
    <xf numFmtId="170" fontId="83" fillId="0" borderId="0" applyNumberFormat="0" applyFill="0" applyBorder="0" applyAlignment="0" applyProtection="0">
      <alignment vertical="top"/>
      <protection locked="0"/>
    </xf>
    <xf numFmtId="0" fontId="85" fillId="34" borderId="9"/>
    <xf numFmtId="14" fontId="17" fillId="0" borderId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6" fillId="0" borderId="14" applyNumberFormat="0" applyFill="0" applyAlignment="0" applyProtection="0"/>
    <xf numFmtId="170" fontId="87" fillId="0" borderId="24" applyNumberFormat="0" applyFill="0" applyAlignment="0" applyProtection="0"/>
    <xf numFmtId="0" fontId="88" fillId="0" borderId="15" applyNumberFormat="0" applyFill="0" applyAlignment="0" applyProtection="0"/>
    <xf numFmtId="170" fontId="89" fillId="0" borderId="25" applyNumberFormat="0" applyFill="0" applyAlignment="0" applyProtection="0"/>
    <xf numFmtId="0" fontId="90" fillId="0" borderId="16" applyNumberFormat="0" applyFill="0" applyAlignment="0" applyProtection="0"/>
    <xf numFmtId="170" fontId="91" fillId="0" borderId="26" applyNumberFormat="0" applyFill="0" applyAlignment="0" applyProtection="0"/>
    <xf numFmtId="0" fontId="90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199" fontId="92" fillId="35" borderId="22"/>
    <xf numFmtId="0" fontId="7" fillId="0" borderId="4">
      <alignment horizontal="right"/>
    </xf>
    <xf numFmtId="0" fontId="93" fillId="0" borderId="21" applyNumberFormat="0" applyFill="0" applyAlignment="0" applyProtection="0"/>
    <xf numFmtId="170" fontId="80" fillId="0" borderId="27" applyNumberFormat="0" applyFill="0" applyAlignment="0" applyProtection="0"/>
    <xf numFmtId="0" fontId="7" fillId="0" borderId="0"/>
    <xf numFmtId="168" fontId="4" fillId="0" borderId="0"/>
    <xf numFmtId="0" fontId="94" fillId="31" borderId="10" applyNumberFormat="0" applyAlignment="0" applyProtection="0"/>
    <xf numFmtId="170" fontId="95" fillId="24" borderId="28" applyNumberFormat="0" applyAlignment="0" applyProtection="0"/>
    <xf numFmtId="3" fontId="15" fillId="0" borderId="0"/>
    <xf numFmtId="0" fontId="96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0" fontId="98" fillId="37" borderId="0" applyNumberFormat="0" applyBorder="0" applyAlignment="0" applyProtection="0"/>
    <xf numFmtId="170" fontId="99" fillId="20" borderId="0" applyNumberFormat="0" applyBorder="0" applyAlignment="0" applyProtection="0"/>
    <xf numFmtId="0" fontId="15" fillId="0" borderId="0">
      <alignment horizontal="left"/>
    </xf>
    <xf numFmtId="0" fontId="18" fillId="0" borderId="0"/>
    <xf numFmtId="0" fontId="100" fillId="0" borderId="0"/>
    <xf numFmtId="167" fontId="100" fillId="0" borderId="0"/>
    <xf numFmtId="2" fontId="2" fillId="0" borderId="0"/>
    <xf numFmtId="0" fontId="100" fillId="0" borderId="0"/>
    <xf numFmtId="170" fontId="100" fillId="0" borderId="0"/>
    <xf numFmtId="0" fontId="100" fillId="0" borderId="0"/>
    <xf numFmtId="169" fontId="100" fillId="0" borderId="0"/>
    <xf numFmtId="0" fontId="100" fillId="0" borderId="0"/>
    <xf numFmtId="170" fontId="18" fillId="0" borderId="0"/>
    <xf numFmtId="169" fontId="101" fillId="0" borderId="0"/>
    <xf numFmtId="168" fontId="1" fillId="0" borderId="0"/>
    <xf numFmtId="0" fontId="102" fillId="0" borderId="0"/>
    <xf numFmtId="0" fontId="4" fillId="0" borderId="0"/>
    <xf numFmtId="0" fontId="2" fillId="0" borderId="0"/>
    <xf numFmtId="0" fontId="25" fillId="0" borderId="0"/>
    <xf numFmtId="0" fontId="2" fillId="0" borderId="0"/>
    <xf numFmtId="169" fontId="15" fillId="0" borderId="0"/>
    <xf numFmtId="0" fontId="7" fillId="0" borderId="0"/>
    <xf numFmtId="0" fontId="7" fillId="0" borderId="0">
      <alignment horizontal="left"/>
    </xf>
    <xf numFmtId="170" fontId="1" fillId="0" borderId="0"/>
    <xf numFmtId="170" fontId="1" fillId="0" borderId="0"/>
    <xf numFmtId="170" fontId="1" fillId="0" borderId="0"/>
    <xf numFmtId="170" fontId="1" fillId="0" borderId="0"/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/>
    <xf numFmtId="0" fontId="7" fillId="0" borderId="0"/>
    <xf numFmtId="0" fontId="7" fillId="0" borderId="0"/>
    <xf numFmtId="0" fontId="18" fillId="0" borderId="0"/>
    <xf numFmtId="168" fontId="18" fillId="0" borderId="0"/>
    <xf numFmtId="0" fontId="18" fillId="0" borderId="0"/>
    <xf numFmtId="0" fontId="1" fillId="0" borderId="0"/>
    <xf numFmtId="0" fontId="1" fillId="0" borderId="0"/>
    <xf numFmtId="0" fontId="103" fillId="0" borderId="0"/>
    <xf numFmtId="168" fontId="7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7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5" fillId="0" borderId="0"/>
    <xf numFmtId="169" fontId="7" fillId="0" borderId="0"/>
    <xf numFmtId="0" fontId="15" fillId="0" borderId="0"/>
    <xf numFmtId="0" fontId="15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9" fontId="2" fillId="0" borderId="0"/>
    <xf numFmtId="0" fontId="15" fillId="0" borderId="0"/>
    <xf numFmtId="0" fontId="103" fillId="0" borderId="0"/>
    <xf numFmtId="170" fontId="103" fillId="0" borderId="0"/>
    <xf numFmtId="169" fontId="103" fillId="0" borderId="0"/>
    <xf numFmtId="169" fontId="65" fillId="0" borderId="0">
      <alignment vertical="top"/>
    </xf>
    <xf numFmtId="0" fontId="104" fillId="6" borderId="0" applyNumberFormat="0" applyBorder="0" applyAlignment="0" applyProtection="0"/>
    <xf numFmtId="170" fontId="105" fillId="57" borderId="0" applyNumberFormat="0" applyBorder="0" applyAlignment="0" applyProtection="0"/>
    <xf numFmtId="0" fontId="106" fillId="0" borderId="0" applyNumberFormat="0" applyFill="0" applyBorder="0" applyAlignment="0" applyProtection="0"/>
    <xf numFmtId="170" fontId="107" fillId="0" borderId="0" applyNumberFormat="0" applyFill="0" applyBorder="0" applyAlignment="0" applyProtection="0"/>
    <xf numFmtId="0" fontId="24" fillId="20" borderId="18" applyNumberFormat="0" applyFont="0" applyAlignment="0" applyProtection="0"/>
    <xf numFmtId="170" fontId="4" fillId="20" borderId="8" applyNumberFormat="0" applyFont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8" fillId="0" borderId="17" applyNumberFormat="0" applyFill="0" applyAlignment="0" applyProtection="0"/>
    <xf numFmtId="170" fontId="109" fillId="0" borderId="29" applyNumberFormat="0" applyFill="0" applyAlignment="0" applyProtection="0"/>
    <xf numFmtId="0" fontId="16" fillId="0" borderId="0"/>
    <xf numFmtId="170" fontId="16" fillId="0" borderId="0"/>
    <xf numFmtId="170" fontId="17" fillId="0" borderId="0"/>
    <xf numFmtId="0" fontId="39" fillId="0" borderId="0" applyNumberFormat="0" applyFont="0" applyFill="0" applyBorder="0" applyAlignment="0" applyProtection="0">
      <alignment vertical="top"/>
    </xf>
    <xf numFmtId="0" fontId="39" fillId="0" borderId="0" applyNumberFormat="0" applyFont="0" applyFill="0" applyBorder="0" applyAlignment="0" applyProtection="0">
      <alignment vertical="top"/>
    </xf>
    <xf numFmtId="0" fontId="39" fillId="0" borderId="0" applyNumberFormat="0" applyFont="0" applyFill="0" applyBorder="0" applyAlignment="0" applyProtection="0">
      <alignment vertical="top"/>
    </xf>
    <xf numFmtId="0" fontId="39" fillId="0" borderId="0" applyNumberFormat="0" applyFont="0" applyFill="0" applyBorder="0" applyAlignment="0" applyProtection="0">
      <alignment vertical="top"/>
    </xf>
    <xf numFmtId="170" fontId="39" fillId="0" borderId="0" applyNumberFormat="0" applyFont="0" applyFill="0" applyBorder="0" applyAlignment="0" applyProtection="0">
      <alignment vertical="top"/>
    </xf>
    <xf numFmtId="0" fontId="15" fillId="0" borderId="0">
      <alignment vertical="justify"/>
    </xf>
    <xf numFmtId="0" fontId="110" fillId="0" borderId="0" applyNumberFormat="0" applyFill="0" applyBorder="0" applyAlignment="0" applyProtection="0"/>
    <xf numFmtId="170" fontId="109" fillId="0" borderId="0" applyNumberFormat="0" applyFill="0" applyBorder="0" applyAlignment="0" applyProtection="0"/>
    <xf numFmtId="200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111" fillId="7" borderId="0" applyNumberFormat="0" applyBorder="0" applyAlignment="0" applyProtection="0"/>
    <xf numFmtId="170" fontId="112" fillId="13" borderId="0" applyNumberFormat="0" applyBorder="0" applyAlignment="0" applyProtection="0"/>
    <xf numFmtId="4" fontId="7" fillId="0" borderId="4"/>
    <xf numFmtId="44" fontId="21" fillId="0" borderId="0"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" fillId="0" borderId="0"/>
    <xf numFmtId="0" fontId="2" fillId="0" borderId="0"/>
  </cellStyleXfs>
  <cellXfs count="151">
    <xf numFmtId="0" fontId="0" fillId="0" borderId="0" xfId="0"/>
    <xf numFmtId="0" fontId="4" fillId="0" borderId="0" xfId="4" applyFont="1" applyFill="1"/>
    <xf numFmtId="0" fontId="5" fillId="0" borderId="0" xfId="4" applyFont="1" applyFill="1"/>
    <xf numFmtId="0" fontId="0" fillId="0" borderId="0" xfId="0" applyFont="1"/>
    <xf numFmtId="0" fontId="5" fillId="0" borderId="0" xfId="7" applyFont="1" applyBorder="1" applyAlignment="1">
      <alignment wrapText="1"/>
    </xf>
    <xf numFmtId="166" fontId="4" fillId="0" borderId="0" xfId="1" applyNumberFormat="1" applyFont="1" applyFill="1"/>
    <xf numFmtId="43" fontId="3" fillId="0" borderId="0" xfId="1" applyFont="1" applyFill="1"/>
    <xf numFmtId="165" fontId="114" fillId="0" borderId="0" xfId="6" applyNumberFormat="1" applyFont="1" applyFill="1" applyBorder="1"/>
    <xf numFmtId="165" fontId="113" fillId="0" borderId="0" xfId="3" applyNumberFormat="1" applyFont="1" applyBorder="1" applyAlignment="1">
      <alignment wrapText="1"/>
    </xf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2" applyFont="1"/>
    <xf numFmtId="0" fontId="5" fillId="0" borderId="0" xfId="2" applyFont="1"/>
    <xf numFmtId="0" fontId="3" fillId="0" borderId="0" xfId="0" applyFont="1" applyBorder="1" applyAlignment="1">
      <alignment horizontal="center" vertical="center" wrapText="1"/>
    </xf>
    <xf numFmtId="0" fontId="4" fillId="0" borderId="0" xfId="2" applyFont="1" applyFill="1"/>
    <xf numFmtId="0" fontId="4" fillId="0" borderId="0" xfId="2" applyFont="1" applyFill="1" applyAlignment="1">
      <alignment horizontal="center"/>
    </xf>
    <xf numFmtId="0" fontId="5" fillId="0" borderId="0" xfId="2" applyFont="1" applyBorder="1"/>
    <xf numFmtId="0" fontId="5" fillId="0" borderId="0" xfId="2" applyFont="1" applyFill="1" applyBorder="1" applyAlignment="1">
      <alignment horizontal="center"/>
    </xf>
    <xf numFmtId="0" fontId="4" fillId="0" borderId="0" xfId="2" applyFont="1" applyBorder="1"/>
    <xf numFmtId="165" fontId="5" fillId="0" borderId="0" xfId="6" applyNumberFormat="1" applyFont="1" applyBorder="1"/>
    <xf numFmtId="0" fontId="4" fillId="2" borderId="0" xfId="7" applyFont="1" applyFill="1"/>
    <xf numFmtId="0" fontId="4" fillId="0" borderId="0" xfId="7" applyFont="1"/>
    <xf numFmtId="0" fontId="5" fillId="0" borderId="0" xfId="7" applyFont="1"/>
    <xf numFmtId="4" fontId="4" fillId="2" borderId="0" xfId="7" applyNumberFormat="1" applyFont="1" applyFill="1" applyAlignment="1">
      <alignment horizontal="right"/>
    </xf>
    <xf numFmtId="4" fontId="4" fillId="0" borderId="0" xfId="7" applyNumberFormat="1" applyFont="1"/>
    <xf numFmtId="43" fontId="4" fillId="0" borderId="0" xfId="1" applyFont="1" applyFill="1"/>
    <xf numFmtId="43" fontId="4" fillId="0" borderId="0" xfId="1" applyFont="1" applyBorder="1"/>
    <xf numFmtId="0" fontId="4" fillId="0" borderId="0" xfId="2" applyFont="1" applyBorder="1" applyAlignment="1">
      <alignment horizontal="left"/>
    </xf>
    <xf numFmtId="165" fontId="3" fillId="0" borderId="0" xfId="0" applyNumberFormat="1" applyFont="1" applyFill="1"/>
    <xf numFmtId="165" fontId="3" fillId="0" borderId="0" xfId="0" applyNumberFormat="1" applyFont="1"/>
    <xf numFmtId="0" fontId="9" fillId="2" borderId="0" xfId="7" applyFont="1" applyFill="1" applyAlignment="1">
      <alignment horizontal="center"/>
    </xf>
    <xf numFmtId="0" fontId="4" fillId="0" borderId="0" xfId="2" applyFont="1" applyBorder="1" applyAlignment="1">
      <alignment horizontal="center"/>
    </xf>
    <xf numFmtId="43" fontId="4" fillId="0" borderId="0" xfId="1" applyFont="1" applyFill="1" applyBorder="1"/>
    <xf numFmtId="0" fontId="0" fillId="0" borderId="0" xfId="0" applyFill="1"/>
    <xf numFmtId="165" fontId="0" fillId="0" borderId="0" xfId="0" applyNumberFormat="1"/>
    <xf numFmtId="0" fontId="0" fillId="0" borderId="0" xfId="0" applyFill="1" applyBorder="1"/>
    <xf numFmtId="0" fontId="5" fillId="0" borderId="0" xfId="2" applyFont="1" applyBorder="1" applyAlignment="1">
      <alignment horizontal="center"/>
    </xf>
    <xf numFmtId="0" fontId="4" fillId="2" borderId="0" xfId="7" applyFont="1" applyFill="1" applyAlignment="1">
      <alignment horizontal="left"/>
    </xf>
    <xf numFmtId="0" fontId="9" fillId="2" borderId="0" xfId="7" applyFont="1" applyFill="1" applyAlignment="1">
      <alignment horizontal="center"/>
    </xf>
    <xf numFmtId="0" fontId="6" fillId="2" borderId="0" xfId="7" applyFont="1" applyFill="1" applyAlignment="1">
      <alignment horizontal="center"/>
    </xf>
    <xf numFmtId="0" fontId="4" fillId="0" borderId="30" xfId="4" applyFont="1" applyFill="1" applyBorder="1" applyAlignment="1">
      <alignment horizontal="center" vertical="center" wrapText="1"/>
    </xf>
    <xf numFmtId="201" fontId="10" fillId="0" borderId="30" xfId="4" applyNumberFormat="1" applyFont="1" applyFill="1" applyBorder="1" applyAlignment="1">
      <alignment horizontal="center" vertical="center" wrapText="1"/>
    </xf>
    <xf numFmtId="201" fontId="5" fillId="0" borderId="30" xfId="4" applyNumberFormat="1" applyFont="1" applyFill="1" applyBorder="1" applyAlignment="1">
      <alignment horizontal="center" vertical="center" wrapText="1"/>
    </xf>
    <xf numFmtId="0" fontId="5" fillId="0" borderId="30" xfId="4" applyFont="1" applyFill="1" applyBorder="1" applyAlignment="1">
      <alignment vertical="center" wrapText="1"/>
    </xf>
    <xf numFmtId="0" fontId="4" fillId="0" borderId="30" xfId="4" applyFont="1" applyFill="1" applyBorder="1" applyAlignment="1">
      <alignment vertical="center" wrapText="1"/>
    </xf>
    <xf numFmtId="165" fontId="4" fillId="0" borderId="30" xfId="5" applyNumberFormat="1" applyFont="1" applyFill="1" applyBorder="1" applyAlignment="1">
      <alignment horizontal="right" vertical="top" wrapText="1"/>
    </xf>
    <xf numFmtId="165" fontId="4" fillId="0" borderId="30" xfId="5" applyNumberFormat="1" applyFont="1" applyFill="1" applyBorder="1" applyAlignment="1">
      <alignment horizontal="center" vertical="top" wrapText="1"/>
    </xf>
    <xf numFmtId="165" fontId="5" fillId="0" borderId="30" xfId="4" applyNumberFormat="1" applyFont="1" applyFill="1" applyBorder="1" applyAlignment="1">
      <alignment horizontal="center" vertical="top"/>
    </xf>
    <xf numFmtId="165" fontId="5" fillId="0" borderId="30" xfId="4" applyNumberFormat="1" applyFont="1" applyFill="1" applyBorder="1" applyAlignment="1">
      <alignment horizontal="center" vertical="top" wrapText="1"/>
    </xf>
    <xf numFmtId="165" fontId="5" fillId="0" borderId="30" xfId="5" applyNumberFormat="1" applyFont="1" applyFill="1" applyBorder="1" applyAlignment="1">
      <alignment horizontal="center" vertical="center" wrapText="1"/>
    </xf>
    <xf numFmtId="165" fontId="4" fillId="0" borderId="30" xfId="5" applyNumberFormat="1" applyFont="1" applyFill="1" applyBorder="1" applyAlignment="1">
      <alignment horizontal="center" vertical="center" wrapText="1"/>
    </xf>
    <xf numFmtId="165" fontId="5" fillId="0" borderId="30" xfId="4" applyNumberFormat="1" applyFont="1" applyFill="1" applyBorder="1" applyAlignment="1">
      <alignment horizontal="center" vertical="center" wrapText="1"/>
    </xf>
    <xf numFmtId="165" fontId="4" fillId="0" borderId="30" xfId="4" applyNumberFormat="1" applyFont="1" applyFill="1" applyBorder="1" applyAlignment="1">
      <alignment horizontal="center" vertical="center" wrapText="1"/>
    </xf>
    <xf numFmtId="43" fontId="0" fillId="0" borderId="0" xfId="0" applyNumberFormat="1"/>
    <xf numFmtId="165" fontId="117" fillId="0" borderId="0" xfId="0" applyNumberFormat="1" applyFont="1" applyFill="1"/>
    <xf numFmtId="0" fontId="4" fillId="0" borderId="31" xfId="2" applyFont="1" applyBorder="1"/>
    <xf numFmtId="0" fontId="5" fillId="0" borderId="31" xfId="2" applyFont="1" applyBorder="1" applyAlignment="1">
      <alignment wrapText="1"/>
    </xf>
    <xf numFmtId="43" fontId="5" fillId="0" borderId="31" xfId="1" applyFont="1" applyBorder="1" applyAlignment="1">
      <alignment wrapText="1"/>
    </xf>
    <xf numFmtId="43" fontId="5" fillId="0" borderId="31" xfId="1" applyFont="1" applyBorder="1"/>
    <xf numFmtId="0" fontId="5" fillId="0" borderId="31" xfId="2" applyFont="1" applyBorder="1"/>
    <xf numFmtId="165" fontId="5" fillId="0" borderId="31" xfId="2" applyNumberFormat="1" applyFont="1" applyBorder="1" applyAlignment="1">
      <alignment horizontal="right" wrapText="1"/>
    </xf>
    <xf numFmtId="43" fontId="5" fillId="0" borderId="31" xfId="1" applyFont="1" applyBorder="1" applyAlignment="1">
      <alignment horizontal="right"/>
    </xf>
    <xf numFmtId="165" fontId="5" fillId="0" borderId="31" xfId="3" applyNumberFormat="1" applyFont="1" applyBorder="1" applyAlignment="1">
      <alignment horizontal="right" wrapText="1"/>
    </xf>
    <xf numFmtId="165" fontId="4" fillId="0" borderId="31" xfId="3" applyNumberFormat="1" applyFont="1" applyBorder="1" applyAlignment="1">
      <alignment wrapText="1"/>
    </xf>
    <xf numFmtId="165" fontId="5" fillId="0" borderId="31" xfId="6" applyNumberFormat="1" applyFont="1" applyBorder="1" applyAlignment="1">
      <alignment horizontal="right"/>
    </xf>
    <xf numFmtId="0" fontId="4" fillId="0" borderId="31" xfId="2" applyFont="1" applyBorder="1" applyAlignment="1">
      <alignment wrapText="1"/>
    </xf>
    <xf numFmtId="0" fontId="4" fillId="0" borderId="31" xfId="2" applyFont="1" applyBorder="1" applyAlignment="1">
      <alignment horizontal="center"/>
    </xf>
    <xf numFmtId="0" fontId="5" fillId="0" borderId="31" xfId="2" applyFont="1" applyBorder="1" applyAlignment="1">
      <alignment horizontal="center" wrapText="1"/>
    </xf>
    <xf numFmtId="43" fontId="5" fillId="0" borderId="31" xfId="1" applyFont="1" applyBorder="1" applyAlignment="1">
      <alignment horizontal="center" wrapText="1"/>
    </xf>
    <xf numFmtId="43" fontId="5" fillId="0" borderId="3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1" xfId="2" applyFont="1" applyBorder="1" applyAlignment="1">
      <alignment horizontal="right" wrapText="1"/>
    </xf>
    <xf numFmtId="165" fontId="4" fillId="0" borderId="31" xfId="3" applyNumberFormat="1" applyFont="1" applyBorder="1" applyAlignment="1">
      <alignment horizontal="right" wrapText="1"/>
    </xf>
    <xf numFmtId="43" fontId="5" fillId="0" borderId="31" xfId="1" applyFont="1" applyBorder="1" applyAlignment="1">
      <alignment horizontal="right" wrapText="1"/>
    </xf>
    <xf numFmtId="165" fontId="4" fillId="0" borderId="31" xfId="6" applyNumberFormat="1" applyFont="1" applyBorder="1" applyAlignment="1">
      <alignment horizontal="right"/>
    </xf>
    <xf numFmtId="165" fontId="5" fillId="0" borderId="31" xfId="3" applyNumberFormat="1" applyFont="1" applyBorder="1" applyAlignment="1">
      <alignment wrapText="1"/>
    </xf>
    <xf numFmtId="165" fontId="5" fillId="0" borderId="0" xfId="2" applyNumberFormat="1" applyFont="1" applyBorder="1"/>
    <xf numFmtId="0" fontId="4" fillId="0" borderId="31" xfId="7" applyFont="1" applyBorder="1" applyAlignment="1">
      <alignment wrapText="1"/>
    </xf>
    <xf numFmtId="3" fontId="4" fillId="0" borderId="31" xfId="8" applyNumberFormat="1" applyFont="1" applyBorder="1" applyAlignment="1">
      <alignment horizontal="right" wrapText="1"/>
    </xf>
    <xf numFmtId="0" fontId="5" fillId="0" borderId="31" xfId="7" applyFont="1" applyBorder="1" applyAlignment="1">
      <alignment wrapText="1"/>
    </xf>
    <xf numFmtId="0" fontId="4" fillId="0" borderId="31" xfId="7" applyFont="1" applyFill="1" applyBorder="1" applyAlignment="1">
      <alignment wrapText="1"/>
    </xf>
    <xf numFmtId="3" fontId="5" fillId="0" borderId="31" xfId="8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0" fontId="4" fillId="0" borderId="31" xfId="2" applyFont="1" applyFill="1" applyBorder="1" applyAlignment="1">
      <alignment wrapText="1"/>
    </xf>
    <xf numFmtId="0" fontId="0" fillId="0" borderId="31" xfId="0" applyFill="1" applyBorder="1"/>
    <xf numFmtId="165" fontId="4" fillId="0" borderId="31" xfId="3" applyNumberFormat="1" applyFont="1" applyFill="1" applyBorder="1" applyAlignment="1">
      <alignment wrapText="1"/>
    </xf>
    <xf numFmtId="165" fontId="5" fillId="0" borderId="31" xfId="3" applyNumberFormat="1" applyFont="1" applyFill="1" applyBorder="1" applyAlignment="1">
      <alignment wrapText="1"/>
    </xf>
    <xf numFmtId="165" fontId="5" fillId="0" borderId="31" xfId="2" applyNumberFormat="1" applyFont="1" applyFill="1" applyBorder="1" applyAlignment="1">
      <alignment wrapText="1"/>
    </xf>
    <xf numFmtId="165" fontId="4" fillId="0" borderId="31" xfId="2" applyNumberFormat="1" applyFont="1" applyFill="1" applyBorder="1" applyAlignment="1">
      <alignment wrapText="1"/>
    </xf>
    <xf numFmtId="165" fontId="4" fillId="0" borderId="31" xfId="3" applyNumberFormat="1" applyFont="1" applyFill="1" applyBorder="1"/>
    <xf numFmtId="0" fontId="0" fillId="0" borderId="0" xfId="0" applyBorder="1"/>
    <xf numFmtId="1" fontId="115" fillId="0" borderId="0" xfId="496" applyNumberFormat="1" applyFont="1" applyBorder="1" applyAlignment="1">
      <alignment horizontal="left" vertical="top"/>
    </xf>
    <xf numFmtId="4" fontId="115" fillId="0" borderId="0" xfId="496" applyNumberFormat="1" applyFont="1" applyBorder="1" applyAlignment="1">
      <alignment horizontal="right" vertical="top" wrapText="1"/>
    </xf>
    <xf numFmtId="0" fontId="115" fillId="0" borderId="0" xfId="496" applyNumberFormat="1" applyFont="1" applyBorder="1" applyAlignment="1">
      <alignment horizontal="right" vertical="top" wrapText="1"/>
    </xf>
    <xf numFmtId="4" fontId="0" fillId="0" borderId="0" xfId="0" applyNumberFormat="1" applyFill="1" applyBorder="1"/>
    <xf numFmtId="4" fontId="0" fillId="0" borderId="0" xfId="0" applyNumberFormat="1" applyBorder="1"/>
    <xf numFmtId="201" fontId="5" fillId="0" borderId="31" xfId="2" applyNumberFormat="1" applyFont="1" applyFill="1" applyBorder="1" applyAlignment="1">
      <alignment horizontal="center" wrapText="1"/>
    </xf>
    <xf numFmtId="201" fontId="4" fillId="0" borderId="31" xfId="2" applyNumberFormat="1" applyFont="1" applyFill="1" applyBorder="1" applyAlignment="1">
      <alignment wrapText="1"/>
    </xf>
    <xf numFmtId="201" fontId="5" fillId="0" borderId="31" xfId="2" applyNumberFormat="1" applyFont="1" applyFill="1" applyBorder="1" applyAlignment="1">
      <alignment wrapText="1"/>
    </xf>
    <xf numFmtId="201" fontId="4" fillId="0" borderId="0" xfId="1" applyNumberFormat="1" applyFont="1" applyFill="1"/>
    <xf numFmtId="165" fontId="113" fillId="0" borderId="0" xfId="0" applyNumberFormat="1" applyFont="1" applyFill="1"/>
    <xf numFmtId="165" fontId="113" fillId="0" borderId="0" xfId="2" applyNumberFormat="1" applyFont="1" applyFill="1"/>
    <xf numFmtId="201" fontId="4" fillId="0" borderId="0" xfId="2" applyNumberFormat="1" applyFont="1" applyFill="1"/>
    <xf numFmtId="0" fontId="5" fillId="0" borderId="0" xfId="4" applyFont="1" applyFill="1" applyBorder="1" applyAlignment="1">
      <alignment vertical="center" wrapText="1"/>
    </xf>
    <xf numFmtId="165" fontId="118" fillId="0" borderId="0" xfId="0" applyNumberFormat="1" applyFont="1" applyFill="1"/>
    <xf numFmtId="201" fontId="5" fillId="0" borderId="0" xfId="4" applyNumberFormat="1" applyFont="1" applyFill="1" applyBorder="1" applyAlignment="1">
      <alignment horizontal="center" vertical="center" wrapText="1"/>
    </xf>
    <xf numFmtId="202" fontId="5" fillId="0" borderId="0" xfId="3" applyNumberFormat="1" applyFont="1" applyBorder="1" applyAlignment="1">
      <alignment wrapText="1"/>
    </xf>
    <xf numFmtId="0" fontId="9" fillId="2" borderId="0" xfId="7" applyFont="1" applyFill="1" applyAlignment="1">
      <alignment horizontal="center"/>
    </xf>
    <xf numFmtId="0" fontId="4" fillId="0" borderId="31" xfId="7" applyFont="1" applyBorder="1" applyAlignment="1">
      <alignment wrapText="1"/>
    </xf>
    <xf numFmtId="0" fontId="116" fillId="0" borderId="0" xfId="0" applyFont="1"/>
    <xf numFmtId="0" fontId="4" fillId="0" borderId="31" xfId="4" applyFont="1" applyFill="1" applyBorder="1" applyAlignment="1">
      <alignment horizontal="center" vertical="center" wrapText="1"/>
    </xf>
    <xf numFmtId="0" fontId="5" fillId="0" borderId="31" xfId="4" applyFont="1" applyFill="1" applyBorder="1" applyAlignment="1">
      <alignment vertical="center" wrapText="1"/>
    </xf>
    <xf numFmtId="0" fontId="4" fillId="0" borderId="31" xfId="7" applyFont="1" applyBorder="1" applyAlignment="1">
      <alignment horizontal="center" wrapText="1"/>
    </xf>
    <xf numFmtId="0" fontId="5" fillId="0" borderId="31" xfId="7" applyFont="1" applyBorder="1" applyAlignment="1">
      <alignment horizontal="center" wrapText="1"/>
    </xf>
    <xf numFmtId="0" fontId="4" fillId="0" borderId="31" xfId="7" applyFont="1" applyFill="1" applyBorder="1" applyAlignment="1">
      <alignment horizontal="center" wrapText="1"/>
    </xf>
    <xf numFmtId="0" fontId="5" fillId="0" borderId="0" xfId="7" applyFont="1" applyBorder="1" applyAlignment="1">
      <alignment horizontal="center" wrapText="1"/>
    </xf>
    <xf numFmtId="0" fontId="4" fillId="0" borderId="31" xfId="7" applyFont="1" applyBorder="1" applyAlignment="1">
      <alignment wrapText="1"/>
    </xf>
    <xf numFmtId="0" fontId="4" fillId="0" borderId="34" xfId="2" applyFont="1" applyBorder="1"/>
    <xf numFmtId="165" fontId="4" fillId="0" borderId="34" xfId="6" applyNumberFormat="1" applyFont="1" applyBorder="1" applyAlignment="1">
      <alignment horizontal="right"/>
    </xf>
    <xf numFmtId="165" fontId="4" fillId="0" borderId="34" xfId="3" applyNumberFormat="1" applyFont="1" applyBorder="1" applyAlignment="1">
      <alignment horizontal="right" wrapText="1"/>
    </xf>
    <xf numFmtId="165" fontId="119" fillId="0" borderId="0" xfId="3" applyNumberFormat="1" applyFont="1" applyBorder="1" applyAlignment="1">
      <alignment wrapText="1"/>
    </xf>
    <xf numFmtId="0" fontId="120" fillId="0" borderId="0" xfId="0" applyFont="1"/>
    <xf numFmtId="201" fontId="119" fillId="0" borderId="0" xfId="1" applyNumberFormat="1" applyFont="1" applyFill="1"/>
    <xf numFmtId="0" fontId="116" fillId="0" borderId="0" xfId="0" applyFont="1" applyAlignment="1">
      <alignment horizontal="right"/>
    </xf>
    <xf numFmtId="165" fontId="116" fillId="0" borderId="0" xfId="0" applyNumberFormat="1" applyFont="1"/>
    <xf numFmtId="0" fontId="121" fillId="0" borderId="0" xfId="0" applyFont="1"/>
    <xf numFmtId="165" fontId="120" fillId="0" borderId="0" xfId="0" applyNumberFormat="1" applyFont="1"/>
    <xf numFmtId="0" fontId="4" fillId="0" borderId="0" xfId="4" applyFont="1" applyFill="1" applyAlignment="1">
      <alignment horizontal="left"/>
    </xf>
    <xf numFmtId="0" fontId="12" fillId="0" borderId="1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8" fillId="0" borderId="1" xfId="2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2" borderId="0" xfId="7" applyFont="1" applyFill="1" applyAlignment="1">
      <alignment horizontal="left"/>
    </xf>
    <xf numFmtId="0" fontId="4" fillId="0" borderId="31" xfId="7" applyFont="1" applyBorder="1" applyAlignment="1">
      <alignment wrapText="1"/>
    </xf>
    <xf numFmtId="4" fontId="5" fillId="0" borderId="31" xfId="7" applyNumberFormat="1" applyFont="1" applyBorder="1" applyAlignment="1">
      <alignment horizontal="center" wrapText="1"/>
    </xf>
    <xf numFmtId="0" fontId="4" fillId="0" borderId="33" xfId="7" applyFont="1" applyBorder="1" applyAlignment="1">
      <alignment horizontal="center" wrapText="1"/>
    </xf>
    <xf numFmtId="0" fontId="4" fillId="0" borderId="32" xfId="7" applyFont="1" applyBorder="1" applyAlignment="1">
      <alignment horizontal="center" wrapText="1"/>
    </xf>
    <xf numFmtId="0" fontId="8" fillId="2" borderId="1" xfId="7" applyFont="1" applyFill="1" applyBorder="1" applyAlignment="1">
      <alignment horizontal="center" vertical="center" wrapText="1"/>
    </xf>
    <xf numFmtId="0" fontId="8" fillId="2" borderId="2" xfId="7" applyFont="1" applyFill="1" applyBorder="1" applyAlignment="1">
      <alignment horizontal="center" vertical="center" wrapText="1"/>
    </xf>
    <xf numFmtId="0" fontId="9" fillId="2" borderId="0" xfId="7" applyFont="1" applyFill="1" applyAlignment="1">
      <alignment horizontal="center"/>
    </xf>
    <xf numFmtId="0" fontId="6" fillId="2" borderId="0" xfId="7" applyFont="1" applyFill="1" applyAlignment="1">
      <alignment horizontal="center"/>
    </xf>
    <xf numFmtId="0" fontId="4" fillId="0" borderId="0" xfId="2" applyFont="1" applyAlignment="1">
      <alignment horizontal="left"/>
    </xf>
    <xf numFmtId="0" fontId="8" fillId="0" borderId="2" xfId="2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</cellXfs>
  <cellStyles count="497">
    <cellStyle name=" б" xfId="11"/>
    <cellStyle name="_x000d_&#10;JournalTemplate=C:\COMFO\CTALK\JOURSTD.TPL_x000d_&#10;LbStateAddress=3 3 0 251 1 89 2 311_x000d_&#10;LbStateJou" xfId="12"/>
    <cellStyle name="% 2" xfId="13"/>
    <cellStyle name="% 3" xfId="14"/>
    <cellStyle name="_~3392002" xfId="15"/>
    <cellStyle name="_~4999504" xfId="16"/>
    <cellStyle name="_0 ФО с примечаниями" xfId="17"/>
    <cellStyle name="_2008 Alina D Баланс" xfId="18"/>
    <cellStyle name="_2009 ПЯТ Баланс" xfId="19"/>
    <cellStyle name="_4 ФО Бектуров  отдельная" xfId="20"/>
    <cellStyle name="_Alina Pro КПН после исправл" xfId="21"/>
    <cellStyle name="_E 08 Прочие дебиторы и авансы" xfId="22"/>
    <cellStyle name="_E 7 и 17 ДЗ Бектурова" xfId="23"/>
    <cellStyle name="_PRICE_1C" xfId="24"/>
    <cellStyle name="_V 2009 Alina Management ФО с расш" xfId="25"/>
    <cellStyle name="_V 2009 Holding (КФО)" xfId="26"/>
    <cellStyle name="_V 2009 Holding ОФО" xfId="27"/>
    <cellStyle name="_V 2009 ПЯТ ФО" xfId="28"/>
    <cellStyle name="_V Alina D ФО с расшифр" xfId="29"/>
    <cellStyle name="_V Расчет ОНО" xfId="30"/>
    <cellStyle name="_V Расшифровка в Ф-3" xfId="31"/>
    <cellStyle name="_V Ф-100 версия от 29.03.10" xfId="32"/>
    <cellStyle name="_Баланс за 2005 год КИНГ отд." xfId="33"/>
    <cellStyle name="_Баланс за 2005 год по  МСФО (расш) КИНГ отд." xfId="34"/>
    <cellStyle name="_Е 14 Налогообложение " xfId="35"/>
    <cellStyle name="_Книга2" xfId="36"/>
    <cellStyle name="_Копия Приложения к формам отчетов" xfId="37"/>
    <cellStyle name="_мебель, оборудование инвентарь1207" xfId="38"/>
    <cellStyle name="_ОНО для ОС" xfId="39"/>
    <cellStyle name="_ОНО по ОС на 2009 МГЛ" xfId="40"/>
    <cellStyle name="_ОНО ТОО Сонгвон Галя актуальный 17.04.09" xfId="41"/>
    <cellStyle name="_Отдельная ФО ПЯТ за 2008 год" xfId="42"/>
    <cellStyle name="_ОТЧЕТ для ДКФ    06 04 05  (6)" xfId="43"/>
    <cellStyle name="_План развития ПТС на 2005-2010 (связи станционной части)" xfId="44"/>
    <cellStyle name="_Поставщики" xfId="45"/>
    <cellStyle name="_Приложения к формам отчетов за 2005 год КИНГ свод." xfId="46"/>
    <cellStyle name="_произв.цели - приложение к СНР_айгерим_09.11" xfId="47"/>
    <cellStyle name="_Раб.таблица 1 кв.2006" xfId="48"/>
    <cellStyle name="_Рабочая таблица Баланс за 2005 год1 (version 1)" xfId="49"/>
    <cellStyle name="_Расшифровка статей баланса" xfId="50"/>
    <cellStyle name="_Расшифровка статей баланса Алина Про 2009 Стар" xfId="51"/>
    <cellStyle name="_Расшифровка статей баланса Норсервис 2007" xfId="52"/>
    <cellStyle name="_Расшифровка статей баланса Норсервис 2009" xfId="53"/>
    <cellStyle name="_Расшифровка фин отчета" xfId="54"/>
    <cellStyle name="_Расшифровки на 01.01.06" xfId="55"/>
    <cellStyle name="_Резерв по отпускам Холдинг" xfId="56"/>
    <cellStyle name="_сверка лицевых" xfId="57"/>
    <cellStyle name="_Свод КазНИПИ-Приложения к формам отчетов" xfId="58"/>
    <cellStyle name="_Сводные расшифровки МСФО" xfId="59"/>
    <cellStyle name="_Утв СД Бюджет расшиф 29 12 05" xfId="60"/>
    <cellStyle name="_Ф-2 Ляззат" xfId="61"/>
    <cellStyle name="_Финансовая отчетность ТОО АГСС 2009" xfId="62"/>
    <cellStyle name="_ФО" xfId="63"/>
    <cellStyle name="_ФО 2009 АРЦ Алматыгаз" xfId="64"/>
    <cellStyle name="_ФО 6 " xfId="65"/>
    <cellStyle name="_ФО за 2009 г. ТОО" xfId="66"/>
    <cellStyle name="_Форма ввода для гибкой загрузки КМГ 12.2008" xfId="67"/>
    <cellStyle name="_Формы МСФОс для ДЧП(расш) " xfId="68"/>
    <cellStyle name="_шаблон формы отчетности 2009 отдельная 01.02" xfId="69"/>
    <cellStyle name="”ќђќ‘ћ‚›‰" xfId="70"/>
    <cellStyle name="”љ‘ђћ‚ђќќ›‰" xfId="71"/>
    <cellStyle name="„…ќ…†ќ›‰" xfId="72"/>
    <cellStyle name="‡ђѓћ‹ћ‚ћљ1" xfId="73"/>
    <cellStyle name="‡ђѓћ‹ћ‚ћљ2" xfId="74"/>
    <cellStyle name="’ћѓћ‚›‰" xfId="75"/>
    <cellStyle name="20% - Accent1" xfId="76"/>
    <cellStyle name="20% - Accent2" xfId="77"/>
    <cellStyle name="20% - Accent3" xfId="78"/>
    <cellStyle name="20% - Accent4" xfId="79"/>
    <cellStyle name="20% - Accent5" xfId="80"/>
    <cellStyle name="20% - Accent6" xfId="81"/>
    <cellStyle name="20% - Акцент1 2" xfId="82"/>
    <cellStyle name="20% - Акцент1 3" xfId="83"/>
    <cellStyle name="20% - Акцент2 2" xfId="84"/>
    <cellStyle name="20% - Акцент2 3" xfId="85"/>
    <cellStyle name="20% - Акцент3 2" xfId="86"/>
    <cellStyle name="20% - Акцент3 3" xfId="87"/>
    <cellStyle name="20% - Акцент4 2" xfId="88"/>
    <cellStyle name="20% - Акцент4 3" xfId="89"/>
    <cellStyle name="20% - Акцент5 2" xfId="90"/>
    <cellStyle name="20% - Акцент5 3" xfId="91"/>
    <cellStyle name="20% - Акцент6 2" xfId="92"/>
    <cellStyle name="20% - Акцент6 3" xfId="93"/>
    <cellStyle name="40% - Accent1" xfId="94"/>
    <cellStyle name="40% - Accent2" xfId="95"/>
    <cellStyle name="40% - Accent3" xfId="96"/>
    <cellStyle name="40% - Accent4" xfId="97"/>
    <cellStyle name="40% - Accent5" xfId="98"/>
    <cellStyle name="40% - Accent6" xfId="99"/>
    <cellStyle name="40% - Акцент1 2" xfId="100"/>
    <cellStyle name="40% - Акцент1 3" xfId="101"/>
    <cellStyle name="40% - Акцент2 2" xfId="102"/>
    <cellStyle name="40% - Акцент2 3" xfId="103"/>
    <cellStyle name="40% - Акцент3 2" xfId="104"/>
    <cellStyle name="40% - Акцент3 3" xfId="105"/>
    <cellStyle name="40% - Акцент4 2" xfId="106"/>
    <cellStyle name="40% - Акцент4 3" xfId="107"/>
    <cellStyle name="40% - Акцент5 2" xfId="108"/>
    <cellStyle name="40% - Акцент5 3" xfId="109"/>
    <cellStyle name="40% - Акцент6 2" xfId="110"/>
    <cellStyle name="40% - Акцент6 3" xfId="111"/>
    <cellStyle name="60% - Accent1" xfId="112"/>
    <cellStyle name="60% - Accent2" xfId="113"/>
    <cellStyle name="60% - Accent3" xfId="114"/>
    <cellStyle name="60% - Accent4" xfId="115"/>
    <cellStyle name="60% - Accent5" xfId="116"/>
    <cellStyle name="60% - Accent6" xfId="117"/>
    <cellStyle name="60% - Акцент1 2" xfId="118"/>
    <cellStyle name="60% - Акцент1 3" xfId="119"/>
    <cellStyle name="60% - Акцент2 2" xfId="120"/>
    <cellStyle name="60% - Акцент2 3" xfId="121"/>
    <cellStyle name="60% - Акцент3 2" xfId="122"/>
    <cellStyle name="60% - Акцент3 3" xfId="123"/>
    <cellStyle name="60% - Акцент4 2" xfId="124"/>
    <cellStyle name="60% - Акцент4 3" xfId="125"/>
    <cellStyle name="60% - Акцент5 2" xfId="126"/>
    <cellStyle name="60% - Акцент5 3" xfId="127"/>
    <cellStyle name="60% - Акцент6 2" xfId="128"/>
    <cellStyle name="60% - Акцент6 3" xfId="129"/>
    <cellStyle name="Accent1" xfId="130"/>
    <cellStyle name="Accent2" xfId="131"/>
    <cellStyle name="Accent3" xfId="132"/>
    <cellStyle name="Accent4" xfId="133"/>
    <cellStyle name="Accent5" xfId="134"/>
    <cellStyle name="Accent6" xfId="135"/>
    <cellStyle name="args.style" xfId="136"/>
    <cellStyle name="Bad" xfId="137"/>
    <cellStyle name="Calc Currency (0)" xfId="138"/>
    <cellStyle name="Calc Currency (0) 2" xfId="139"/>
    <cellStyle name="Calc Currency (2)" xfId="140"/>
    <cellStyle name="Calc Percent (0)" xfId="141"/>
    <cellStyle name="Calc Percent (1)" xfId="142"/>
    <cellStyle name="Calc Percent (2)" xfId="143"/>
    <cellStyle name="Calc Units (0)" xfId="144"/>
    <cellStyle name="Calc Units (1)" xfId="145"/>
    <cellStyle name="Calc Units (2)" xfId="146"/>
    <cellStyle name="Calculation" xfId="147"/>
    <cellStyle name="Check" xfId="148"/>
    <cellStyle name="Check Cell" xfId="149"/>
    <cellStyle name="Comma [0]_Attachement 7 Fixed assets disclosure" xfId="150"/>
    <cellStyle name="Comma [00]" xfId="151"/>
    <cellStyle name="Comma 6" xfId="152"/>
    <cellStyle name="Comma_02 CAP-PBC Eurasia Air" xfId="153"/>
    <cellStyle name="Copied" xfId="154"/>
    <cellStyle name="Currency [00]" xfId="155"/>
    <cellStyle name="Currency [1]" xfId="156"/>
    <cellStyle name="Currency [2]" xfId="157"/>
    <cellStyle name="Date" xfId="158"/>
    <cellStyle name="Date [d-mmm-yy]" xfId="159"/>
    <cellStyle name="Date [mm-d-yy]" xfId="160"/>
    <cellStyle name="Date [mm-d-yyyy]" xfId="161"/>
    <cellStyle name="Date [mmm-yy]" xfId="162"/>
    <cellStyle name="Date Short" xfId="163"/>
    <cellStyle name="Date without year" xfId="164"/>
    <cellStyle name="DELTA" xfId="165"/>
    <cellStyle name="E&amp;Y House" xfId="166"/>
    <cellStyle name="Enter Currency (0)" xfId="167"/>
    <cellStyle name="Enter Currency (2)" xfId="168"/>
    <cellStyle name="Enter Units (0)" xfId="169"/>
    <cellStyle name="Enter Units (1)" xfId="170"/>
    <cellStyle name="Enter Units (2)" xfId="171"/>
    <cellStyle name="Entered" xfId="172"/>
    <cellStyle name="Explanatory Text" xfId="173"/>
    <cellStyle name="Fixed [0]" xfId="174"/>
    <cellStyle name="From" xfId="175"/>
    <cellStyle name="Good" xfId="176"/>
    <cellStyle name="Grey" xfId="177"/>
    <cellStyle name="Grey 2" xfId="178"/>
    <cellStyle name="Header1" xfId="179"/>
    <cellStyle name="Header2" xfId="180"/>
    <cellStyle name="Heading" xfId="181"/>
    <cellStyle name="Heading 1" xfId="182"/>
    <cellStyle name="Heading 2" xfId="183"/>
    <cellStyle name="Heading 3" xfId="184"/>
    <cellStyle name="Heading 4" xfId="185"/>
    <cellStyle name="HEADINGS" xfId="186"/>
    <cellStyle name="HEADINGSTOP" xfId="187"/>
    <cellStyle name="Input" xfId="188"/>
    <cellStyle name="Input [yellow]" xfId="189"/>
    <cellStyle name="Input Currency" xfId="190"/>
    <cellStyle name="Input Date" xfId="191"/>
    <cellStyle name="Input Fixed [0]" xfId="192"/>
    <cellStyle name="Input Normal" xfId="193"/>
    <cellStyle name="Input Percent" xfId="194"/>
    <cellStyle name="Input Percent [2]" xfId="195"/>
    <cellStyle name="Input Titles" xfId="196"/>
    <cellStyle name="Input_Cell" xfId="197"/>
    <cellStyle name="Link Currency (0)" xfId="198"/>
    <cellStyle name="Link Currency (2)" xfId="199"/>
    <cellStyle name="Link Units (0)" xfId="200"/>
    <cellStyle name="Link Units (1)" xfId="201"/>
    <cellStyle name="Link Units (2)" xfId="202"/>
    <cellStyle name="Linked Cell" xfId="203"/>
    <cellStyle name="NA is zero" xfId="204"/>
    <cellStyle name="Neutral" xfId="205"/>
    <cellStyle name="Normal - Style1" xfId="206"/>
    <cellStyle name="Normal [0]" xfId="207"/>
    <cellStyle name="Normal [1]" xfId="208"/>
    <cellStyle name="Normal [2]" xfId="209"/>
    <cellStyle name="Normal [3]" xfId="210"/>
    <cellStyle name="Normal 2" xfId="211"/>
    <cellStyle name="Normal 2 2" xfId="212"/>
    <cellStyle name="Normal 2 3" xfId="213"/>
    <cellStyle name="Normal 3" xfId="214"/>
    <cellStyle name="Normal 3 2" xfId="215"/>
    <cellStyle name="Normal 3 2 2" xfId="216"/>
    <cellStyle name="Normal 4" xfId="217"/>
    <cellStyle name="Normal 5" xfId="218"/>
    <cellStyle name="Normal Bold" xfId="219"/>
    <cellStyle name="Normal Pct" xfId="220"/>
    <cellStyle name="Normal_#10-Headcount" xfId="221"/>
    <cellStyle name="Normal1" xfId="222"/>
    <cellStyle name="normбlnм_laroux" xfId="223"/>
    <cellStyle name="Note" xfId="224"/>
    <cellStyle name="NPPESalesPct" xfId="225"/>
    <cellStyle name="numbers" xfId="226"/>
    <cellStyle name="NWI%S" xfId="227"/>
    <cellStyle name="Output" xfId="228"/>
    <cellStyle name="paint" xfId="229"/>
    <cellStyle name="pc1" xfId="230"/>
    <cellStyle name="per.style" xfId="231"/>
    <cellStyle name="Percent (0)" xfId="232"/>
    <cellStyle name="Percent [0]" xfId="233"/>
    <cellStyle name="Percent [0] 2" xfId="234"/>
    <cellStyle name="Percent [00]" xfId="235"/>
    <cellStyle name="Percent [1]" xfId="236"/>
    <cellStyle name="Percent [2]" xfId="237"/>
    <cellStyle name="Percent [2] 2" xfId="238"/>
    <cellStyle name="Percent_O.Taxes_2007_ICA" xfId="239"/>
    <cellStyle name="PercentSales" xfId="240"/>
    <cellStyle name="piw#" xfId="241"/>
    <cellStyle name="piw%" xfId="242"/>
    <cellStyle name="PrePop Currency (0)" xfId="243"/>
    <cellStyle name="PrePop Currency (2)" xfId="244"/>
    <cellStyle name="PrePop Units (0)" xfId="245"/>
    <cellStyle name="PrePop Units (1)" xfId="246"/>
    <cellStyle name="PrePop Units (2)" xfId="247"/>
    <cellStyle name="Price_Body" xfId="248"/>
    <cellStyle name="Red font" xfId="249"/>
    <cellStyle name="regstoresfromspecstores" xfId="250"/>
    <cellStyle name="RevList" xfId="251"/>
    <cellStyle name="Rubles" xfId="252"/>
    <cellStyle name="SAPBEXaggData" xfId="253"/>
    <cellStyle name="SAPBEXaggDataEmph" xfId="254"/>
    <cellStyle name="SAPBEXaggItem" xfId="255"/>
    <cellStyle name="SAPBEXaggItemX" xfId="256"/>
    <cellStyle name="SAPBEXchaText" xfId="257"/>
    <cellStyle name="SAPBEXexcBad7" xfId="258"/>
    <cellStyle name="SAPBEXexcBad8" xfId="259"/>
    <cellStyle name="SAPBEXexcBad9" xfId="260"/>
    <cellStyle name="SAPBEXexcCritical4" xfId="261"/>
    <cellStyle name="SAPBEXexcCritical5" xfId="262"/>
    <cellStyle name="SAPBEXexcCritical6" xfId="263"/>
    <cellStyle name="SAPBEXexcGood1" xfId="264"/>
    <cellStyle name="SAPBEXexcGood2" xfId="265"/>
    <cellStyle name="SAPBEXexcGood3" xfId="266"/>
    <cellStyle name="SAPBEXfilterDrill" xfId="267"/>
    <cellStyle name="SAPBEXfilterItem" xfId="268"/>
    <cellStyle name="SAPBEXfilterText" xfId="269"/>
    <cellStyle name="SAPBEXformats" xfId="270"/>
    <cellStyle name="SAPBEXheaderItem" xfId="271"/>
    <cellStyle name="SAPBEXheaderText" xfId="272"/>
    <cellStyle name="SAPBEXHLevel0" xfId="273"/>
    <cellStyle name="SAPBEXHLevel0X" xfId="274"/>
    <cellStyle name="SAPBEXHLevel1" xfId="275"/>
    <cellStyle name="SAPBEXHLevel1X" xfId="276"/>
    <cellStyle name="SAPBEXHLevel2" xfId="277"/>
    <cellStyle name="SAPBEXHLevel2X" xfId="278"/>
    <cellStyle name="SAPBEXHLevel3" xfId="279"/>
    <cellStyle name="SAPBEXHLevel3X" xfId="280"/>
    <cellStyle name="SAPBEXresData" xfId="281"/>
    <cellStyle name="SAPBEXresDataEmph" xfId="282"/>
    <cellStyle name="SAPBEXresItem" xfId="283"/>
    <cellStyle name="SAPBEXresItemX" xfId="284"/>
    <cellStyle name="SAPBEXstdData" xfId="285"/>
    <cellStyle name="SAPBEXstdDataEmph" xfId="286"/>
    <cellStyle name="SAPBEXstdItem" xfId="287"/>
    <cellStyle name="SAPBEXstdItemX" xfId="288"/>
    <cellStyle name="SAPBEXtitle" xfId="289"/>
    <cellStyle name="SAPBEXundefined" xfId="290"/>
    <cellStyle name="SHADEDSTORES" xfId="291"/>
    <cellStyle name="specstores" xfId="292"/>
    <cellStyle name="stand_bord" xfId="293"/>
    <cellStyle name="Strange" xfId="294"/>
    <cellStyle name="Style 1" xfId="295"/>
    <cellStyle name="Subtotal" xfId="296"/>
    <cellStyle name="Test [green]" xfId="297"/>
    <cellStyle name="Text Indent A" xfId="298"/>
    <cellStyle name="Text Indent B" xfId="299"/>
    <cellStyle name="Text Indent C" xfId="300"/>
    <cellStyle name="TFCF" xfId="301"/>
    <cellStyle name="Tickmark" xfId="302"/>
    <cellStyle name="Title" xfId="303"/>
    <cellStyle name="Total" xfId="304"/>
    <cellStyle name="Warning Text" xfId="305"/>
    <cellStyle name="White" xfId="306"/>
    <cellStyle name="Акцент1 2" xfId="307"/>
    <cellStyle name="Акцент1 3" xfId="308"/>
    <cellStyle name="Акцент2 2" xfId="309"/>
    <cellStyle name="Акцент2 3" xfId="310"/>
    <cellStyle name="Акцент3 2" xfId="311"/>
    <cellStyle name="Акцент3 3" xfId="312"/>
    <cellStyle name="Акцент4 2" xfId="313"/>
    <cellStyle name="Акцент4 3" xfId="314"/>
    <cellStyle name="Акцент5 2" xfId="315"/>
    <cellStyle name="Акцент5 3" xfId="316"/>
    <cellStyle name="Акцент6 2" xfId="317"/>
    <cellStyle name="Акцент6 3" xfId="318"/>
    <cellStyle name="Беззащитный" xfId="319"/>
    <cellStyle name="Ввод  2" xfId="320"/>
    <cellStyle name="Ввод  3" xfId="321"/>
    <cellStyle name="Вывод 2" xfId="322"/>
    <cellStyle name="Вывод 3" xfId="323"/>
    <cellStyle name="Вычисление 2" xfId="324"/>
    <cellStyle name="Вычисление 3" xfId="325"/>
    <cellStyle name="Гиперссылка 2" xfId="326"/>
    <cellStyle name="Гиперссылка 3" xfId="327"/>
    <cellStyle name="Гиперссылка 4" xfId="328"/>
    <cellStyle name="Гиперссылка 5" xfId="329"/>
    <cellStyle name="Группа" xfId="330"/>
    <cellStyle name="Дата" xfId="331"/>
    <cellStyle name="Денежный 2" xfId="332"/>
    <cellStyle name="Денежный 3" xfId="333"/>
    <cellStyle name="Заголовок 1 2" xfId="334"/>
    <cellStyle name="Заголовок 1 3" xfId="335"/>
    <cellStyle name="Заголовок 2 2" xfId="336"/>
    <cellStyle name="Заголовок 2 3" xfId="337"/>
    <cellStyle name="Заголовок 3 2" xfId="338"/>
    <cellStyle name="Заголовок 3 3" xfId="339"/>
    <cellStyle name="Заголовок 4 2" xfId="340"/>
    <cellStyle name="Заголовок 4 3" xfId="341"/>
    <cellStyle name="Защитный" xfId="342"/>
    <cellStyle name="Звезды" xfId="343"/>
    <cellStyle name="Итог 2" xfId="344"/>
    <cellStyle name="Итог 3" xfId="345"/>
    <cellStyle name="КАНДАГАЧ тел3-33-96" xfId="346"/>
    <cellStyle name="Компания" xfId="347"/>
    <cellStyle name="Контрольная ячейка 2" xfId="348"/>
    <cellStyle name="Контрольная ячейка 3" xfId="349"/>
    <cellStyle name="Мой" xfId="350"/>
    <cellStyle name="Название 2" xfId="351"/>
    <cellStyle name="Название 3" xfId="352"/>
    <cellStyle name="Нейтральный 2" xfId="353"/>
    <cellStyle name="Нейтральный 3" xfId="354"/>
    <cellStyle name="Обычный" xfId="0" builtinId="0"/>
    <cellStyle name="Обычный 10" xfId="355"/>
    <cellStyle name="Обычный 10 2" xfId="356"/>
    <cellStyle name="Обычный 11" xfId="357"/>
    <cellStyle name="Обычный 11 2" xfId="9"/>
    <cellStyle name="Обычный 11 2 2" xfId="358"/>
    <cellStyle name="Обычный 11 3" xfId="359"/>
    <cellStyle name="Обычный 12" xfId="360"/>
    <cellStyle name="Обычный 12 2" xfId="361"/>
    <cellStyle name="Обычный 12 3" xfId="362"/>
    <cellStyle name="Обычный 13" xfId="363"/>
    <cellStyle name="Обычный 13 2" xfId="364"/>
    <cellStyle name="Обычный 14" xfId="365"/>
    <cellStyle name="Обычный 15" xfId="366"/>
    <cellStyle name="Обычный 16" xfId="367"/>
    <cellStyle name="Обычный 17" xfId="4"/>
    <cellStyle name="Обычный 18" xfId="368"/>
    <cellStyle name="Обычный 19" xfId="369"/>
    <cellStyle name="Обычный 2" xfId="370"/>
    <cellStyle name="Обычный 2 10" xfId="371"/>
    <cellStyle name="Обычный 2 2" xfId="372"/>
    <cellStyle name="Обычный 2 2 10" xfId="373"/>
    <cellStyle name="Обычный 2 2 2" xfId="374"/>
    <cellStyle name="Обычный 2 2 2 2" xfId="375"/>
    <cellStyle name="Обычный 2 2 2 2 2" xfId="376"/>
    <cellStyle name="Обычный 2 2 2 2 3" xfId="377"/>
    <cellStyle name="Обычный 2 2 2 2 4" xfId="378"/>
    <cellStyle name="Обычный 2 2 2 2 5" xfId="379"/>
    <cellStyle name="Обычный 2 2 2 3" xfId="380"/>
    <cellStyle name="Обычный 2 2 2 4" xfId="381"/>
    <cellStyle name="Обычный 2 2 2 5" xfId="382"/>
    <cellStyle name="Обычный 2 2 3" xfId="383"/>
    <cellStyle name="Обычный 2 2 4" xfId="384"/>
    <cellStyle name="Обычный 2 2 5" xfId="385"/>
    <cellStyle name="Обычный 2 3" xfId="386"/>
    <cellStyle name="Обычный 2 3 2" xfId="387"/>
    <cellStyle name="Обычный 2 4" xfId="388"/>
    <cellStyle name="Обычный 2 4 2" xfId="389"/>
    <cellStyle name="Обычный 2 4 2 2" xfId="390"/>
    <cellStyle name="Обычный 2 5" xfId="391"/>
    <cellStyle name="Обычный 2 6" xfId="392"/>
    <cellStyle name="Обычный 2 7" xfId="393"/>
    <cellStyle name="Обычный 2 8" xfId="394"/>
    <cellStyle name="Обычный 2 9" xfId="395"/>
    <cellStyle name="Обычный 20" xfId="396"/>
    <cellStyle name="Обычный 21" xfId="2"/>
    <cellStyle name="Обычный 22" xfId="397"/>
    <cellStyle name="Обычный 23" xfId="398"/>
    <cellStyle name="Обычный 24" xfId="399"/>
    <cellStyle name="Обычный 25" xfId="400"/>
    <cellStyle name="Обычный 26" xfId="401"/>
    <cellStyle name="Обычный 27" xfId="402"/>
    <cellStyle name="Обычный 28" xfId="403"/>
    <cellStyle name="Обычный 29" xfId="404"/>
    <cellStyle name="Обычный 3" xfId="405"/>
    <cellStyle name="Обычный 3 2" xfId="406"/>
    <cellStyle name="Обычный 3 2 2" xfId="7"/>
    <cellStyle name="Обычный 3 2 2 2" xfId="407"/>
    <cellStyle name="Обычный 3 2 2 3" xfId="408"/>
    <cellStyle name="Обычный 3 2 2 4" xfId="409"/>
    <cellStyle name="Обычный 3 2 2 5" xfId="410"/>
    <cellStyle name="Обычный 3 2 3" xfId="411"/>
    <cellStyle name="Обычный 3 2 4" xfId="412"/>
    <cellStyle name="Обычный 3 2 5" xfId="413"/>
    <cellStyle name="Обычный 3 2 6" xfId="414"/>
    <cellStyle name="Обычный 3 3" xfId="415"/>
    <cellStyle name="Обычный 3 4" xfId="416"/>
    <cellStyle name="Обычный 3 5" xfId="417"/>
    <cellStyle name="Обычный 3 6" xfId="418"/>
    <cellStyle name="Обычный 3 7" xfId="419"/>
    <cellStyle name="Обычный 3 8" xfId="420"/>
    <cellStyle name="Обычный 3 9" xfId="421"/>
    <cellStyle name="Обычный 30" xfId="10"/>
    <cellStyle name="Обычный 31" xfId="422"/>
    <cellStyle name="Обычный 32" xfId="423"/>
    <cellStyle name="Обычный 33" xfId="424"/>
    <cellStyle name="Обычный 34" xfId="425"/>
    <cellStyle name="Обычный 35" xfId="495"/>
    <cellStyle name="Обычный 36" xfId="426"/>
    <cellStyle name="Обычный 4" xfId="427"/>
    <cellStyle name="Обычный 4 2" xfId="428"/>
    <cellStyle name="Обычный 4 3" xfId="429"/>
    <cellStyle name="Обычный 4 4" xfId="430"/>
    <cellStyle name="Обычный 4 5" xfId="431"/>
    <cellStyle name="Обычный 4 6" xfId="432"/>
    <cellStyle name="Обычный 5" xfId="433"/>
    <cellStyle name="Обычный 5 2" xfId="434"/>
    <cellStyle name="Обычный 5 3" xfId="435"/>
    <cellStyle name="Обычный 5 4" xfId="436"/>
    <cellStyle name="Обычный 5 5" xfId="437"/>
    <cellStyle name="Обычный 6" xfId="438"/>
    <cellStyle name="Обычный 6 2" xfId="439"/>
    <cellStyle name="Обычный 6 3" xfId="440"/>
    <cellStyle name="Обычный 6 4" xfId="441"/>
    <cellStyle name="Обычный 6 5" xfId="442"/>
    <cellStyle name="Обычный 7" xfId="443"/>
    <cellStyle name="Обычный 7 2" xfId="444"/>
    <cellStyle name="Обычный 8" xfId="445"/>
    <cellStyle name="Обычный 9" xfId="446"/>
    <cellStyle name="Обычный 9 2" xfId="447"/>
    <cellStyle name="Обычный 9 2 2" xfId="448"/>
    <cellStyle name="Обычный 9 3" xfId="449"/>
    <cellStyle name="Обычный_ОДДС" xfId="496"/>
    <cellStyle name="Плохой 2" xfId="450"/>
    <cellStyle name="Плохой 3" xfId="451"/>
    <cellStyle name="Пояснение 2" xfId="452"/>
    <cellStyle name="Пояснение 3" xfId="453"/>
    <cellStyle name="Примечание 2" xfId="454"/>
    <cellStyle name="Примечание 3" xfId="455"/>
    <cellStyle name="Процентный 2" xfId="456"/>
    <cellStyle name="Процентный 2 2" xfId="457"/>
    <cellStyle name="Процентный 2 3" xfId="458"/>
    <cellStyle name="Процентный 2 4" xfId="459"/>
    <cellStyle name="Процентный 2 5" xfId="460"/>
    <cellStyle name="Процентный 3" xfId="461"/>
    <cellStyle name="Связанная ячейка 2" xfId="462"/>
    <cellStyle name="Связанная ячейка 3" xfId="463"/>
    <cellStyle name="Стиль 1" xfId="464"/>
    <cellStyle name="Стиль 1 2" xfId="465"/>
    <cellStyle name="Стиль 1 3" xfId="466"/>
    <cellStyle name="Стиль 2" xfId="467"/>
    <cellStyle name="Стиль 3" xfId="468"/>
    <cellStyle name="Стиль 4" xfId="469"/>
    <cellStyle name="Стиль 5" xfId="470"/>
    <cellStyle name="Стиль 6" xfId="471"/>
    <cellStyle name="Стиль_названий" xfId="472"/>
    <cellStyle name="Текст предупреждения 2" xfId="473"/>
    <cellStyle name="Текст предупреждения 3" xfId="474"/>
    <cellStyle name="Тысячи [0]" xfId="475"/>
    <cellStyle name="Тысячи_010SN05" xfId="476"/>
    <cellStyle name="Финансовый" xfId="1" builtinId="3"/>
    <cellStyle name="Финансовый [0] 2" xfId="477"/>
    <cellStyle name="Финансовый 10" xfId="3"/>
    <cellStyle name="Финансовый 10 2" xfId="492"/>
    <cellStyle name="Финансовый 10 3" xfId="493"/>
    <cellStyle name="Финансовый 10 4" xfId="494"/>
    <cellStyle name="Финансовый 2" xfId="8"/>
    <cellStyle name="Финансовый 2 2" xfId="478"/>
    <cellStyle name="Финансовый 2 3" xfId="479"/>
    <cellStyle name="Финансовый 2 4" xfId="480"/>
    <cellStyle name="Финансовый 2 5" xfId="481"/>
    <cellStyle name="Финансовый 2 6" xfId="482"/>
    <cellStyle name="Финансовый 3" xfId="483"/>
    <cellStyle name="Финансовый 4" xfId="484"/>
    <cellStyle name="Финансовый 5" xfId="485"/>
    <cellStyle name="Финансовый 6" xfId="486"/>
    <cellStyle name="Финансовый 7" xfId="5"/>
    <cellStyle name="Финансовый 8" xfId="487"/>
    <cellStyle name="Финансовый 9" xfId="6"/>
    <cellStyle name="Хороший 2" xfId="488"/>
    <cellStyle name="Хороший 3" xfId="489"/>
    <cellStyle name="Цена" xfId="490"/>
    <cellStyle name="Џђћ–…ќ’ќ›‰" xfId="491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77;%20&#1092;&#1072;&#1081;&#1083;&#1099;/&#1054;&#1090;&#1095;&#1077;&#1090;&#1099;%20&#1076;&#1083;&#1103;%20&#1045;&#1055;&#1050;/&#1092;&#1086;%20&#1085;&#1072;%2030.06.2015/&#1060;&#1054;%20&#1085;&#1072;%2030.06.%202015&#1075;%20(&#1085;&#1072;%2002.07.20.15%20&#1075;)%20&#1089;&#1087;&#1080;&#1089;&#1086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ИК"/>
      <sheetName val="ОФП "/>
      <sheetName val="ОСД "/>
      <sheetName val="ОДДС"/>
      <sheetName val="акции расчет"/>
      <sheetName val="ОСВ"/>
      <sheetName val="к ОДДС"/>
      <sheetName val="налоги июнь"/>
      <sheetName val="ДЗ и КЗ июнь"/>
      <sheetName val="2014"/>
    </sheetNames>
    <sheetDataSet>
      <sheetData sheetId="0">
        <row r="18">
          <cell r="B18">
            <v>17923</v>
          </cell>
        </row>
      </sheetData>
      <sheetData sheetId="1">
        <row r="4">
          <cell r="A4" t="str">
            <v>за месяц, закончившийся 30 июня  2015 г</v>
          </cell>
        </row>
      </sheetData>
      <sheetData sheetId="2">
        <row r="1">
          <cell r="A1" t="str">
            <v xml:space="preserve">Финансовая отчетность АО "КоЖаН", составленная в соответствии  с МСФО , на 30 июня 2015 года </v>
          </cell>
        </row>
        <row r="11">
          <cell r="D11" t="str">
            <v xml:space="preserve">в тыс. тенге 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F55"/>
  <sheetViews>
    <sheetView tabSelected="1" topLeftCell="A31" workbookViewId="0">
      <selection activeCell="A49" sqref="A49"/>
    </sheetView>
  </sheetViews>
  <sheetFormatPr defaultRowHeight="15"/>
  <cols>
    <col min="1" max="1" width="70.28515625" style="9" customWidth="1"/>
    <col min="2" max="2" width="13.7109375" style="9" customWidth="1"/>
    <col min="3" max="3" width="14.7109375" style="9" customWidth="1"/>
    <col min="4" max="4" width="15.42578125" style="9" customWidth="1"/>
    <col min="5" max="5" width="10.85546875" style="110" customWidth="1"/>
    <col min="6" max="6" width="9.140625" style="110"/>
    <col min="7" max="16384" width="9.140625" style="9"/>
  </cols>
  <sheetData>
    <row r="1" spans="1:6">
      <c r="A1" s="129" t="s">
        <v>127</v>
      </c>
      <c r="B1" s="130"/>
      <c r="C1" s="131"/>
      <c r="D1" s="131"/>
    </row>
    <row r="2" spans="1:6">
      <c r="A2" s="132" t="s">
        <v>0</v>
      </c>
      <c r="B2" s="132"/>
      <c r="C2" s="132"/>
      <c r="D2" s="132"/>
    </row>
    <row r="3" spans="1:6">
      <c r="A3" s="132" t="s">
        <v>118</v>
      </c>
      <c r="B3" s="132"/>
      <c r="C3" s="132"/>
      <c r="D3" s="132"/>
    </row>
    <row r="4" spans="1:6">
      <c r="A4" s="128" t="s">
        <v>1</v>
      </c>
      <c r="B4" s="128"/>
      <c r="C4" s="128"/>
      <c r="D4" s="128"/>
    </row>
    <row r="5" spans="1:6">
      <c r="A5" s="128" t="s">
        <v>2</v>
      </c>
      <c r="B5" s="128"/>
      <c r="C5" s="128"/>
      <c r="D5" s="128"/>
    </row>
    <row r="6" spans="1:6">
      <c r="A6" s="128" t="s">
        <v>3</v>
      </c>
      <c r="B6" s="128"/>
      <c r="C6" s="128"/>
      <c r="D6" s="128"/>
    </row>
    <row r="7" spans="1:6">
      <c r="A7" s="128" t="s">
        <v>4</v>
      </c>
      <c r="B7" s="128"/>
      <c r="C7" s="128"/>
      <c r="D7" s="128"/>
    </row>
    <row r="8" spans="1:6">
      <c r="D8" s="27" t="s">
        <v>96</v>
      </c>
    </row>
    <row r="9" spans="1:6">
      <c r="A9" s="41"/>
      <c r="B9" s="111" t="s">
        <v>113</v>
      </c>
      <c r="C9" s="43" t="s">
        <v>119</v>
      </c>
      <c r="D9" s="43" t="s">
        <v>99</v>
      </c>
      <c r="E9" s="124"/>
      <c r="F9" s="124"/>
    </row>
    <row r="10" spans="1:6">
      <c r="A10" s="44" t="s">
        <v>5</v>
      </c>
      <c r="B10" s="112"/>
      <c r="C10" s="42"/>
      <c r="D10" s="43"/>
    </row>
    <row r="11" spans="1:6">
      <c r="A11" s="44" t="s">
        <v>6</v>
      </c>
      <c r="B11" s="112"/>
      <c r="C11" s="43"/>
      <c r="D11" s="43"/>
    </row>
    <row r="12" spans="1:6">
      <c r="A12" s="45" t="s">
        <v>7</v>
      </c>
      <c r="B12" s="111">
        <v>5</v>
      </c>
      <c r="C12" s="46">
        <v>1377669</v>
      </c>
      <c r="D12" s="46">
        <v>1312198</v>
      </c>
      <c r="E12" s="125"/>
      <c r="F12" s="125"/>
    </row>
    <row r="13" spans="1:6">
      <c r="A13" s="45" t="s">
        <v>8</v>
      </c>
      <c r="B13" s="111">
        <v>6</v>
      </c>
      <c r="C13" s="46">
        <v>9973797</v>
      </c>
      <c r="D13" s="46">
        <v>8913390</v>
      </c>
      <c r="E13" s="125"/>
      <c r="F13" s="125"/>
    </row>
    <row r="14" spans="1:6">
      <c r="A14" s="45" t="s">
        <v>9</v>
      </c>
      <c r="B14" s="111">
        <v>7</v>
      </c>
      <c r="C14" s="46">
        <v>1254357</v>
      </c>
      <c r="D14" s="46">
        <v>1300256</v>
      </c>
      <c r="E14" s="125"/>
      <c r="F14" s="125"/>
    </row>
    <row r="15" spans="1:6">
      <c r="A15" s="45" t="s">
        <v>10</v>
      </c>
      <c r="B15" s="111"/>
      <c r="C15" s="46">
        <v>61601</v>
      </c>
      <c r="D15" s="46">
        <v>61601</v>
      </c>
    </row>
    <row r="16" spans="1:6">
      <c r="A16" s="45" t="s">
        <v>11</v>
      </c>
      <c r="B16" s="111"/>
      <c r="C16" s="46">
        <v>616498</v>
      </c>
      <c r="D16" s="46">
        <v>616498</v>
      </c>
    </row>
    <row r="17" spans="1:6">
      <c r="A17" s="45" t="s">
        <v>12</v>
      </c>
      <c r="B17" s="111">
        <v>8</v>
      </c>
      <c r="C17" s="46">
        <v>150857</v>
      </c>
      <c r="D17" s="46">
        <v>149505</v>
      </c>
      <c r="E17" s="125"/>
      <c r="F17" s="125"/>
    </row>
    <row r="18" spans="1:6">
      <c r="A18" s="45" t="s">
        <v>13</v>
      </c>
      <c r="B18" s="111">
        <v>9</v>
      </c>
      <c r="C18" s="47"/>
      <c r="D18" s="47">
        <v>60126</v>
      </c>
      <c r="E18" s="125"/>
      <c r="F18" s="125"/>
    </row>
    <row r="19" spans="1:6">
      <c r="A19" s="44" t="s">
        <v>14</v>
      </c>
      <c r="B19" s="112"/>
      <c r="C19" s="48">
        <v>13434779</v>
      </c>
      <c r="D19" s="48">
        <v>12413574</v>
      </c>
    </row>
    <row r="20" spans="1:6">
      <c r="A20" s="44" t="s">
        <v>15</v>
      </c>
      <c r="B20" s="112"/>
      <c r="C20" s="49"/>
      <c r="D20" s="50"/>
    </row>
    <row r="21" spans="1:6">
      <c r="A21" s="45" t="s">
        <v>16</v>
      </c>
      <c r="B21" s="111">
        <v>10</v>
      </c>
      <c r="C21" s="51">
        <v>447390</v>
      </c>
      <c r="D21" s="51">
        <v>487915</v>
      </c>
      <c r="E21" s="125"/>
      <c r="F21" s="125"/>
    </row>
    <row r="22" spans="1:6">
      <c r="A22" s="45" t="s">
        <v>17</v>
      </c>
      <c r="B22" s="111">
        <v>11</v>
      </c>
      <c r="C22" s="51">
        <v>688774</v>
      </c>
      <c r="D22" s="51">
        <v>970962</v>
      </c>
      <c r="E22" s="125"/>
      <c r="F22" s="125"/>
    </row>
    <row r="23" spans="1:6">
      <c r="A23" s="45" t="s">
        <v>20</v>
      </c>
      <c r="B23" s="111">
        <v>12</v>
      </c>
      <c r="C23" s="51">
        <v>1018327</v>
      </c>
      <c r="D23" s="51">
        <v>1286688</v>
      </c>
      <c r="E23" s="125"/>
      <c r="F23" s="125"/>
    </row>
    <row r="24" spans="1:6">
      <c r="A24" s="45" t="s">
        <v>11</v>
      </c>
      <c r="B24" s="111"/>
      <c r="C24" s="51">
        <v>371036</v>
      </c>
      <c r="D24" s="51">
        <v>156579</v>
      </c>
    </row>
    <row r="25" spans="1:6">
      <c r="A25" s="45" t="s">
        <v>101</v>
      </c>
      <c r="B25" s="111">
        <v>9</v>
      </c>
      <c r="C25" s="51">
        <v>197587</v>
      </c>
      <c r="D25" s="51">
        <v>154622</v>
      </c>
      <c r="E25" s="125"/>
      <c r="F25" s="125"/>
    </row>
    <row r="26" spans="1:6">
      <c r="A26" s="45" t="s">
        <v>102</v>
      </c>
      <c r="B26" s="111"/>
      <c r="C26" s="51">
        <v>14571</v>
      </c>
      <c r="D26" s="51">
        <v>12975</v>
      </c>
    </row>
    <row r="27" spans="1:6">
      <c r="A27" s="45" t="s">
        <v>19</v>
      </c>
      <c r="B27" s="111">
        <v>13</v>
      </c>
      <c r="C27" s="51">
        <v>51725</v>
      </c>
      <c r="D27" s="51">
        <v>63613</v>
      </c>
      <c r="E27" s="125"/>
      <c r="F27" s="125"/>
    </row>
    <row r="28" spans="1:6">
      <c r="A28" s="45" t="s">
        <v>103</v>
      </c>
      <c r="B28" s="111">
        <v>14</v>
      </c>
      <c r="C28" s="51">
        <v>100710</v>
      </c>
      <c r="D28" s="51">
        <v>185182</v>
      </c>
      <c r="E28" s="125"/>
      <c r="F28" s="125"/>
    </row>
    <row r="29" spans="1:6">
      <c r="A29" s="45" t="s">
        <v>21</v>
      </c>
      <c r="B29" s="111">
        <v>15</v>
      </c>
      <c r="C29" s="51">
        <v>623604</v>
      </c>
      <c r="D29" s="51">
        <v>35039</v>
      </c>
      <c r="E29" s="125"/>
      <c r="F29" s="125"/>
    </row>
    <row r="30" spans="1:6">
      <c r="A30" s="44" t="s">
        <v>22</v>
      </c>
      <c r="B30" s="111"/>
      <c r="C30" s="52">
        <v>3513724</v>
      </c>
      <c r="D30" s="52">
        <v>3353575</v>
      </c>
    </row>
    <row r="31" spans="1:6">
      <c r="A31" s="44" t="s">
        <v>23</v>
      </c>
      <c r="B31" s="111"/>
      <c r="C31" s="52">
        <v>16948503</v>
      </c>
      <c r="D31" s="52">
        <v>15767149</v>
      </c>
    </row>
    <row r="32" spans="1:6">
      <c r="A32" s="44" t="s">
        <v>24</v>
      </c>
      <c r="B32" s="111"/>
      <c r="C32" s="52"/>
      <c r="D32" s="50"/>
    </row>
    <row r="33" spans="1:6">
      <c r="A33" s="44" t="s">
        <v>25</v>
      </c>
      <c r="B33" s="111"/>
      <c r="C33" s="52"/>
      <c r="D33" s="50"/>
    </row>
    <row r="34" spans="1:6">
      <c r="A34" s="45" t="s">
        <v>104</v>
      </c>
      <c r="B34" s="111">
        <v>16</v>
      </c>
      <c r="C34" s="53">
        <v>10748046</v>
      </c>
      <c r="D34" s="51">
        <v>10748046</v>
      </c>
    </row>
    <row r="35" spans="1:6">
      <c r="A35" s="45" t="s">
        <v>105</v>
      </c>
      <c r="B35" s="111"/>
      <c r="C35" s="53">
        <v>1852081</v>
      </c>
      <c r="D35" s="51">
        <v>1240703</v>
      </c>
    </row>
    <row r="36" spans="1:6">
      <c r="A36" s="44" t="s">
        <v>106</v>
      </c>
      <c r="B36" s="111"/>
      <c r="C36" s="48">
        <v>12600127</v>
      </c>
      <c r="D36" s="48">
        <v>11988749</v>
      </c>
    </row>
    <row r="37" spans="1:6">
      <c r="A37" s="44" t="s">
        <v>26</v>
      </c>
      <c r="B37" s="111"/>
      <c r="C37" s="52"/>
      <c r="D37" s="50"/>
    </row>
    <row r="38" spans="1:6">
      <c r="A38" s="45" t="s">
        <v>107</v>
      </c>
      <c r="B38" s="111">
        <v>17</v>
      </c>
      <c r="C38" s="51">
        <v>1045170</v>
      </c>
      <c r="D38" s="51">
        <v>1045170</v>
      </c>
      <c r="E38" s="125"/>
      <c r="F38" s="125"/>
    </row>
    <row r="39" spans="1:6">
      <c r="A39" s="44" t="s">
        <v>28</v>
      </c>
      <c r="B39" s="111"/>
      <c r="C39" s="48">
        <v>1045170</v>
      </c>
      <c r="D39" s="48">
        <v>1045170</v>
      </c>
    </row>
    <row r="40" spans="1:6">
      <c r="A40" s="44" t="s">
        <v>108</v>
      </c>
      <c r="B40" s="111"/>
      <c r="C40" s="52"/>
      <c r="D40" s="50"/>
    </row>
    <row r="41" spans="1:6">
      <c r="A41" s="45" t="s">
        <v>29</v>
      </c>
      <c r="B41" s="111">
        <v>18</v>
      </c>
      <c r="C41" s="46">
        <v>528131</v>
      </c>
      <c r="D41" s="51">
        <v>301133</v>
      </c>
      <c r="E41" s="125"/>
      <c r="F41" s="125"/>
    </row>
    <row r="42" spans="1:6">
      <c r="A42" s="45" t="s">
        <v>30</v>
      </c>
      <c r="B42" s="111">
        <v>19</v>
      </c>
      <c r="C42" s="51">
        <v>2030218</v>
      </c>
      <c r="D42" s="51">
        <v>1366966</v>
      </c>
      <c r="E42" s="125"/>
      <c r="F42" s="125"/>
    </row>
    <row r="43" spans="1:6">
      <c r="A43" s="45" t="s">
        <v>18</v>
      </c>
      <c r="B43" s="111"/>
      <c r="C43" s="51">
        <v>1634</v>
      </c>
      <c r="D43" s="51"/>
    </row>
    <row r="44" spans="1:6">
      <c r="A44" s="45" t="s">
        <v>31</v>
      </c>
      <c r="B44" s="111">
        <v>13</v>
      </c>
      <c r="C44" s="51">
        <v>478729</v>
      </c>
      <c r="D44" s="51">
        <v>622963</v>
      </c>
      <c r="E44" s="125"/>
      <c r="F44" s="125"/>
    </row>
    <row r="45" spans="1:6">
      <c r="A45" s="45" t="s">
        <v>27</v>
      </c>
      <c r="B45" s="111">
        <v>17</v>
      </c>
      <c r="C45" s="51">
        <v>189740</v>
      </c>
      <c r="D45" s="51">
        <v>213673</v>
      </c>
      <c r="E45" s="125"/>
      <c r="F45" s="125"/>
    </row>
    <row r="46" spans="1:6">
      <c r="A46" s="45" t="s">
        <v>109</v>
      </c>
      <c r="B46" s="111">
        <v>20</v>
      </c>
      <c r="C46" s="51">
        <v>74754</v>
      </c>
      <c r="D46" s="51">
        <v>228495</v>
      </c>
      <c r="E46" s="125"/>
      <c r="F46" s="125"/>
    </row>
    <row r="47" spans="1:6">
      <c r="A47" s="44" t="s">
        <v>32</v>
      </c>
      <c r="B47" s="111"/>
      <c r="C47" s="48">
        <v>3303206</v>
      </c>
      <c r="D47" s="48">
        <v>2733230</v>
      </c>
    </row>
    <row r="48" spans="1:6">
      <c r="A48" s="44" t="s">
        <v>128</v>
      </c>
      <c r="B48" s="111"/>
      <c r="C48" s="52">
        <v>16948503</v>
      </c>
      <c r="D48" s="52">
        <v>15767149</v>
      </c>
    </row>
    <row r="49" spans="1:4">
      <c r="A49" s="104" t="s">
        <v>111</v>
      </c>
      <c r="B49" s="104"/>
      <c r="C49" s="106">
        <v>1055.6099999999999</v>
      </c>
      <c r="D49" s="106">
        <v>994.45917890563555</v>
      </c>
    </row>
    <row r="50" spans="1:4">
      <c r="A50" s="2"/>
      <c r="B50" s="2"/>
      <c r="C50" s="105"/>
      <c r="D50" s="105"/>
    </row>
    <row r="51" spans="1:4">
      <c r="A51" s="13" t="s">
        <v>126</v>
      </c>
      <c r="B51" s="2"/>
      <c r="C51" s="55"/>
      <c r="D51" s="55"/>
    </row>
    <row r="52" spans="1:4">
      <c r="A52" s="2"/>
      <c r="B52" s="2"/>
      <c r="C52" s="55"/>
      <c r="D52" s="55"/>
    </row>
    <row r="53" spans="1:4">
      <c r="A53" s="2" t="s">
        <v>33</v>
      </c>
      <c r="B53" s="2"/>
      <c r="C53" s="54"/>
    </row>
    <row r="54" spans="1:4" ht="30" customHeight="1">
      <c r="A54" s="1" t="s">
        <v>34</v>
      </c>
      <c r="B54" s="1"/>
    </row>
    <row r="55" spans="1:4">
      <c r="A55" s="1"/>
      <c r="B55" s="1"/>
    </row>
  </sheetData>
  <mergeCells count="7">
    <mergeCell ref="A7:D7"/>
    <mergeCell ref="A1:D1"/>
    <mergeCell ref="A2:D2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30"/>
  <sheetViews>
    <sheetView topLeftCell="A7" workbookViewId="0">
      <selection activeCell="C13" sqref="C13"/>
    </sheetView>
  </sheetViews>
  <sheetFormatPr defaultRowHeight="12.75"/>
  <cols>
    <col min="1" max="1" width="44.85546875" style="10" customWidth="1"/>
    <col min="2" max="2" width="15.7109375" style="10" customWidth="1"/>
    <col min="3" max="3" width="12" style="10" customWidth="1"/>
    <col min="4" max="4" width="18.28515625" style="10" customWidth="1"/>
    <col min="5" max="5" width="13.28515625" style="10" bestFit="1" customWidth="1"/>
    <col min="6" max="6" width="10.7109375" style="10" customWidth="1"/>
    <col min="7" max="7" width="11" style="10" bestFit="1" customWidth="1"/>
    <col min="8" max="8" width="10.28515625" style="10" bestFit="1" customWidth="1"/>
    <col min="9" max="16384" width="9.140625" style="10"/>
  </cols>
  <sheetData>
    <row r="1" spans="1:7">
      <c r="A1" s="133" t="str">
        <f>'ОФП '!A1:D1</f>
        <v xml:space="preserve">Финансовая отчетность АО "КоЖаН", составленная в соответствии  с МСФО , на 30 июня 2015 года </v>
      </c>
      <c r="B1" s="134"/>
      <c r="C1" s="134"/>
      <c r="D1" s="134"/>
      <c r="E1" s="135"/>
      <c r="F1" s="14"/>
    </row>
    <row r="2" spans="1:7">
      <c r="A2" s="15"/>
      <c r="B2" s="16"/>
      <c r="C2" s="16"/>
      <c r="D2" s="26"/>
      <c r="E2" s="26"/>
      <c r="F2" s="15"/>
    </row>
    <row r="3" spans="1:7">
      <c r="A3" s="136" t="s">
        <v>35</v>
      </c>
      <c r="B3" s="136"/>
      <c r="C3" s="136"/>
      <c r="D3" s="136"/>
      <c r="E3" s="136"/>
      <c r="F3" s="18"/>
    </row>
    <row r="4" spans="1:7">
      <c r="A4" s="137" t="s">
        <v>120</v>
      </c>
      <c r="B4" s="138"/>
      <c r="C4" s="138"/>
      <c r="D4" s="138"/>
      <c r="E4" s="138"/>
      <c r="F4" s="18"/>
    </row>
    <row r="5" spans="1:7">
      <c r="A5" s="32"/>
      <c r="B5" s="32"/>
      <c r="C5" s="32"/>
      <c r="D5" s="32"/>
      <c r="E5" s="32"/>
      <c r="F5" s="18"/>
    </row>
    <row r="6" spans="1:7">
      <c r="A6" s="28" t="s">
        <v>1</v>
      </c>
      <c r="B6" s="32"/>
      <c r="C6" s="32"/>
      <c r="D6" s="32"/>
      <c r="E6" s="32"/>
      <c r="F6" s="18"/>
    </row>
    <row r="7" spans="1:7">
      <c r="A7" s="28" t="s">
        <v>36</v>
      </c>
      <c r="B7" s="32"/>
      <c r="C7" s="32"/>
      <c r="D7" s="32"/>
      <c r="E7" s="32"/>
      <c r="F7" s="18"/>
    </row>
    <row r="8" spans="1:7">
      <c r="A8" s="28" t="s">
        <v>3</v>
      </c>
      <c r="B8" s="32"/>
      <c r="C8" s="32"/>
      <c r="D8" s="32"/>
      <c r="E8" s="32"/>
      <c r="F8" s="18"/>
    </row>
    <row r="9" spans="1:7">
      <c r="A9" s="28" t="s">
        <v>37</v>
      </c>
      <c r="B9" s="32"/>
      <c r="C9" s="32"/>
      <c r="D9" s="32"/>
      <c r="E9" s="32"/>
      <c r="F9" s="18"/>
    </row>
    <row r="10" spans="1:7">
      <c r="B10" s="19"/>
      <c r="C10" s="19"/>
      <c r="D10" s="27"/>
      <c r="E10" s="27"/>
      <c r="F10" s="19"/>
    </row>
    <row r="11" spans="1:7" s="71" customFormat="1" ht="25.5">
      <c r="A11" s="67"/>
      <c r="B11" s="68" t="s">
        <v>97</v>
      </c>
      <c r="C11" s="68" t="s">
        <v>38</v>
      </c>
      <c r="D11" s="69" t="s">
        <v>39</v>
      </c>
      <c r="E11" s="70" t="s">
        <v>40</v>
      </c>
      <c r="F11" s="37"/>
    </row>
    <row r="12" spans="1:7">
      <c r="A12" s="56"/>
      <c r="B12" s="57"/>
      <c r="C12" s="57"/>
      <c r="D12" s="58"/>
      <c r="E12" s="59"/>
      <c r="F12" s="17"/>
    </row>
    <row r="13" spans="1:7">
      <c r="A13" s="60" t="s">
        <v>100</v>
      </c>
      <c r="B13" s="61">
        <v>10748046</v>
      </c>
      <c r="C13" s="61">
        <v>0</v>
      </c>
      <c r="D13" s="61">
        <v>1240703</v>
      </c>
      <c r="E13" s="61">
        <v>11988749</v>
      </c>
      <c r="F13" s="17"/>
    </row>
    <row r="14" spans="1:7">
      <c r="A14" s="56" t="s">
        <v>43</v>
      </c>
      <c r="B14" s="72"/>
      <c r="C14" s="72"/>
      <c r="D14" s="73">
        <v>611378</v>
      </c>
      <c r="E14" s="73">
        <v>611378</v>
      </c>
      <c r="F14" s="17"/>
    </row>
    <row r="15" spans="1:7">
      <c r="A15" s="60" t="s">
        <v>122</v>
      </c>
      <c r="B15" s="61">
        <v>10748046</v>
      </c>
      <c r="C15" s="61">
        <v>0</v>
      </c>
      <c r="D15" s="61">
        <v>1852081</v>
      </c>
      <c r="E15" s="61">
        <v>12600127</v>
      </c>
      <c r="F15" s="77"/>
      <c r="G15" s="30"/>
    </row>
    <row r="16" spans="1:7">
      <c r="A16" s="56"/>
      <c r="B16" s="72"/>
      <c r="C16" s="72"/>
      <c r="D16" s="74"/>
      <c r="E16" s="62"/>
      <c r="F16" s="17"/>
    </row>
    <row r="17" spans="1:8">
      <c r="A17" s="60" t="s">
        <v>41</v>
      </c>
      <c r="B17" s="65">
        <v>150</v>
      </c>
      <c r="C17" s="65">
        <v>24324</v>
      </c>
      <c r="D17" s="65">
        <v>6966617</v>
      </c>
      <c r="E17" s="63">
        <v>6991091</v>
      </c>
      <c r="F17" s="20"/>
      <c r="G17" s="30"/>
    </row>
    <row r="18" spans="1:8">
      <c r="A18" s="56" t="s">
        <v>42</v>
      </c>
      <c r="B18" s="75"/>
      <c r="C18" s="75"/>
      <c r="D18" s="73">
        <v>5052258</v>
      </c>
      <c r="E18" s="73">
        <v>5052258</v>
      </c>
      <c r="F18" s="20"/>
    </row>
    <row r="19" spans="1:8">
      <c r="A19" s="118" t="s">
        <v>124</v>
      </c>
      <c r="B19" s="119">
        <v>10747896</v>
      </c>
      <c r="C19" s="119">
        <v>-24324</v>
      </c>
      <c r="D19" s="120">
        <v>-10723572</v>
      </c>
      <c r="E19" s="120"/>
      <c r="F19" s="20"/>
    </row>
    <row r="20" spans="1:8">
      <c r="A20" s="118" t="s">
        <v>125</v>
      </c>
      <c r="B20" s="119"/>
      <c r="C20" s="119"/>
      <c r="D20" s="120">
        <v>-54600</v>
      </c>
      <c r="E20" s="73">
        <v>-54600</v>
      </c>
      <c r="F20" s="20"/>
    </row>
    <row r="21" spans="1:8">
      <c r="A21" s="60" t="s">
        <v>123</v>
      </c>
      <c r="B21" s="61">
        <v>10748046</v>
      </c>
      <c r="C21" s="61">
        <v>0</v>
      </c>
      <c r="D21" s="61">
        <v>1240703</v>
      </c>
      <c r="E21" s="61">
        <v>11988749</v>
      </c>
      <c r="F21" s="20"/>
      <c r="G21" s="7"/>
      <c r="H21" s="30"/>
    </row>
    <row r="23" spans="1:8">
      <c r="A23" s="13" t="s">
        <v>126</v>
      </c>
      <c r="B23" s="13"/>
      <c r="C23" s="13"/>
      <c r="D23" s="26"/>
    </row>
    <row r="24" spans="1:8">
      <c r="A24" s="13"/>
      <c r="B24" s="13"/>
      <c r="C24" s="13"/>
      <c r="D24" s="5"/>
    </row>
    <row r="25" spans="1:8">
      <c r="A25" s="13" t="s">
        <v>44</v>
      </c>
      <c r="B25" s="13"/>
      <c r="C25" s="13"/>
      <c r="D25" s="26"/>
    </row>
    <row r="26" spans="1:8" ht="27" customHeight="1">
      <c r="A26" s="12" t="s">
        <v>34</v>
      </c>
      <c r="B26" s="12"/>
      <c r="C26" s="12"/>
      <c r="D26" s="26"/>
    </row>
    <row r="27" spans="1:8">
      <c r="A27" s="12"/>
      <c r="B27" s="12"/>
      <c r="C27" s="12"/>
      <c r="D27" s="26"/>
    </row>
    <row r="28" spans="1:8">
      <c r="A28" s="12"/>
      <c r="B28" s="12"/>
      <c r="C28" s="12"/>
      <c r="D28" s="26"/>
    </row>
    <row r="29" spans="1:8">
      <c r="A29" s="11"/>
      <c r="B29" s="11"/>
      <c r="C29" s="11"/>
      <c r="D29" s="6"/>
      <c r="E29" s="6"/>
      <c r="F29" s="11"/>
    </row>
    <row r="30" spans="1:8">
      <c r="A30" s="11"/>
      <c r="B30" s="29"/>
      <c r="C30" s="11"/>
      <c r="D30" s="6"/>
      <c r="E30" s="6"/>
      <c r="F30" s="11"/>
    </row>
  </sheetData>
  <mergeCells count="3">
    <mergeCell ref="A1:E1"/>
    <mergeCell ref="A3:E3"/>
    <mergeCell ref="A4:E4"/>
  </mergeCells>
  <pageMargins left="0.70866141732283472" right="0.511811023622047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38"/>
  <sheetViews>
    <sheetView topLeftCell="A10" workbookViewId="0">
      <selection activeCell="C29" sqref="C29"/>
    </sheetView>
  </sheetViews>
  <sheetFormatPr defaultRowHeight="15"/>
  <cols>
    <col min="1" max="1" width="53.85546875" style="9" customWidth="1"/>
    <col min="2" max="2" width="11.140625" style="9" customWidth="1"/>
    <col min="3" max="3" width="19.140625" style="9" customWidth="1"/>
    <col min="4" max="4" width="17.5703125" style="9" customWidth="1"/>
    <col min="5" max="5" width="11.140625" style="126" bestFit="1" customWidth="1"/>
    <col min="6" max="6" width="9.140625" style="126"/>
    <col min="7" max="16384" width="9.140625" style="9"/>
  </cols>
  <sheetData>
    <row r="1" spans="1:6">
      <c r="A1" s="144" t="str">
        <f>'ОФП '!A1:D1</f>
        <v xml:space="preserve">Финансовая отчетность АО "КоЖаН", составленная в соответствии  с МСФО , на 30 июня 2015 года </v>
      </c>
      <c r="B1" s="145"/>
      <c r="C1" s="145"/>
      <c r="D1" s="145"/>
    </row>
    <row r="2" spans="1:6">
      <c r="A2" s="21"/>
      <c r="B2" s="21"/>
      <c r="C2" s="24"/>
      <c r="D2" s="24"/>
    </row>
    <row r="3" spans="1:6">
      <c r="A3" s="146" t="s">
        <v>45</v>
      </c>
      <c r="B3" s="146"/>
      <c r="C3" s="146"/>
      <c r="D3" s="39"/>
    </row>
    <row r="4" spans="1:6">
      <c r="A4" s="146" t="s">
        <v>46</v>
      </c>
      <c r="B4" s="146"/>
      <c r="C4" s="146"/>
      <c r="D4" s="39"/>
    </row>
    <row r="5" spans="1:6">
      <c r="A5" s="147" t="str">
        <f>ОИК!A4</f>
        <v>за месяц, закончившийся 30 июня  2015г</v>
      </c>
      <c r="B5" s="147"/>
      <c r="C5" s="147"/>
      <c r="D5" s="40"/>
    </row>
    <row r="6" spans="1:6">
      <c r="A6" s="31"/>
      <c r="B6" s="108"/>
      <c r="C6" s="31"/>
      <c r="D6" s="39"/>
    </row>
    <row r="7" spans="1:6">
      <c r="A7" s="139" t="s">
        <v>1</v>
      </c>
      <c r="B7" s="139"/>
      <c r="C7" s="139"/>
      <c r="D7" s="38"/>
    </row>
    <row r="8" spans="1:6">
      <c r="A8" s="139" t="s">
        <v>47</v>
      </c>
      <c r="B8" s="139"/>
      <c r="C8" s="139"/>
      <c r="D8" s="139"/>
    </row>
    <row r="9" spans="1:6">
      <c r="A9" s="139" t="s">
        <v>3</v>
      </c>
      <c r="B9" s="139"/>
      <c r="C9" s="139"/>
      <c r="D9" s="139"/>
    </row>
    <row r="10" spans="1:6">
      <c r="A10" s="139" t="s">
        <v>48</v>
      </c>
      <c r="B10" s="139"/>
      <c r="C10" s="139"/>
      <c r="D10" s="139"/>
    </row>
    <row r="11" spans="1:6">
      <c r="C11" s="27"/>
      <c r="D11" s="83" t="s">
        <v>96</v>
      </c>
    </row>
    <row r="12" spans="1:6">
      <c r="A12" s="140"/>
      <c r="B12" s="142" t="s">
        <v>113</v>
      </c>
      <c r="C12" s="141" t="s">
        <v>114</v>
      </c>
      <c r="D12" s="141" t="s">
        <v>121</v>
      </c>
    </row>
    <row r="13" spans="1:6" ht="25.5" customHeight="1">
      <c r="A13" s="140"/>
      <c r="B13" s="143"/>
      <c r="C13" s="141"/>
      <c r="D13" s="141"/>
    </row>
    <row r="14" spans="1:6">
      <c r="A14" s="78" t="s">
        <v>49</v>
      </c>
      <c r="B14" s="113">
        <v>21</v>
      </c>
      <c r="C14" s="64">
        <v>4867810</v>
      </c>
      <c r="D14" s="64">
        <v>7457478</v>
      </c>
      <c r="E14" s="125"/>
      <c r="F14" s="125"/>
    </row>
    <row r="15" spans="1:6">
      <c r="A15" s="78" t="s">
        <v>50</v>
      </c>
      <c r="B15" s="113">
        <v>21</v>
      </c>
      <c r="C15" s="64">
        <v>-1361713</v>
      </c>
      <c r="D15" s="64">
        <v>-1309266</v>
      </c>
      <c r="E15" s="125"/>
      <c r="F15" s="125"/>
    </row>
    <row r="16" spans="1:6">
      <c r="A16" s="80" t="s">
        <v>51</v>
      </c>
      <c r="B16" s="114"/>
      <c r="C16" s="82">
        <v>3506097</v>
      </c>
      <c r="D16" s="82">
        <v>6148212</v>
      </c>
      <c r="E16" s="125"/>
      <c r="F16" s="125"/>
    </row>
    <row r="17" spans="1:6">
      <c r="A17" s="109" t="s">
        <v>52</v>
      </c>
      <c r="B17" s="113">
        <v>22</v>
      </c>
      <c r="C17" s="64">
        <v>-2182356</v>
      </c>
      <c r="D17" s="64">
        <v>-1965662</v>
      </c>
      <c r="E17" s="125"/>
      <c r="F17" s="125"/>
    </row>
    <row r="18" spans="1:6">
      <c r="A18" s="117" t="s">
        <v>53</v>
      </c>
      <c r="B18" s="113">
        <v>23</v>
      </c>
      <c r="C18" s="64">
        <v>-553615</v>
      </c>
      <c r="D18" s="64">
        <v>-683337</v>
      </c>
      <c r="E18" s="125"/>
      <c r="F18" s="125"/>
    </row>
    <row r="19" spans="1:6">
      <c r="A19" s="81" t="s">
        <v>54</v>
      </c>
      <c r="B19" s="115">
        <v>24</v>
      </c>
      <c r="C19" s="64">
        <v>50809</v>
      </c>
      <c r="D19" s="64">
        <v>39830</v>
      </c>
      <c r="E19" s="125"/>
      <c r="F19" s="125"/>
    </row>
    <row r="20" spans="1:6">
      <c r="A20" s="81" t="s">
        <v>55</v>
      </c>
      <c r="B20" s="115">
        <v>24</v>
      </c>
      <c r="C20" s="64">
        <v>-34962</v>
      </c>
      <c r="D20" s="64">
        <v>-42391</v>
      </c>
      <c r="E20" s="125"/>
      <c r="F20" s="125"/>
    </row>
    <row r="21" spans="1:6">
      <c r="A21" s="117" t="s">
        <v>56</v>
      </c>
      <c r="B21" s="113">
        <v>25</v>
      </c>
      <c r="C21" s="64">
        <v>280045</v>
      </c>
      <c r="D21" s="64">
        <v>236164</v>
      </c>
      <c r="E21" s="125"/>
      <c r="F21" s="125"/>
    </row>
    <row r="22" spans="1:6">
      <c r="A22" s="80" t="s">
        <v>57</v>
      </c>
      <c r="B22" s="114"/>
      <c r="C22" s="76">
        <v>1066018</v>
      </c>
      <c r="D22" s="76">
        <v>3732816</v>
      </c>
      <c r="E22" s="125"/>
      <c r="F22" s="125"/>
    </row>
    <row r="23" spans="1:6">
      <c r="A23" s="78" t="s">
        <v>58</v>
      </c>
      <c r="B23" s="113"/>
      <c r="C23" s="64">
        <v>-454640</v>
      </c>
      <c r="D23" s="64">
        <v>-348910</v>
      </c>
    </row>
    <row r="24" spans="1:6">
      <c r="A24" s="80" t="s">
        <v>59</v>
      </c>
      <c r="B24" s="80"/>
      <c r="C24" s="76">
        <v>611378</v>
      </c>
      <c r="D24" s="76">
        <v>3383906</v>
      </c>
    </row>
    <row r="25" spans="1:6">
      <c r="A25" s="78" t="s">
        <v>60</v>
      </c>
      <c r="B25" s="109"/>
      <c r="C25" s="79"/>
      <c r="D25" s="79"/>
    </row>
    <row r="26" spans="1:6">
      <c r="A26" s="80" t="s">
        <v>61</v>
      </c>
      <c r="B26" s="80"/>
      <c r="C26" s="76">
        <v>611378</v>
      </c>
      <c r="D26" s="76">
        <v>3383906</v>
      </c>
    </row>
    <row r="27" spans="1:6">
      <c r="A27" s="4" t="s">
        <v>112</v>
      </c>
      <c r="B27" s="116"/>
      <c r="C27" s="107">
        <v>5.7000000000000002E-2</v>
      </c>
      <c r="D27" s="107"/>
    </row>
    <row r="28" spans="1:6">
      <c r="A28" s="4"/>
      <c r="B28" s="4"/>
      <c r="C28" s="121"/>
      <c r="D28" s="121" t="e">
        <f>ROUND((#REF!)/1000,0)-D26</f>
        <v>#REF!</v>
      </c>
    </row>
    <row r="29" spans="1:6">
      <c r="A29" s="4"/>
      <c r="B29" s="4"/>
      <c r="C29" s="127"/>
      <c r="D29" s="122"/>
    </row>
    <row r="30" spans="1:6">
      <c r="C30" s="3"/>
      <c r="D30" s="3"/>
    </row>
    <row r="31" spans="1:6">
      <c r="A31" s="13" t="s">
        <v>126</v>
      </c>
      <c r="B31" s="23"/>
      <c r="C31" s="8"/>
      <c r="D31" s="8"/>
    </row>
    <row r="32" spans="1:6">
      <c r="A32" s="23"/>
      <c r="B32" s="23"/>
      <c r="C32" s="25"/>
      <c r="D32" s="25"/>
    </row>
    <row r="33" spans="1:4">
      <c r="A33" s="23" t="s">
        <v>44</v>
      </c>
      <c r="B33" s="23"/>
      <c r="C33" s="25"/>
      <c r="D33" s="25"/>
    </row>
    <row r="34" spans="1:4">
      <c r="A34" s="22" t="s">
        <v>34</v>
      </c>
      <c r="B34" s="22"/>
      <c r="C34" s="25"/>
      <c r="D34" s="25"/>
    </row>
    <row r="35" spans="1:4">
      <c r="A35" s="22"/>
      <c r="B35" s="22"/>
      <c r="C35" s="25"/>
      <c r="D35" s="25"/>
    </row>
    <row r="36" spans="1:4">
      <c r="A36" s="22"/>
      <c r="B36" s="22"/>
      <c r="C36" s="25"/>
      <c r="D36" s="25"/>
    </row>
    <row r="38" spans="1:4">
      <c r="A38" s="35"/>
    </row>
  </sheetData>
  <mergeCells count="12">
    <mergeCell ref="A8:D8"/>
    <mergeCell ref="A1:D1"/>
    <mergeCell ref="A3:C3"/>
    <mergeCell ref="A4:C4"/>
    <mergeCell ref="A5:C5"/>
    <mergeCell ref="A7:C7"/>
    <mergeCell ref="A9:D9"/>
    <mergeCell ref="A10:D10"/>
    <mergeCell ref="A12:A13"/>
    <mergeCell ref="C12:C13"/>
    <mergeCell ref="D12:D13"/>
    <mergeCell ref="B12:B13"/>
  </mergeCells>
  <pageMargins left="0.70866141732283472" right="0.5118110236220472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H75"/>
  <sheetViews>
    <sheetView topLeftCell="A25" workbookViewId="0">
      <selection sqref="A1:D1"/>
    </sheetView>
  </sheetViews>
  <sheetFormatPr defaultRowHeight="15"/>
  <cols>
    <col min="1" max="1" width="64.28515625" style="9" customWidth="1"/>
    <col min="2" max="2" width="14.28515625" style="9" bestFit="1" customWidth="1"/>
    <col min="3" max="3" width="14.28515625" style="9" customWidth="1"/>
    <col min="4" max="4" width="14.28515625" style="34" hidden="1" customWidth="1"/>
    <col min="5" max="5" width="18.85546875" style="9" customWidth="1"/>
    <col min="6" max="6" width="14" style="9" customWidth="1"/>
    <col min="7" max="7" width="9.140625" style="9"/>
    <col min="8" max="8" width="11.28515625" style="9" bestFit="1" customWidth="1"/>
    <col min="9" max="16384" width="9.140625" style="9"/>
  </cols>
  <sheetData>
    <row r="1" spans="1:8" ht="31.5" customHeight="1">
      <c r="A1" s="133" t="str">
        <f>'ОСД '!A1:D1</f>
        <v xml:space="preserve">Финансовая отчетность АО "КоЖаН", составленная в соответствии  с МСФО , на 30 июня 2015 года </v>
      </c>
      <c r="B1" s="149"/>
      <c r="C1" s="149"/>
      <c r="D1" s="149"/>
    </row>
    <row r="2" spans="1:8">
      <c r="A2" s="150" t="s">
        <v>45</v>
      </c>
      <c r="B2" s="150"/>
      <c r="C2" s="150"/>
      <c r="D2" s="150"/>
    </row>
    <row r="3" spans="1:8">
      <c r="A3" s="150" t="s">
        <v>62</v>
      </c>
      <c r="B3" s="150"/>
      <c r="C3" s="150"/>
      <c r="D3" s="150"/>
    </row>
    <row r="4" spans="1:8">
      <c r="A4" s="150" t="str">
        <f>'ОСД '!A5:C5</f>
        <v>за месяц, закончившийся 30 июня  2015г</v>
      </c>
      <c r="B4" s="150"/>
      <c r="C4" s="150"/>
      <c r="D4" s="150"/>
    </row>
    <row r="5" spans="1:8">
      <c r="A5" s="150" t="s">
        <v>63</v>
      </c>
      <c r="B5" s="150"/>
      <c r="C5" s="150"/>
      <c r="D5" s="150"/>
    </row>
    <row r="6" spans="1:8">
      <c r="A6" s="148" t="s">
        <v>64</v>
      </c>
      <c r="B6" s="148"/>
      <c r="C6" s="148"/>
      <c r="D6" s="148"/>
    </row>
    <row r="7" spans="1:8">
      <c r="A7" s="148" t="s">
        <v>65</v>
      </c>
      <c r="B7" s="148"/>
      <c r="C7" s="148"/>
      <c r="D7" s="148"/>
    </row>
    <row r="8" spans="1:8">
      <c r="A8" s="148" t="s">
        <v>3</v>
      </c>
      <c r="B8" s="148"/>
      <c r="C8" s="148"/>
      <c r="D8" s="148"/>
    </row>
    <row r="9" spans="1:8">
      <c r="A9" s="148" t="s">
        <v>48</v>
      </c>
      <c r="B9" s="148"/>
      <c r="C9" s="148"/>
      <c r="D9" s="148"/>
    </row>
    <row r="10" spans="1:8">
      <c r="D10" s="33" t="str">
        <f>'[1]ОСД '!D11</f>
        <v xml:space="preserve">в тыс. тенге </v>
      </c>
    </row>
    <row r="11" spans="1:8" ht="53.25" customHeight="1">
      <c r="A11" s="68"/>
      <c r="B11" s="97" t="s">
        <v>114</v>
      </c>
      <c r="C11" s="97" t="s">
        <v>121</v>
      </c>
      <c r="D11" s="97" t="s">
        <v>115</v>
      </c>
    </row>
    <row r="12" spans="1:8">
      <c r="A12" s="66"/>
      <c r="B12" s="98"/>
      <c r="C12" s="84"/>
      <c r="D12" s="84"/>
    </row>
    <row r="13" spans="1:8">
      <c r="A13" s="57" t="s">
        <v>66</v>
      </c>
      <c r="B13" s="99"/>
      <c r="C13" s="85"/>
      <c r="D13" s="85"/>
    </row>
    <row r="14" spans="1:8">
      <c r="A14" s="57" t="s">
        <v>67</v>
      </c>
      <c r="B14" s="88">
        <v>5356712</v>
      </c>
      <c r="C14" s="88">
        <v>9087942</v>
      </c>
      <c r="D14" s="88">
        <f>SUM(D15:D18)</f>
        <v>16154862</v>
      </c>
    </row>
    <row r="15" spans="1:8">
      <c r="A15" s="66" t="s">
        <v>68</v>
      </c>
      <c r="B15" s="86"/>
      <c r="C15" s="86"/>
      <c r="D15" s="86"/>
      <c r="H15" s="35"/>
    </row>
    <row r="16" spans="1:8">
      <c r="A16" s="66" t="s">
        <v>69</v>
      </c>
      <c r="B16" s="86">
        <v>5356376</v>
      </c>
      <c r="C16" s="86">
        <v>9084336</v>
      </c>
      <c r="D16" s="86">
        <v>16148609</v>
      </c>
    </row>
    <row r="17" spans="1:8">
      <c r="A17" s="66" t="s">
        <v>70</v>
      </c>
      <c r="B17" s="86">
        <v>336</v>
      </c>
      <c r="C17" s="86">
        <v>3606</v>
      </c>
      <c r="D17" s="86">
        <v>3606</v>
      </c>
      <c r="H17" s="35"/>
    </row>
    <row r="18" spans="1:8">
      <c r="A18" s="66" t="s">
        <v>116</v>
      </c>
      <c r="B18" s="86"/>
      <c r="C18" s="86"/>
      <c r="D18" s="86">
        <v>2647</v>
      </c>
      <c r="H18" s="35"/>
    </row>
    <row r="19" spans="1:8">
      <c r="A19" s="57" t="s">
        <v>71</v>
      </c>
      <c r="B19" s="87">
        <v>-4227234</v>
      </c>
      <c r="C19" s="87">
        <v>-6140860</v>
      </c>
      <c r="D19" s="87">
        <f>SUM(D21:D28)</f>
        <v>-12324402</v>
      </c>
    </row>
    <row r="20" spans="1:8">
      <c r="A20" s="66" t="s">
        <v>68</v>
      </c>
      <c r="B20" s="86"/>
      <c r="C20" s="86"/>
      <c r="D20" s="86"/>
    </row>
    <row r="21" spans="1:8">
      <c r="A21" s="66" t="s">
        <v>72</v>
      </c>
      <c r="B21" s="86">
        <v>-927359</v>
      </c>
      <c r="C21" s="86">
        <v>-1608750</v>
      </c>
      <c r="D21" s="86">
        <v>-4078216</v>
      </c>
    </row>
    <row r="22" spans="1:8">
      <c r="A22" s="66" t="s">
        <v>73</v>
      </c>
      <c r="B22" s="86">
        <v>-197587</v>
      </c>
      <c r="C22" s="86">
        <v>-154622</v>
      </c>
      <c r="D22" s="86">
        <v>-154622</v>
      </c>
    </row>
    <row r="23" spans="1:8">
      <c r="A23" s="66" t="s">
        <v>74</v>
      </c>
      <c r="B23" s="86">
        <v>-475485</v>
      </c>
      <c r="C23" s="86">
        <v>-424485</v>
      </c>
      <c r="D23" s="86">
        <v>-980869</v>
      </c>
      <c r="F23" s="35"/>
    </row>
    <row r="24" spans="1:8">
      <c r="A24" s="66" t="s">
        <v>75</v>
      </c>
      <c r="B24" s="86">
        <v>-454235</v>
      </c>
      <c r="C24" s="86">
        <v>-303213</v>
      </c>
      <c r="D24" s="86">
        <v>-800473</v>
      </c>
    </row>
    <row r="25" spans="1:8">
      <c r="A25" s="66" t="s">
        <v>76</v>
      </c>
      <c r="B25" s="86">
        <v>-2088532</v>
      </c>
      <c r="C25" s="86">
        <v>-3556894</v>
      </c>
      <c r="D25" s="86">
        <v>-6179219</v>
      </c>
    </row>
    <row r="26" spans="1:8">
      <c r="A26" s="66" t="s">
        <v>77</v>
      </c>
      <c r="B26" s="86">
        <v>-34920</v>
      </c>
      <c r="C26" s="86">
        <v>-61314</v>
      </c>
      <c r="D26" s="86">
        <v>-100047</v>
      </c>
    </row>
    <row r="27" spans="1:8">
      <c r="A27" s="66" t="s">
        <v>110</v>
      </c>
      <c r="B27" s="86"/>
      <c r="C27" s="86">
        <v>-500</v>
      </c>
      <c r="D27" s="86">
        <v>-500</v>
      </c>
    </row>
    <row r="28" spans="1:8">
      <c r="A28" s="66" t="s">
        <v>78</v>
      </c>
      <c r="B28" s="86">
        <v>-49116</v>
      </c>
      <c r="C28" s="86">
        <v>-31082</v>
      </c>
      <c r="D28" s="86">
        <v>-30456</v>
      </c>
    </row>
    <row r="29" spans="1:8">
      <c r="A29" s="57" t="s">
        <v>79</v>
      </c>
      <c r="B29" s="87">
        <v>1129478</v>
      </c>
      <c r="C29" s="87">
        <v>2947082</v>
      </c>
      <c r="D29" s="87">
        <f>D14+D19</f>
        <v>3830460</v>
      </c>
    </row>
    <row r="30" spans="1:8">
      <c r="A30" s="57" t="s">
        <v>80</v>
      </c>
      <c r="B30" s="88"/>
      <c r="C30" s="88"/>
      <c r="D30" s="88"/>
    </row>
    <row r="31" spans="1:8">
      <c r="A31" s="57" t="s">
        <v>67</v>
      </c>
      <c r="B31" s="88">
        <v>330000</v>
      </c>
      <c r="C31" s="88"/>
      <c r="D31" s="88">
        <f>SUM(D32:D33)</f>
        <v>0</v>
      </c>
    </row>
    <row r="32" spans="1:8">
      <c r="A32" s="66" t="s">
        <v>68</v>
      </c>
      <c r="B32" s="88"/>
      <c r="C32" s="88"/>
      <c r="D32" s="88"/>
    </row>
    <row r="33" spans="1:4">
      <c r="A33" s="66" t="s">
        <v>117</v>
      </c>
      <c r="B33" s="86">
        <v>330000</v>
      </c>
      <c r="C33" s="86"/>
      <c r="D33" s="88"/>
    </row>
    <row r="34" spans="1:4">
      <c r="A34" s="57" t="s">
        <v>71</v>
      </c>
      <c r="B34" s="88">
        <v>-1078604</v>
      </c>
      <c r="C34" s="88">
        <v>-2487327</v>
      </c>
      <c r="D34" s="88">
        <f>SUM(D36:D41)</f>
        <v>-3369730</v>
      </c>
    </row>
    <row r="35" spans="1:4">
      <c r="A35" s="66" t="s">
        <v>68</v>
      </c>
      <c r="B35" s="89"/>
      <c r="C35" s="89"/>
      <c r="D35" s="89"/>
    </row>
    <row r="36" spans="1:4">
      <c r="A36" s="66" t="s">
        <v>81</v>
      </c>
      <c r="B36" s="90">
        <v>-1036102</v>
      </c>
      <c r="C36" s="86">
        <v>-1972323</v>
      </c>
      <c r="D36" s="90">
        <v>-2606519</v>
      </c>
    </row>
    <row r="37" spans="1:4">
      <c r="A37" s="66" t="s">
        <v>82</v>
      </c>
      <c r="B37" s="86">
        <v>-37010</v>
      </c>
      <c r="C37" s="86">
        <v>-238982</v>
      </c>
      <c r="D37" s="86">
        <v>-297634</v>
      </c>
    </row>
    <row r="38" spans="1:4">
      <c r="A38" s="66" t="s">
        <v>83</v>
      </c>
      <c r="B38" s="86"/>
      <c r="C38" s="86"/>
      <c r="D38" s="86">
        <v>-10016</v>
      </c>
    </row>
    <row r="39" spans="1:4">
      <c r="A39" s="66" t="s">
        <v>84</v>
      </c>
      <c r="B39" s="86">
        <v>0</v>
      </c>
      <c r="C39" s="86">
        <v>-18873</v>
      </c>
      <c r="D39" s="86">
        <v>-37746</v>
      </c>
    </row>
    <row r="40" spans="1:4">
      <c r="A40" s="66" t="s">
        <v>85</v>
      </c>
      <c r="B40" s="86">
        <v>-5492</v>
      </c>
      <c r="C40" s="86">
        <v>-244699</v>
      </c>
      <c r="D40" s="86">
        <v>-392699</v>
      </c>
    </row>
    <row r="41" spans="1:4">
      <c r="A41" s="66" t="s">
        <v>86</v>
      </c>
      <c r="B41" s="86"/>
      <c r="C41" s="86">
        <v>-12450</v>
      </c>
      <c r="D41" s="86">
        <v>-25116</v>
      </c>
    </row>
    <row r="42" spans="1:4" ht="26.25" customHeight="1">
      <c r="A42" s="57" t="s">
        <v>87</v>
      </c>
      <c r="B42" s="87">
        <v>-748604</v>
      </c>
      <c r="C42" s="87">
        <v>-2487327</v>
      </c>
      <c r="D42" s="87">
        <f>D34+D31</f>
        <v>-3369730</v>
      </c>
    </row>
    <row r="43" spans="1:4">
      <c r="A43" s="57" t="s">
        <v>88</v>
      </c>
      <c r="B43" s="88"/>
      <c r="C43" s="88"/>
      <c r="D43" s="88"/>
    </row>
    <row r="44" spans="1:4">
      <c r="A44" s="57" t="s">
        <v>67</v>
      </c>
      <c r="B44" s="87">
        <v>742720</v>
      </c>
      <c r="C44" s="87">
        <v>650000</v>
      </c>
      <c r="D44" s="87">
        <f>SUM(D46)</f>
        <v>1750000</v>
      </c>
    </row>
    <row r="45" spans="1:4">
      <c r="A45" s="66" t="s">
        <v>68</v>
      </c>
      <c r="B45" s="86"/>
      <c r="C45" s="86"/>
      <c r="D45" s="86"/>
    </row>
    <row r="46" spans="1:4">
      <c r="A46" s="66" t="s">
        <v>89</v>
      </c>
      <c r="B46" s="86">
        <v>742720</v>
      </c>
      <c r="C46" s="86">
        <v>650000</v>
      </c>
      <c r="D46" s="86">
        <v>1750000</v>
      </c>
    </row>
    <row r="47" spans="1:4">
      <c r="A47" s="57" t="s">
        <v>71</v>
      </c>
      <c r="B47" s="87">
        <v>-525016</v>
      </c>
      <c r="C47" s="87">
        <v>-850000</v>
      </c>
      <c r="D47" s="87">
        <f>SUM(D49:D50)</f>
        <v>-2696223</v>
      </c>
    </row>
    <row r="48" spans="1:4">
      <c r="A48" s="66" t="s">
        <v>68</v>
      </c>
      <c r="B48" s="86"/>
      <c r="C48" s="86"/>
      <c r="D48" s="86"/>
    </row>
    <row r="49" spans="1:8">
      <c r="A49" s="66" t="s">
        <v>90</v>
      </c>
      <c r="B49" s="86">
        <v>-525016</v>
      </c>
      <c r="C49" s="86">
        <v>-850000</v>
      </c>
      <c r="D49" s="86">
        <v>-2649838</v>
      </c>
      <c r="H49" s="35"/>
    </row>
    <row r="50" spans="1:8">
      <c r="A50" s="66" t="s">
        <v>98</v>
      </c>
      <c r="B50" s="86"/>
      <c r="C50" s="86"/>
      <c r="D50" s="86">
        <v>-46385</v>
      </c>
      <c r="H50" s="35"/>
    </row>
    <row r="51" spans="1:8">
      <c r="A51" s="57" t="s">
        <v>91</v>
      </c>
      <c r="B51" s="87">
        <v>217704</v>
      </c>
      <c r="C51" s="87">
        <v>-200000</v>
      </c>
      <c r="D51" s="87">
        <f>D44+D47</f>
        <v>-946223</v>
      </c>
    </row>
    <row r="52" spans="1:8">
      <c r="A52" s="57" t="s">
        <v>92</v>
      </c>
      <c r="B52" s="87">
        <v>598578</v>
      </c>
      <c r="C52" s="87">
        <v>259755</v>
      </c>
      <c r="D52" s="87">
        <f>D29+D42+D51</f>
        <v>-485493</v>
      </c>
      <c r="H52" s="35"/>
    </row>
    <row r="53" spans="1:8">
      <c r="A53" s="66" t="s">
        <v>93</v>
      </c>
      <c r="B53" s="86">
        <v>-10013</v>
      </c>
      <c r="C53" s="86">
        <v>51008</v>
      </c>
      <c r="D53" s="89">
        <v>35204</v>
      </c>
    </row>
    <row r="54" spans="1:8" ht="26.25" customHeight="1">
      <c r="A54" s="57" t="s">
        <v>94</v>
      </c>
      <c r="B54" s="87">
        <v>35039</v>
      </c>
      <c r="C54" s="87">
        <v>485328</v>
      </c>
      <c r="D54" s="87">
        <v>485328</v>
      </c>
    </row>
    <row r="55" spans="1:8">
      <c r="A55" s="57" t="s">
        <v>95</v>
      </c>
      <c r="B55" s="88">
        <v>623604</v>
      </c>
      <c r="C55" s="88">
        <v>796091</v>
      </c>
      <c r="D55" s="88">
        <f>SUM(D52:D54)</f>
        <v>35039</v>
      </c>
    </row>
    <row r="56" spans="1:8">
      <c r="B56" s="123"/>
      <c r="C56" s="123"/>
      <c r="D56" s="100">
        <f>D55-'ОФП '!D29</f>
        <v>0</v>
      </c>
    </row>
    <row r="57" spans="1:8">
      <c r="A57" s="13" t="s">
        <v>126</v>
      </c>
      <c r="B57" s="101"/>
      <c r="C57" s="101"/>
      <c r="D57" s="101"/>
    </row>
    <row r="58" spans="1:8">
      <c r="A58" s="13"/>
      <c r="B58" s="102"/>
      <c r="C58" s="102"/>
      <c r="D58" s="102"/>
    </row>
    <row r="59" spans="1:8">
      <c r="A59" s="13" t="s">
        <v>44</v>
      </c>
      <c r="B59" s="34"/>
      <c r="C59" s="34"/>
      <c r="D59" s="15"/>
    </row>
    <row r="60" spans="1:8" ht="21.75" customHeight="1">
      <c r="A60" s="12" t="s">
        <v>34</v>
      </c>
      <c r="B60" s="103"/>
      <c r="C60" s="103"/>
      <c r="D60" s="15"/>
    </row>
    <row r="61" spans="1:8">
      <c r="A61" s="12"/>
      <c r="B61" s="103"/>
      <c r="C61" s="103"/>
      <c r="D61" s="15"/>
    </row>
    <row r="62" spans="1:8">
      <c r="A62" s="13"/>
      <c r="B62" s="103"/>
      <c r="C62" s="103"/>
      <c r="D62" s="15"/>
    </row>
    <row r="64" spans="1:8">
      <c r="A64" s="91"/>
      <c r="B64" s="91"/>
      <c r="C64" s="91"/>
      <c r="D64" s="36"/>
    </row>
    <row r="65" spans="1:4">
      <c r="A65" s="92"/>
      <c r="B65" s="93"/>
      <c r="C65" s="93"/>
      <c r="D65" s="94"/>
    </row>
    <row r="66" spans="1:4">
      <c r="A66" s="92"/>
      <c r="B66" s="94"/>
      <c r="C66" s="94"/>
      <c r="D66" s="93"/>
    </row>
    <row r="67" spans="1:4">
      <c r="A67" s="91"/>
      <c r="B67" s="91"/>
      <c r="C67" s="91"/>
      <c r="D67" s="36"/>
    </row>
    <row r="68" spans="1:4">
      <c r="A68" s="91"/>
      <c r="B68" s="91"/>
      <c r="C68" s="91"/>
      <c r="D68" s="95"/>
    </row>
    <row r="69" spans="1:4">
      <c r="A69" s="91"/>
      <c r="B69" s="91"/>
      <c r="C69" s="91"/>
      <c r="D69" s="36"/>
    </row>
    <row r="70" spans="1:4">
      <c r="A70" s="91"/>
      <c r="B70" s="91"/>
      <c r="C70" s="91"/>
      <c r="D70" s="36"/>
    </row>
    <row r="71" spans="1:4">
      <c r="A71" s="92"/>
      <c r="B71" s="93"/>
      <c r="C71" s="93"/>
      <c r="D71" s="94"/>
    </row>
    <row r="72" spans="1:4">
      <c r="A72" s="92"/>
      <c r="B72" s="93"/>
      <c r="C72" s="93"/>
      <c r="D72" s="94"/>
    </row>
    <row r="73" spans="1:4">
      <c r="A73" s="92"/>
      <c r="B73" s="94"/>
      <c r="C73" s="94"/>
      <c r="D73" s="93"/>
    </row>
    <row r="74" spans="1:4">
      <c r="A74" s="92"/>
      <c r="B74" s="94"/>
      <c r="C74" s="94"/>
      <c r="D74" s="93"/>
    </row>
    <row r="75" spans="1:4">
      <c r="A75" s="91"/>
      <c r="B75" s="96"/>
      <c r="C75" s="96"/>
      <c r="D75" s="36"/>
    </row>
  </sheetData>
  <mergeCells count="9">
    <mergeCell ref="A7:D7"/>
    <mergeCell ref="A8:D8"/>
    <mergeCell ref="A9:D9"/>
    <mergeCell ref="A1:D1"/>
    <mergeCell ref="A2:D2"/>
    <mergeCell ref="A3:D3"/>
    <mergeCell ref="A4:D4"/>
    <mergeCell ref="A5:D5"/>
    <mergeCell ref="A6:D6"/>
  </mergeCells>
  <pageMargins left="0.45" right="0.23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 </vt:lpstr>
      <vt:lpstr>ОИК</vt:lpstr>
      <vt:lpstr>ОСД </vt:lpstr>
      <vt:lpstr>ОДДС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Madina.Grigor</dc:creator>
  <cp:lastModifiedBy>Yuliya.Kolossova</cp:lastModifiedBy>
  <cp:lastPrinted>2015-08-17T10:40:31Z</cp:lastPrinted>
  <dcterms:created xsi:type="dcterms:W3CDTF">2014-11-03T08:18:51Z</dcterms:created>
  <dcterms:modified xsi:type="dcterms:W3CDTF">2015-08-17T11:37:41Z</dcterms:modified>
</cp:coreProperties>
</file>