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kacheva\Desktop\АУДИТ 2021\"/>
    </mc:Choice>
  </mc:AlternateContent>
  <xr:revisionPtr revIDLastSave="0" documentId="8_{F18709EB-9E99-4281-ABCB-D9693885E992}" xr6:coauthVersionLast="47" xr6:coauthVersionMax="47" xr10:uidLastSave="{00000000-0000-0000-0000-000000000000}"/>
  <bookViews>
    <workbookView xWindow="-120" yWindow="-120" windowWidth="29040" windowHeight="15840" activeTab="3" xr2:uid="{609FB202-7E2E-4F9F-A5FD-52B0E8F0B890}"/>
  </bookViews>
  <sheets>
    <sheet name="ББ" sheetId="1" r:id="rId1"/>
    <sheet name="ОПУ" sheetId="2" r:id="rId2"/>
    <sheet name="ОСК" sheetId="3" r:id="rId3"/>
    <sheet name="ОДДС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C40" i="1"/>
  <c r="D39" i="1"/>
  <c r="C39" i="1"/>
  <c r="D38" i="1"/>
  <c r="C38" i="1"/>
  <c r="D37" i="1"/>
  <c r="C37" i="1"/>
  <c r="D36" i="1"/>
  <c r="C36" i="1"/>
  <c r="D35" i="1"/>
  <c r="D41" i="1" s="1"/>
  <c r="C35" i="1"/>
  <c r="C41" i="1" s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D33" i="1" s="1"/>
  <c r="C25" i="1"/>
  <c r="C33" i="1" s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D22" i="1" s="1"/>
  <c r="C8" i="1"/>
  <c r="C22" i="1" s="1"/>
  <c r="D43" i="1" l="1"/>
  <c r="C42" i="1"/>
  <c r="D42" i="1"/>
  <c r="D44" i="1" s="1"/>
  <c r="C43" i="1"/>
  <c r="C44" i="1"/>
</calcChain>
</file>

<file path=xl/sharedStrings.xml><?xml version="1.0" encoding="utf-8"?>
<sst xmlns="http://schemas.openxmlformats.org/spreadsheetml/2006/main" count="183" uniqueCount="148">
  <si>
    <t>В тыс. тенге</t>
  </si>
  <si>
    <t>Прим.</t>
  </si>
  <si>
    <t>АКТИВЫ:</t>
  </si>
  <si>
    <t>Денежные средства</t>
  </si>
  <si>
    <t xml:space="preserve"> </t>
  </si>
  <si>
    <t>Средства в банках</t>
  </si>
  <si>
    <t>Финансовые активы, отражаемые но справедливой стоимости через прибыль или убыток</t>
  </si>
  <si>
    <t>Финансовые активы, имеющиеся в наличии для продажи</t>
  </si>
  <si>
    <t>Дебиторская задолженность по страхованию и перестрахованию</t>
  </si>
  <si>
    <t xml:space="preserve">Резерв незаработанных страховых премий, доля перестраховщика </t>
  </si>
  <si>
    <t>Резерв по убыткам и расходам на урегулирование страховых требований, доля перестраховщика</t>
  </si>
  <si>
    <t>Предоплата по текущему корпоративному подоходному налогу</t>
  </si>
  <si>
    <t>Основные средства</t>
  </si>
  <si>
    <t>Нематериальные активы</t>
  </si>
  <si>
    <t>Инвестиционная недвижимость</t>
  </si>
  <si>
    <t>Аквизиционные расходы (договора страхования)</t>
  </si>
  <si>
    <t>Отложенные налоговые активы</t>
  </si>
  <si>
    <t>Прочие активы</t>
  </si>
  <si>
    <t>ИТОГО АКТИВЫ</t>
  </si>
  <si>
    <t>ОБЯЗАТЕЛЬСТВА И КАПИТАЛ</t>
  </si>
  <si>
    <t>ОБЯЗАТЕЛЬСТВА:</t>
  </si>
  <si>
    <t>Кредиторская задолженность по страхованию и перестрахованию</t>
  </si>
  <si>
    <t>Резерв незаработанных страховых премий</t>
  </si>
  <si>
    <t>Резервы по убыткам и расходам на урегулирование страховых требований</t>
  </si>
  <si>
    <t>Договоры РЕПО</t>
  </si>
  <si>
    <t>Отложенные налоговые обязательства</t>
  </si>
  <si>
    <t>Доходы будущих периодов</t>
  </si>
  <si>
    <t>Обязательства по аренде</t>
  </si>
  <si>
    <t>Прочие обязательства</t>
  </si>
  <si>
    <t>Итого обязательства</t>
  </si>
  <si>
    <t>КАПИТАЛ:</t>
  </si>
  <si>
    <t>Уставный капитал</t>
  </si>
  <si>
    <t>Фонд переоценки имущества</t>
  </si>
  <si>
    <t>Фонд переоценки / (дефицит) финансовых активов, имеющихся в наличии для продажи</t>
  </si>
  <si>
    <t>Стабилизационный резерв</t>
  </si>
  <si>
    <t>Прочие резервы</t>
  </si>
  <si>
    <t>Нераспределенная прибыль / (убыток)</t>
  </si>
  <si>
    <t>Итого капитал</t>
  </si>
  <si>
    <t>ИТОГО ОБЯЗАТЕЛЬСТВА И КАПИТАЛ</t>
  </si>
  <si>
    <t>Страховые премии, общая сумма</t>
  </si>
  <si>
    <t>Страховые премии, переданные в перестрахование</t>
  </si>
  <si>
    <t>СТРАХОВЫЕ ПРЕМИИ. ЗА ВЫЧЕТОМ ПЕРЕДАННЫХ В ПЕРЕСТРАХОВАНИЕ</t>
  </si>
  <si>
    <t>Изменение в резерве незаработанных страховых премий, нетто</t>
  </si>
  <si>
    <t>ЗАРАБОТАННЫЕ ПРЕМИИ. ЗА ВЫЧЕТОМ ПЕРЕДАННЫХ В ПЕРЕСТРАХОВАНИЕ</t>
  </si>
  <si>
    <t>Оплаченные убытки, общая сумма</t>
  </si>
  <si>
    <t>Оплаченные убытки, доля перестраховщика</t>
  </si>
  <si>
    <t>Изменение в резервах по убыткам и расходам на урегулирование страховых требований, общая сумма</t>
  </si>
  <si>
    <t>Изменение в резервах по убыткам и расходам на урегулирование страховых требований, доля перестраховщика</t>
  </si>
  <si>
    <t>ПРОИЗОШЕДШИЕ УБЫТКИ, ЗА ВЫЧЕТОМ ПЕРЕДАННЫХ В ПЕРЕСТРАХОВАНИЕ</t>
  </si>
  <si>
    <t>Комиссионные доходы</t>
  </si>
  <si>
    <t>Комиссионные расходы</t>
  </si>
  <si>
    <t>КОМИССИОННЫЕ РАСХОДЫ, НЕТТО</t>
  </si>
  <si>
    <t>Инвестиционный доход</t>
  </si>
  <si>
    <t>Чистый доход / (убыток) по операциям с иностранной валютой</t>
  </si>
  <si>
    <t>Чистый реализованный убыток от выбытия основных средств и списания нематериальных активов</t>
  </si>
  <si>
    <t>Прочая операционная прибыль / (убыток), нетто</t>
  </si>
  <si>
    <t>ПРОЧИЙ ДОХОД</t>
  </si>
  <si>
    <t>Заработная плата и прочие выплаты</t>
  </si>
  <si>
    <t>Административные и операционные расходы</t>
  </si>
  <si>
    <t>Налоги, кроме налога на прибыль</t>
  </si>
  <si>
    <t>Амортизация и износ</t>
  </si>
  <si>
    <t>ОПЕРАЦИОННЫЕ РАСХОДЫ</t>
  </si>
  <si>
    <t>ПРИБЫЛЬ ДО РАСХОДА ПО НАЛОГУ НА ПРИБЫЛЬ</t>
  </si>
  <si>
    <t>Расход но корпоративному подоходному налогу</t>
  </si>
  <si>
    <t>ЧИСТЫЙ ДОХОД</t>
  </si>
  <si>
    <t>Прочий совокупный доход за вычетом налога:</t>
  </si>
  <si>
    <t>Статьи, которые впоследствии не могут быть расклассифицированы в состав прибылей или убытков:</t>
  </si>
  <si>
    <t>Чистый убыток от переоценки основных средств (за вычетом налога - 6,463 тенге)</t>
  </si>
  <si>
    <t>Статьи, которые впоследствии могут быть расклассифицированы в состав прибылей или убытков:</t>
  </si>
  <si>
    <t>Чистое изменение справедливой стоимости финансовых активов, имеющихся в наличии для продажи, (за вычетом налога - ноль тенге)</t>
  </si>
  <si>
    <t>Чистый (доход)/убыток по финансовым активам, имеющимся в наличии для продажи реализованным за период, (за вычетом налога - ноль тенге)</t>
  </si>
  <si>
    <t>ПРОЧИЙ СОВОКУПНЫЙ ДОХОД/(УБЫТОК) ПОСЛЕ КОРПОРАТИВНОГО ПОДОХОДНОГО НАЛОГА</t>
  </si>
  <si>
    <t>ИТОГО СОВОКУПНЫЙ ДОХОД</t>
  </si>
  <si>
    <t>ПРИБЫЛЬ НА АКЦИЮ</t>
  </si>
  <si>
    <t>Базовая и разводненная (в тенге)</t>
  </si>
  <si>
    <t>Стабилиза- ционный резерв</t>
  </si>
  <si>
    <t>Нераспре-деленная прибыль</t>
  </si>
  <si>
    <t>Итого</t>
  </si>
  <si>
    <t>Прочий совокупный доход</t>
  </si>
  <si>
    <t xml:space="preserve">Чистая прибыль </t>
  </si>
  <si>
    <t>Резерв непредвиденных рисков</t>
  </si>
  <si>
    <t>Сверка</t>
  </si>
  <si>
    <t>ДВИЖЕНИЕ ДЕНЕЖНЫХ СРЕДСТВ ОТ ОПЕРАЦИОННОЙ ДЕЯТЕЛЬНОСТИ:</t>
  </si>
  <si>
    <t>Прибыль/(убыток) до расходов по корпоративному подоходному налогу</t>
  </si>
  <si>
    <t>Корректировки:</t>
  </si>
  <si>
    <t>Изменение в резервах незаработанных страховых премий</t>
  </si>
  <si>
    <t>Изменение в резервах по убыткам и расходам на урегулирование страховых требований, за вычетом доли перестраховщика</t>
  </si>
  <si>
    <t>Износ и амортизация</t>
  </si>
  <si>
    <t>Нереализованный убыток от переоценки финансовых активов, отражаемых по справедливой стоимости через прибыль или убыток</t>
  </si>
  <si>
    <t>Чистый нереализованный (доход)/убыток по операциям с иностранной валютой</t>
  </si>
  <si>
    <t>Формирование резерва по обесценению</t>
  </si>
  <si>
    <t>Изменение резерва по неиспользованным отпускам и годовой премии</t>
  </si>
  <si>
    <t>Чистое изменение в начисленных процентах</t>
  </si>
  <si>
    <t>Процентные расходы по аренде</t>
  </si>
  <si>
    <t>Прочие корректировки</t>
  </si>
  <si>
    <t>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</si>
  <si>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обязательств:</t>
  </si>
  <si>
    <t>Изменение в дебиторской задолженности по страхованию и перестрахованию</t>
  </si>
  <si>
    <t>Изменение в аквизиционных расходах</t>
  </si>
  <si>
    <t>Изменение в договорах РЕПО</t>
  </si>
  <si>
    <t>Изменение в прочих активах</t>
  </si>
  <si>
    <t>Изменение в кредиторской задолженности по страхованию и перестрахованию</t>
  </si>
  <si>
    <t>Изменение в доходах будущих периодов</t>
  </si>
  <si>
    <t>Изменение в прочих обязательствах</t>
  </si>
  <si>
    <t>Приток/(отток) денежных средств от операционной деятельности до уплаты корпоративного подоходного налога</t>
  </si>
  <si>
    <t>Корпоративный подоходный налог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</si>
  <si>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</si>
  <si>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</si>
  <si>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 xml:space="preserve">Приобретение основных средств </t>
  </si>
  <si>
    <t>Приобретение нематериальных активов</t>
  </si>
  <si>
    <t>Приобретение финансовых активов, отражаемых по справедливой стоимости через прибыль или убыток</t>
  </si>
  <si>
    <t>Поступления от продажи финансовых активов, отражаемых по справедливой стоимости через прибыль или убыток</t>
  </si>
  <si>
    <t>Средства, размещенные в банках</t>
  </si>
  <si>
    <t>Средства, возвращенные из банков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</si>
  <si>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</si>
  <si>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</si>
  <si>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Выплата за право пользование активами</t>
  </si>
  <si>
    <t>Чистый отток денежных средств от финансовой деятельности</t>
  </si>
  <si>
    <t>Чистое увеличение/(уменьшение) денежных средств и их эквивалентов</t>
  </si>
  <si>
    <t>Влияние курсовых разниц</t>
  </si>
  <si>
    <t>Денежные средства и их эквиваленты на начало периода</t>
  </si>
  <si>
    <t>Денежные средства и их эквиваленты на конец периода</t>
  </si>
  <si>
    <r>
      <t>АО «СТРАХОВАЯ КОМПАНИЯ «КОММЕСК</t>
    </r>
    <r>
      <rPr>
        <sz val="11"/>
        <color theme="1"/>
        <rFont val="Times New Roman"/>
        <family val="1"/>
        <charset val="204"/>
      </rPr>
      <t>-</t>
    </r>
    <r>
      <rPr>
        <b/>
        <sz val="11"/>
        <color theme="1"/>
        <rFont val="Times New Roman"/>
        <family val="1"/>
        <charset val="204"/>
      </rPr>
      <t>ӨМIР»</t>
    </r>
  </si>
  <si>
    <t>Консолидированный отчет о движении денежных средств</t>
  </si>
  <si>
    <t>Консолидированный отчет об изменениях в капитале</t>
  </si>
  <si>
    <t>Консолидированный Отчет о прибылях или убытках и прочем совокупном доходе</t>
  </si>
  <si>
    <t>АО «СТРАХОВАЯ КОМПАНИЯ «КОММЕСК-ӨМIР»</t>
  </si>
  <si>
    <t>Консолидированный отчет о финансовом положении</t>
  </si>
  <si>
    <t>(тыс.тенге)</t>
  </si>
  <si>
    <t>01 января 2020 года</t>
  </si>
  <si>
    <t>Изменения в учетной политике и корректировка ошибок</t>
  </si>
  <si>
    <t>Пересчитанное сальдо на 01 января 2020</t>
  </si>
  <si>
    <t>Пересчитанное сальдо на 01 января 2021</t>
  </si>
  <si>
    <t>Сальдо на 31 декабря 2020</t>
  </si>
  <si>
    <t>Прочий резерв</t>
  </si>
  <si>
    <t>Балансовая стоимость одной простой акции</t>
  </si>
  <si>
    <t>за 6 месяцев, закончившихся 30 июня 2021 года</t>
  </si>
  <si>
    <t>За 6 месяцев, закончившихся 30 июня 2021 года</t>
  </si>
  <si>
    <t>Сальдо за 6 месяцев, закончившихся 30 июня 2020 года</t>
  </si>
  <si>
    <t>Сальдо за 6 месяцев, закончившихся 30 июня 2021 года</t>
  </si>
  <si>
    <t>За 6 месяцев 2021 года (с 01 января 2021 года по 30 июня 2021 года)</t>
  </si>
  <si>
    <t>Итого совокупный доход за 6 месяцев 2021 года (с 01 января 2021 года по 30 июня 2021 года)</t>
  </si>
  <si>
    <t>Итого совокупный доход за 6 месяцев 2020 года (с 01 января 2020 года по 30 июня 2020 года)</t>
  </si>
  <si>
    <t>Итого совокупный доход за 2020 год</t>
  </si>
  <si>
    <t>За 6 месяцев 2020 года (с 01 января 2020 года по 30 июня 2020 года)</t>
  </si>
  <si>
    <t>На 30.06.2021 года</t>
  </si>
  <si>
    <t>На 31.12.2020 года</t>
  </si>
  <si>
    <t>За 6 месяцев, закончившихся 30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</si>
</sst>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_-* #,##0.00\ _₽_-;\-* #,##0.00\ _₽_-;_-* &quot;-&quot;??\ _₽_-;_-@_-"/>
    <numFmt numFmtId="166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Arial"/>
      <family val="2"/>
      <charset val="1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21" fillId="0" borderId="0"/>
    <xf numFmtId="0" fontId="3" fillId="0" borderId="0"/>
    <xf numFmtId="0" fontId="21" fillId="0" borderId="0"/>
    <xf numFmtId="166" fontId="21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0" applyFont="1" applyAlignment="1">
      <alignment vertical="center"/>
    </xf>
    <xf numFmtId="0" fontId="4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/>
    </xf>
    <xf numFmtId="164" fontId="5" fillId="0" borderId="0" xfId="3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2" xfId="2" applyFont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3" fillId="0" borderId="3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/>
    </xf>
    <xf numFmtId="164" fontId="4" fillId="0" borderId="5" xfId="5" applyNumberFormat="1" applyFont="1" applyFill="1" applyBorder="1" applyAlignment="1">
      <alignment horizontal="center" vertical="center"/>
    </xf>
    <xf numFmtId="164" fontId="4" fillId="0" borderId="0" xfId="5" applyNumberFormat="1" applyFont="1" applyFill="1" applyAlignment="1">
      <alignment vertical="center"/>
    </xf>
    <xf numFmtId="0" fontId="3" fillId="0" borderId="3" xfId="2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6" fillId="0" borderId="0" xfId="2" applyFont="1" applyAlignment="1">
      <alignment vertical="center" wrapText="1"/>
    </xf>
    <xf numFmtId="164" fontId="4" fillId="0" borderId="0" xfId="5" applyNumberFormat="1" applyFont="1" applyFill="1" applyAlignment="1">
      <alignment horizontal="left" vertical="center"/>
    </xf>
    <xf numFmtId="0" fontId="3" fillId="0" borderId="3" xfId="2" applyFont="1" applyBorder="1" applyAlignment="1">
      <alignment vertical="center"/>
    </xf>
    <xf numFmtId="164" fontId="4" fillId="0" borderId="3" xfId="3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4" fillId="0" borderId="3" xfId="2" applyFont="1" applyBorder="1" applyAlignment="1">
      <alignment vertical="center" wrapText="1"/>
    </xf>
    <xf numFmtId="164" fontId="4" fillId="0" borderId="3" xfId="5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0" borderId="3" xfId="1" applyNumberFormat="1" applyFont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9" fillId="0" borderId="0" xfId="1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64" fontId="8" fillId="0" borderId="0" xfId="1" applyNumberFormat="1" applyFont="1" applyFill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5" fillId="0" borderId="0" xfId="1" applyNumberFormat="1" applyFont="1" applyAlignment="1">
      <alignment horizontal="right" vertical="center"/>
    </xf>
    <xf numFmtId="0" fontId="3" fillId="0" borderId="0" xfId="6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164" fontId="4" fillId="0" borderId="9" xfId="1" applyNumberFormat="1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64" fontId="4" fillId="0" borderId="9" xfId="1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4" fillId="0" borderId="8" xfId="1" applyNumberFormat="1" applyFont="1" applyBorder="1" applyAlignment="1">
      <alignment vertical="center"/>
    </xf>
    <xf numFmtId="164" fontId="11" fillId="0" borderId="10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2" applyFont="1" applyAlignment="1">
      <alignment horizontal="right" vertical="center" wrapText="1"/>
    </xf>
    <xf numFmtId="164" fontId="8" fillId="0" borderId="0" xfId="1" applyNumberFormat="1" applyFont="1" applyAlignment="1">
      <alignment vertical="center"/>
    </xf>
    <xf numFmtId="164" fontId="8" fillId="0" borderId="3" xfId="1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164" fontId="19" fillId="0" borderId="0" xfId="1" applyNumberFormat="1" applyFont="1" applyAlignment="1">
      <alignment vertical="center"/>
    </xf>
    <xf numFmtId="164" fontId="19" fillId="0" borderId="3" xfId="1" applyNumberFormat="1" applyFont="1" applyBorder="1" applyAlignment="1">
      <alignment vertical="center"/>
    </xf>
    <xf numFmtId="0" fontId="20" fillId="0" borderId="0" xfId="0" applyFont="1"/>
    <xf numFmtId="164" fontId="19" fillId="0" borderId="0" xfId="1" applyNumberFormat="1" applyFont="1" applyBorder="1" applyAlignment="1">
      <alignment vertical="center"/>
    </xf>
    <xf numFmtId="164" fontId="5" fillId="0" borderId="0" xfId="1" applyNumberFormat="1" applyFont="1" applyFill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0" fillId="0" borderId="0" xfId="0"/>
    <xf numFmtId="164" fontId="5" fillId="0" borderId="0" xfId="2" applyNumberFormat="1" applyFont="1" applyAlignment="1">
      <alignment vertical="center"/>
    </xf>
    <xf numFmtId="0" fontId="4" fillId="3" borderId="4" xfId="0" applyFont="1" applyFill="1" applyBorder="1" applyAlignment="1">
      <alignment vertical="center" wrapText="1"/>
    </xf>
    <xf numFmtId="164" fontId="4" fillId="3" borderId="4" xfId="1" applyNumberFormat="1" applyFont="1" applyFill="1" applyBorder="1" applyAlignment="1">
      <alignment vertical="center"/>
    </xf>
    <xf numFmtId="0" fontId="6" fillId="0" borderId="2" xfId="2" applyFont="1" applyBorder="1" applyAlignment="1">
      <alignment vertical="center" wrapText="1"/>
    </xf>
    <xf numFmtId="0" fontId="6" fillId="0" borderId="2" xfId="2" applyFont="1" applyBorder="1" applyAlignment="1">
      <alignment horizontal="center" vertical="center"/>
    </xf>
    <xf numFmtId="164" fontId="19" fillId="0" borderId="2" xfId="5" applyNumberFormat="1" applyFont="1" applyFill="1" applyBorder="1" applyAlignment="1">
      <alignment horizontal="center" vertical="center"/>
    </xf>
    <xf numFmtId="0" fontId="19" fillId="0" borderId="4" xfId="2" applyFont="1" applyBorder="1" applyAlignment="1">
      <alignment vertical="center" wrapText="1"/>
    </xf>
    <xf numFmtId="0" fontId="19" fillId="0" borderId="4" xfId="2" applyFont="1" applyBorder="1" applyAlignment="1">
      <alignment horizontal="center" vertical="center"/>
    </xf>
    <xf numFmtId="164" fontId="19" fillId="0" borderId="4" xfId="2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2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/>
    </xf>
    <xf numFmtId="14" fontId="4" fillId="3" borderId="1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vertical="center" wrapText="1"/>
    </xf>
    <xf numFmtId="0" fontId="4" fillId="3" borderId="2" xfId="2" applyFont="1" applyFill="1" applyBorder="1" applyAlignment="1">
      <alignment horizontal="right" vertical="center"/>
    </xf>
    <xf numFmtId="164" fontId="4" fillId="3" borderId="2" xfId="2" applyNumberFormat="1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4" fontId="4" fillId="3" borderId="2" xfId="5" applyNumberFormat="1" applyFont="1" applyFill="1" applyBorder="1" applyAlignment="1">
      <alignment horizontal="center" vertical="center"/>
    </xf>
    <xf numFmtId="0" fontId="4" fillId="3" borderId="4" xfId="2" applyFont="1" applyFill="1" applyBorder="1" applyAlignment="1">
      <alignment vertical="center" wrapText="1"/>
    </xf>
    <xf numFmtId="0" fontId="4" fillId="3" borderId="4" xfId="2" applyFont="1" applyFill="1" applyBorder="1" applyAlignment="1">
      <alignment horizontal="center" vertical="center"/>
    </xf>
    <xf numFmtId="164" fontId="4" fillId="3" borderId="4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164" fontId="4" fillId="3" borderId="2" xfId="5" applyNumberFormat="1" applyFont="1" applyFill="1" applyBorder="1" applyAlignment="1">
      <alignment vertical="center"/>
    </xf>
    <xf numFmtId="164" fontId="4" fillId="3" borderId="4" xfId="5" applyNumberFormat="1" applyFont="1" applyFill="1" applyBorder="1" applyAlignment="1">
      <alignment horizontal="center" vertical="center"/>
    </xf>
  </cellXfs>
  <cellStyles count="12">
    <cellStyle name="Comma 2" xfId="5" xr:uid="{8C6D0956-7C9E-4F59-B8DE-2D1EA8C2DB19}"/>
    <cellStyle name="Normal 2" xfId="6" xr:uid="{27920F35-078B-48CA-B245-A89E0BAE37EB}"/>
    <cellStyle name="Обычный" xfId="0" builtinId="0"/>
    <cellStyle name="Обычный 2" xfId="9" xr:uid="{7A956AE1-49C1-4C6F-8F93-59F9622C5EB7}"/>
    <cellStyle name="Обычный 2 2" xfId="10" xr:uid="{94E19FC4-6C1F-4590-A094-D605D22BBE2F}"/>
    <cellStyle name="Обычный 3" xfId="8" xr:uid="{5D9026D8-06F9-427D-A5BE-1F06FF7496A4}"/>
    <cellStyle name="Обычный 33" xfId="2" xr:uid="{4C27663D-131D-44D1-92E4-ACF39B15BB97}"/>
    <cellStyle name="Процентный 6" xfId="4" xr:uid="{7AB394C9-86DB-403C-BD0A-DC97ABD8102B}"/>
    <cellStyle name="Финансовый" xfId="1" builtinId="3"/>
    <cellStyle name="Финансовый 18" xfId="3" xr:uid="{3FB3EE1B-D81E-4336-9B4C-56B9CAABD65E}"/>
    <cellStyle name="Финансовый 2" xfId="11" xr:uid="{0066910D-AE85-4185-9A76-6467D8F9018D}"/>
    <cellStyle name="Финансовый 3" xfId="7" xr:uid="{8FD7139F-C538-4A56-844F-8FDB03C29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1%20&#1048;%20&#1060;2%2001072021%20&#1076;&#1083;&#1103;%20AM%20BEST%20&#1050;&#1086;&#1084;&#1084;&#1077;&#1089;&#1082;-&#1054;&#1084;i&#1088;%20&#1080;%20&#1057;&#1050;L%20(&#1082;&#1086;&#1085;&#1089;&#1086;&#1083;)%20&#1080;%20KASE%20(&#1058;&#1082;&#1072;&#1095;&#1077;&#1074;&#1072;%20&#1053;.26.08.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-ББ"/>
      <sheetName val="Ф2-ОПУ"/>
      <sheetName val="Ф3-ОДДС"/>
      <sheetName val="Ф4-ОСК"/>
      <sheetName val="Ф1 и Ф2 01072021"/>
      <sheetName val="Лист5"/>
      <sheetName val="ББконс. 01072021"/>
      <sheetName val="ОПУконс. 01072021"/>
      <sheetName val="ББ КО"/>
      <sheetName val="ОПУ КО"/>
      <sheetName val="ББ СКL"/>
      <sheetName val="ОПУ СКL"/>
      <sheetName val="ан.сч.CKL"/>
      <sheetName val="пок.и прод.ЦБ CKL"/>
      <sheetName val="ан.сч.КО"/>
      <sheetName val="Покупка ЦБ КО"/>
      <sheetName val="Продажа ЦБ КО"/>
    </sheetNames>
    <sheetDataSet>
      <sheetData sheetId="0"/>
      <sheetData sheetId="1"/>
      <sheetData sheetId="2"/>
      <sheetData sheetId="3"/>
      <sheetData sheetId="4">
        <row r="3">
          <cell r="C3">
            <v>2877022</v>
          </cell>
          <cell r="D3">
            <v>3893931</v>
          </cell>
        </row>
        <row r="4">
          <cell r="C4">
            <v>0</v>
          </cell>
          <cell r="D4">
            <v>250049</v>
          </cell>
        </row>
        <row r="5">
          <cell r="C5">
            <v>21235751</v>
          </cell>
          <cell r="D5">
            <v>15107133</v>
          </cell>
        </row>
        <row r="6">
          <cell r="C6">
            <v>12319</v>
          </cell>
          <cell r="D6">
            <v>43014</v>
          </cell>
        </row>
        <row r="7">
          <cell r="C7">
            <v>606869</v>
          </cell>
          <cell r="D7">
            <v>407562</v>
          </cell>
        </row>
        <row r="8">
          <cell r="C8">
            <v>352287</v>
          </cell>
          <cell r="D8">
            <v>237804</v>
          </cell>
        </row>
        <row r="9">
          <cell r="C9">
            <v>4003982</v>
          </cell>
          <cell r="D9">
            <v>3974751</v>
          </cell>
        </row>
        <row r="10">
          <cell r="C10">
            <v>213267</v>
          </cell>
          <cell r="D10">
            <v>172568</v>
          </cell>
        </row>
        <row r="11">
          <cell r="C11">
            <v>856427</v>
          </cell>
          <cell r="D11">
            <v>887230</v>
          </cell>
        </row>
        <row r="12">
          <cell r="C12">
            <v>162330</v>
          </cell>
          <cell r="D12">
            <v>175086</v>
          </cell>
        </row>
        <row r="13">
          <cell r="C13">
            <v>7679</v>
          </cell>
          <cell r="D13">
            <v>11620</v>
          </cell>
        </row>
        <row r="14">
          <cell r="C14">
            <v>413336</v>
          </cell>
          <cell r="D14">
            <v>1161376</v>
          </cell>
        </row>
        <row r="15">
          <cell r="C15">
            <v>0</v>
          </cell>
          <cell r="D15">
            <v>0</v>
          </cell>
        </row>
        <row r="16">
          <cell r="C16">
            <v>520597</v>
          </cell>
          <cell r="D16">
            <v>148765</v>
          </cell>
        </row>
        <row r="20">
          <cell r="C20">
            <v>545302</v>
          </cell>
          <cell r="D20">
            <v>615529</v>
          </cell>
        </row>
        <row r="21">
          <cell r="C21">
            <v>6046447</v>
          </cell>
          <cell r="D21">
            <v>5418562</v>
          </cell>
        </row>
        <row r="22">
          <cell r="C22">
            <v>8399701</v>
          </cell>
          <cell r="D22">
            <v>7678286</v>
          </cell>
        </row>
        <row r="23">
          <cell r="C23">
            <v>2927049</v>
          </cell>
          <cell r="D23">
            <v>388392</v>
          </cell>
        </row>
        <row r="24">
          <cell r="C24">
            <v>23764</v>
          </cell>
          <cell r="D24">
            <v>23764</v>
          </cell>
        </row>
        <row r="25">
          <cell r="C25">
            <v>11370</v>
          </cell>
          <cell r="D25">
            <v>24452</v>
          </cell>
        </row>
        <row r="26">
          <cell r="C26">
            <v>126092</v>
          </cell>
          <cell r="D26">
            <v>135850</v>
          </cell>
        </row>
        <row r="27">
          <cell r="C27">
            <v>571952</v>
          </cell>
          <cell r="D27">
            <v>330570</v>
          </cell>
        </row>
        <row r="30">
          <cell r="C30">
            <v>300000</v>
          </cell>
          <cell r="D30">
            <v>300000</v>
          </cell>
        </row>
        <row r="31">
          <cell r="C31">
            <v>614031</v>
          </cell>
          <cell r="D31">
            <v>624663</v>
          </cell>
        </row>
        <row r="32">
          <cell r="C32">
            <v>0</v>
          </cell>
          <cell r="D32">
            <v>-430</v>
          </cell>
        </row>
        <row r="33">
          <cell r="C33">
            <v>149353</v>
          </cell>
          <cell r="D33">
            <v>8426</v>
          </cell>
        </row>
        <row r="34">
          <cell r="C34">
            <v>15000</v>
          </cell>
          <cell r="D34">
            <v>15000</v>
          </cell>
        </row>
        <row r="35">
          <cell r="C35">
            <v>11531805</v>
          </cell>
          <cell r="D35">
            <v>10907825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1428E-62C6-4868-9617-3BE44BCA269F}">
  <dimension ref="A1:I332"/>
  <sheetViews>
    <sheetView workbookViewId="0">
      <selection activeCell="H27" sqref="H27"/>
    </sheetView>
  </sheetViews>
  <sheetFormatPr defaultRowHeight="15" x14ac:dyDescent="0.25"/>
  <cols>
    <col min="1" max="1" width="54.85546875" customWidth="1"/>
    <col min="3" max="4" width="15.28515625" customWidth="1"/>
  </cols>
  <sheetData>
    <row r="1" spans="1:9" x14ac:dyDescent="0.25">
      <c r="A1" s="80" t="s">
        <v>126</v>
      </c>
      <c r="B1" s="91"/>
      <c r="C1" s="91"/>
      <c r="D1" s="91"/>
    </row>
    <row r="2" spans="1:9" x14ac:dyDescent="0.25">
      <c r="A2" s="33"/>
      <c r="B2" s="91"/>
      <c r="C2" s="91"/>
      <c r="D2" s="91"/>
    </row>
    <row r="3" spans="1:9" ht="15.75" x14ac:dyDescent="0.25">
      <c r="A3" s="104" t="s">
        <v>127</v>
      </c>
      <c r="B3" s="104"/>
      <c r="C3" s="104"/>
      <c r="D3" s="104"/>
    </row>
    <row r="4" spans="1:9" ht="15.75" x14ac:dyDescent="0.25">
      <c r="A4" s="104" t="s">
        <v>136</v>
      </c>
      <c r="B4" s="104"/>
      <c r="C4" s="104"/>
      <c r="D4" s="104"/>
    </row>
    <row r="5" spans="1:9" ht="15.75" thickBot="1" x14ac:dyDescent="0.3">
      <c r="A5" s="91"/>
      <c r="B5" s="91"/>
      <c r="C5" s="91"/>
      <c r="D5" s="81" t="s">
        <v>128</v>
      </c>
    </row>
    <row r="6" spans="1:9" ht="26.25" thickTop="1" x14ac:dyDescent="0.25">
      <c r="A6" s="106" t="s">
        <v>0</v>
      </c>
      <c r="B6" s="107" t="s">
        <v>1</v>
      </c>
      <c r="C6" s="108" t="s">
        <v>145</v>
      </c>
      <c r="D6" s="108" t="s">
        <v>146</v>
      </c>
      <c r="E6" s="1"/>
      <c r="F6" s="1"/>
      <c r="G6" s="1"/>
      <c r="H6" s="1"/>
      <c r="I6" s="1"/>
    </row>
    <row r="7" spans="1:9" x14ac:dyDescent="0.25">
      <c r="A7" s="2" t="s">
        <v>2</v>
      </c>
      <c r="B7" s="102"/>
      <c r="C7" s="4"/>
      <c r="D7" s="4"/>
      <c r="E7" s="1"/>
      <c r="F7" s="1"/>
      <c r="G7" s="1"/>
      <c r="H7" s="1"/>
      <c r="I7" s="1"/>
    </row>
    <row r="8" spans="1:9" x14ac:dyDescent="0.25">
      <c r="A8" s="6" t="s">
        <v>3</v>
      </c>
      <c r="B8" s="102">
        <v>5</v>
      </c>
      <c r="C8" s="8">
        <f>'[1]Ф1 и Ф2 01072021'!C3</f>
        <v>2877022</v>
      </c>
      <c r="D8" s="8">
        <f>'[1]Ф1 и Ф2 01072021'!D3</f>
        <v>3893931</v>
      </c>
      <c r="E8" s="1"/>
      <c r="F8" s="9"/>
      <c r="G8" s="1"/>
      <c r="H8" s="1"/>
      <c r="I8" s="1"/>
    </row>
    <row r="9" spans="1:9" x14ac:dyDescent="0.25">
      <c r="A9" s="6" t="s">
        <v>5</v>
      </c>
      <c r="B9" s="102">
        <v>6</v>
      </c>
      <c r="C9" s="8">
        <f>'[1]Ф1 и Ф2 01072021'!C4</f>
        <v>0</v>
      </c>
      <c r="D9" s="8">
        <f>'[1]Ф1 и Ф2 01072021'!D4</f>
        <v>250049</v>
      </c>
      <c r="E9" s="1"/>
      <c r="F9" s="9"/>
      <c r="G9" s="1"/>
      <c r="H9" s="1"/>
      <c r="I9" s="1"/>
    </row>
    <row r="10" spans="1:9" ht="25.5" x14ac:dyDescent="0.25">
      <c r="A10" s="6" t="s">
        <v>6</v>
      </c>
      <c r="B10" s="102">
        <v>7</v>
      </c>
      <c r="C10" s="8">
        <f>'[1]Ф1 и Ф2 01072021'!C5</f>
        <v>21235751</v>
      </c>
      <c r="D10" s="8">
        <f>'[1]Ф1 и Ф2 01072021'!D5</f>
        <v>15107133</v>
      </c>
      <c r="E10" s="1"/>
      <c r="F10" s="9"/>
      <c r="G10" s="1"/>
      <c r="H10" s="1"/>
      <c r="I10" s="1"/>
    </row>
    <row r="11" spans="1:9" x14ac:dyDescent="0.25">
      <c r="A11" s="6" t="s">
        <v>7</v>
      </c>
      <c r="B11" s="102">
        <v>8</v>
      </c>
      <c r="C11" s="8">
        <f>'[1]Ф1 и Ф2 01072021'!C6</f>
        <v>12319</v>
      </c>
      <c r="D11" s="8">
        <f>'[1]Ф1 и Ф2 01072021'!D6</f>
        <v>43014</v>
      </c>
      <c r="E11" s="1"/>
      <c r="F11" s="9"/>
      <c r="G11" s="1"/>
      <c r="H11" s="1"/>
      <c r="I11" s="1"/>
    </row>
    <row r="12" spans="1:9" x14ac:dyDescent="0.25">
      <c r="A12" s="6" t="s">
        <v>8</v>
      </c>
      <c r="B12" s="102">
        <v>9</v>
      </c>
      <c r="C12" s="8">
        <f>'[1]Ф1 и Ф2 01072021'!C7</f>
        <v>606869</v>
      </c>
      <c r="D12" s="8">
        <f>'[1]Ф1 и Ф2 01072021'!D7</f>
        <v>407562</v>
      </c>
      <c r="E12" s="1"/>
      <c r="F12" s="9"/>
      <c r="G12" s="1"/>
      <c r="H12" s="1"/>
      <c r="I12" s="1"/>
    </row>
    <row r="13" spans="1:9" x14ac:dyDescent="0.25">
      <c r="A13" s="6" t="s">
        <v>9</v>
      </c>
      <c r="B13" s="102">
        <v>10</v>
      </c>
      <c r="C13" s="8">
        <f>'[1]Ф1 и Ф2 01072021'!C8</f>
        <v>352287</v>
      </c>
      <c r="D13" s="8">
        <f>'[1]Ф1 и Ф2 01072021'!D8</f>
        <v>237804</v>
      </c>
      <c r="E13" s="1"/>
      <c r="F13" s="9"/>
      <c r="G13" s="1"/>
      <c r="H13" s="1"/>
      <c r="I13" s="1"/>
    </row>
    <row r="14" spans="1:9" ht="25.5" x14ac:dyDescent="0.25">
      <c r="A14" s="6" t="s">
        <v>10</v>
      </c>
      <c r="B14" s="102">
        <v>11</v>
      </c>
      <c r="C14" s="8">
        <f>'[1]Ф1 и Ф2 01072021'!C9</f>
        <v>4003982</v>
      </c>
      <c r="D14" s="8">
        <f>'[1]Ф1 и Ф2 01072021'!D9</f>
        <v>3974751</v>
      </c>
      <c r="E14" s="1"/>
      <c r="F14" s="9"/>
      <c r="G14" s="1"/>
      <c r="H14" s="1"/>
      <c r="I14" s="1"/>
    </row>
    <row r="15" spans="1:9" x14ac:dyDescent="0.25">
      <c r="A15" s="5" t="s">
        <v>11</v>
      </c>
      <c r="B15" s="103">
        <v>13</v>
      </c>
      <c r="C15" s="8">
        <f>'[1]Ф1 и Ф2 01072021'!C10</f>
        <v>213267</v>
      </c>
      <c r="D15" s="8">
        <f>'[1]Ф1 и Ф2 01072021'!D10</f>
        <v>172568</v>
      </c>
      <c r="E15" s="1"/>
      <c r="F15" s="9"/>
      <c r="G15" s="1"/>
      <c r="H15" s="1"/>
      <c r="I15" s="1"/>
    </row>
    <row r="16" spans="1:9" x14ac:dyDescent="0.25">
      <c r="A16" s="6" t="s">
        <v>12</v>
      </c>
      <c r="B16" s="103">
        <v>12</v>
      </c>
      <c r="C16" s="8">
        <f>'[1]Ф1 и Ф2 01072021'!C11</f>
        <v>856427</v>
      </c>
      <c r="D16" s="8">
        <f>'[1]Ф1 и Ф2 01072021'!D11</f>
        <v>887230</v>
      </c>
      <c r="E16" s="1"/>
      <c r="F16" s="9"/>
      <c r="G16" s="1"/>
      <c r="H16" s="1"/>
      <c r="I16" s="1"/>
    </row>
    <row r="17" spans="1:9" x14ac:dyDescent="0.25">
      <c r="A17" s="6" t="s">
        <v>13</v>
      </c>
      <c r="B17" s="103">
        <v>12</v>
      </c>
      <c r="C17" s="8">
        <f>'[1]Ф1 и Ф2 01072021'!C12</f>
        <v>162330</v>
      </c>
      <c r="D17" s="8">
        <f>'[1]Ф1 и Ф2 01072021'!D12</f>
        <v>175086</v>
      </c>
      <c r="E17" s="1"/>
      <c r="F17" s="9"/>
      <c r="G17" s="1"/>
      <c r="H17" s="1"/>
      <c r="I17" s="1"/>
    </row>
    <row r="18" spans="1:9" x14ac:dyDescent="0.25">
      <c r="A18" s="6" t="s">
        <v>14</v>
      </c>
      <c r="B18" s="103">
        <v>12</v>
      </c>
      <c r="C18" s="8">
        <f>'[1]Ф1 и Ф2 01072021'!C13</f>
        <v>7679</v>
      </c>
      <c r="D18" s="8">
        <f>'[1]Ф1 и Ф2 01072021'!D13</f>
        <v>11620</v>
      </c>
      <c r="E18" s="1"/>
      <c r="F18" s="9"/>
      <c r="G18" s="1"/>
      <c r="H18" s="1"/>
      <c r="I18" s="1"/>
    </row>
    <row r="19" spans="1:9" x14ac:dyDescent="0.25">
      <c r="A19" s="6" t="s">
        <v>15</v>
      </c>
      <c r="B19" s="103">
        <v>14</v>
      </c>
      <c r="C19" s="8">
        <f>'[1]Ф1 и Ф2 01072021'!C14</f>
        <v>413336</v>
      </c>
      <c r="D19" s="8">
        <f>'[1]Ф1 и Ф2 01072021'!D14</f>
        <v>1161376</v>
      </c>
      <c r="E19" s="1"/>
      <c r="F19" s="9"/>
      <c r="G19" s="1"/>
      <c r="H19" s="1"/>
      <c r="I19" s="1"/>
    </row>
    <row r="20" spans="1:9" x14ac:dyDescent="0.25">
      <c r="A20" s="6" t="s">
        <v>16</v>
      </c>
      <c r="B20" s="103">
        <v>13</v>
      </c>
      <c r="C20" s="8">
        <f>'[1]Ф1 и Ф2 01072021'!C15</f>
        <v>0</v>
      </c>
      <c r="D20" s="8">
        <f>'[1]Ф1 и Ф2 01072021'!D15</f>
        <v>0</v>
      </c>
      <c r="E20" s="1"/>
      <c r="F20" s="9"/>
      <c r="G20" s="1"/>
      <c r="H20" s="1"/>
      <c r="I20" s="1"/>
    </row>
    <row r="21" spans="1:9" x14ac:dyDescent="0.25">
      <c r="A21" s="6" t="s">
        <v>17</v>
      </c>
      <c r="B21" s="102">
        <v>15</v>
      </c>
      <c r="C21" s="8">
        <f>'[1]Ф1 и Ф2 01072021'!C16</f>
        <v>520597</v>
      </c>
      <c r="D21" s="8">
        <f>'[1]Ф1 и Ф2 01072021'!D16</f>
        <v>148765</v>
      </c>
      <c r="E21" s="1"/>
      <c r="F21" s="9"/>
      <c r="G21" s="1"/>
      <c r="H21" s="1"/>
      <c r="I21" s="1"/>
    </row>
    <row r="22" spans="1:9" x14ac:dyDescent="0.25">
      <c r="A22" s="109" t="s">
        <v>18</v>
      </c>
      <c r="B22" s="110"/>
      <c r="C22" s="111">
        <f>SUM(C8:C21)</f>
        <v>31261866</v>
      </c>
      <c r="D22" s="111">
        <f>SUM(D8:D21)</f>
        <v>26470889</v>
      </c>
      <c r="E22" s="1"/>
      <c r="F22" s="1"/>
      <c r="G22" s="1"/>
      <c r="H22" s="1"/>
      <c r="I22" s="1"/>
    </row>
    <row r="23" spans="1:9" x14ac:dyDescent="0.25">
      <c r="A23" s="2" t="s">
        <v>19</v>
      </c>
      <c r="B23" s="102"/>
      <c r="C23" s="11"/>
      <c r="D23" s="11"/>
      <c r="E23" s="1"/>
      <c r="F23" s="1"/>
      <c r="G23" s="1"/>
      <c r="H23" s="1"/>
      <c r="I23" s="1"/>
    </row>
    <row r="24" spans="1:9" x14ac:dyDescent="0.25">
      <c r="A24" s="2" t="s">
        <v>20</v>
      </c>
      <c r="B24" s="102"/>
      <c r="C24" s="11"/>
      <c r="D24" s="11"/>
      <c r="E24" s="1"/>
      <c r="F24" s="1"/>
      <c r="G24" s="1"/>
      <c r="H24" s="1"/>
      <c r="I24" s="1"/>
    </row>
    <row r="25" spans="1:9" x14ac:dyDescent="0.25">
      <c r="A25" s="6" t="s">
        <v>21</v>
      </c>
      <c r="B25" s="102">
        <v>16</v>
      </c>
      <c r="C25" s="8">
        <f>'[1]Ф1 и Ф2 01072021'!C20</f>
        <v>545302</v>
      </c>
      <c r="D25" s="8">
        <f>'[1]Ф1 и Ф2 01072021'!D20</f>
        <v>615529</v>
      </c>
      <c r="E25" s="1"/>
      <c r="F25" s="9"/>
      <c r="G25" s="1"/>
      <c r="H25" s="1"/>
      <c r="I25" s="1"/>
    </row>
    <row r="26" spans="1:9" x14ac:dyDescent="0.25">
      <c r="A26" s="6" t="s">
        <v>22</v>
      </c>
      <c r="B26" s="102">
        <v>10</v>
      </c>
      <c r="C26" s="8">
        <f>'[1]Ф1 и Ф2 01072021'!C21</f>
        <v>6046447</v>
      </c>
      <c r="D26" s="8">
        <f>'[1]Ф1 и Ф2 01072021'!D21</f>
        <v>5418562</v>
      </c>
      <c r="E26" s="1"/>
      <c r="F26" s="9"/>
      <c r="G26" s="1"/>
      <c r="H26" s="1"/>
      <c r="I26" s="1"/>
    </row>
    <row r="27" spans="1:9" ht="25.5" x14ac:dyDescent="0.25">
      <c r="A27" s="6" t="s">
        <v>23</v>
      </c>
      <c r="B27" s="102">
        <v>11</v>
      </c>
      <c r="C27" s="8">
        <f>'[1]Ф1 и Ф2 01072021'!C22</f>
        <v>8399701</v>
      </c>
      <c r="D27" s="8">
        <f>'[1]Ф1 и Ф2 01072021'!D22</f>
        <v>7678286</v>
      </c>
      <c r="E27" s="1"/>
      <c r="F27" s="9"/>
      <c r="G27" s="1"/>
      <c r="H27" s="1"/>
      <c r="I27" s="1"/>
    </row>
    <row r="28" spans="1:9" x14ac:dyDescent="0.25">
      <c r="A28" s="5" t="s">
        <v>24</v>
      </c>
      <c r="B28" s="102">
        <v>17</v>
      </c>
      <c r="C28" s="8">
        <f>'[1]Ф1 и Ф2 01072021'!C23</f>
        <v>2927049</v>
      </c>
      <c r="D28" s="8">
        <f>'[1]Ф1 и Ф2 01072021'!D23</f>
        <v>388392</v>
      </c>
      <c r="E28" s="1"/>
      <c r="F28" s="9"/>
      <c r="G28" s="1"/>
      <c r="H28" s="1"/>
      <c r="I28" s="1"/>
    </row>
    <row r="29" spans="1:9" x14ac:dyDescent="0.25">
      <c r="A29" s="6" t="s">
        <v>25</v>
      </c>
      <c r="B29" s="102">
        <v>13</v>
      </c>
      <c r="C29" s="8">
        <f>'[1]Ф1 и Ф2 01072021'!C24</f>
        <v>23764</v>
      </c>
      <c r="D29" s="8">
        <f>'[1]Ф1 и Ф2 01072021'!D24</f>
        <v>23764</v>
      </c>
      <c r="E29" s="1"/>
      <c r="F29" s="9"/>
      <c r="G29" s="1"/>
      <c r="H29" s="1"/>
      <c r="I29" s="1"/>
    </row>
    <row r="30" spans="1:9" x14ac:dyDescent="0.25">
      <c r="A30" s="6" t="s">
        <v>26</v>
      </c>
      <c r="B30" s="102">
        <v>18</v>
      </c>
      <c r="C30" s="8">
        <f>'[1]Ф1 и Ф2 01072021'!C25</f>
        <v>11370</v>
      </c>
      <c r="D30" s="8">
        <f>'[1]Ф1 и Ф2 01072021'!D25</f>
        <v>24452</v>
      </c>
      <c r="E30" s="1"/>
      <c r="F30" s="9"/>
      <c r="G30" s="1"/>
      <c r="H30" s="1"/>
      <c r="I30" s="1"/>
    </row>
    <row r="31" spans="1:9" x14ac:dyDescent="0.25">
      <c r="A31" s="6" t="s">
        <v>27</v>
      </c>
      <c r="B31" s="102"/>
      <c r="C31" s="8">
        <f>'[1]Ф1 и Ф2 01072021'!C26</f>
        <v>126092</v>
      </c>
      <c r="D31" s="8">
        <f>'[1]Ф1 и Ф2 01072021'!D26</f>
        <v>135850</v>
      </c>
      <c r="E31" s="1"/>
      <c r="F31" s="9"/>
      <c r="G31" s="1"/>
      <c r="H31" s="1"/>
      <c r="I31" s="1"/>
    </row>
    <row r="32" spans="1:9" x14ac:dyDescent="0.25">
      <c r="A32" s="12" t="s">
        <v>28</v>
      </c>
      <c r="B32" s="102">
        <v>19</v>
      </c>
      <c r="C32" s="8">
        <f>'[1]Ф1 и Ф2 01072021'!C27</f>
        <v>571952</v>
      </c>
      <c r="D32" s="8">
        <f>'[1]Ф1 и Ф2 01072021'!D27</f>
        <v>330570</v>
      </c>
      <c r="E32" s="1"/>
      <c r="F32" s="9"/>
      <c r="G32" s="1"/>
      <c r="H32" s="1"/>
      <c r="I32" s="1"/>
    </row>
    <row r="33" spans="1:9" x14ac:dyDescent="0.25">
      <c r="A33" s="109" t="s">
        <v>29</v>
      </c>
      <c r="B33" s="112"/>
      <c r="C33" s="113">
        <f>SUM(C25:C32)</f>
        <v>18651677</v>
      </c>
      <c r="D33" s="113">
        <f>SUM(D25:D32)</f>
        <v>14615405</v>
      </c>
      <c r="E33" s="1"/>
      <c r="F33" s="1"/>
      <c r="G33" s="1"/>
      <c r="H33" s="1"/>
      <c r="I33" s="1"/>
    </row>
    <row r="34" spans="1:9" x14ac:dyDescent="0.25">
      <c r="A34" s="2" t="s">
        <v>30</v>
      </c>
      <c r="B34" s="7"/>
      <c r="C34" s="11"/>
      <c r="D34" s="11"/>
      <c r="E34" s="1"/>
      <c r="F34" s="1"/>
      <c r="G34" s="1"/>
      <c r="H34" s="1"/>
      <c r="I34" s="1"/>
    </row>
    <row r="35" spans="1:9" x14ac:dyDescent="0.25">
      <c r="A35" s="6" t="s">
        <v>31</v>
      </c>
      <c r="B35" s="102">
        <v>20</v>
      </c>
      <c r="C35" s="8">
        <f>'[1]Ф1 и Ф2 01072021'!C30</f>
        <v>300000</v>
      </c>
      <c r="D35" s="8">
        <f>'[1]Ф1 и Ф2 01072021'!D30</f>
        <v>300000</v>
      </c>
      <c r="E35" s="1"/>
      <c r="F35" s="9"/>
      <c r="G35" s="1"/>
      <c r="H35" s="1"/>
      <c r="I35" s="1"/>
    </row>
    <row r="36" spans="1:9" x14ac:dyDescent="0.25">
      <c r="A36" s="6" t="s">
        <v>32</v>
      </c>
      <c r="B36" s="102">
        <v>22</v>
      </c>
      <c r="C36" s="8">
        <f>'[1]Ф1 и Ф2 01072021'!C31</f>
        <v>614031</v>
      </c>
      <c r="D36" s="8">
        <f>'[1]Ф1 и Ф2 01072021'!D31</f>
        <v>624663</v>
      </c>
      <c r="E36" s="1"/>
      <c r="F36" s="9"/>
      <c r="G36" s="1"/>
      <c r="H36" s="1"/>
      <c r="I36" s="1"/>
    </row>
    <row r="37" spans="1:9" ht="25.5" x14ac:dyDescent="0.25">
      <c r="A37" s="6" t="s">
        <v>33</v>
      </c>
      <c r="B37" s="102">
        <v>22</v>
      </c>
      <c r="C37" s="8">
        <f>'[1]Ф1 и Ф2 01072021'!C32</f>
        <v>0</v>
      </c>
      <c r="D37" s="8">
        <f>'[1]Ф1 и Ф2 01072021'!D32</f>
        <v>-430</v>
      </c>
      <c r="E37" s="1"/>
      <c r="F37" s="9"/>
      <c r="G37" s="1"/>
      <c r="H37" s="1"/>
      <c r="I37" s="1"/>
    </row>
    <row r="38" spans="1:9" x14ac:dyDescent="0.25">
      <c r="A38" s="6" t="s">
        <v>34</v>
      </c>
      <c r="B38" s="102">
        <v>21</v>
      </c>
      <c r="C38" s="8">
        <f>'[1]Ф1 и Ф2 01072021'!C33</f>
        <v>149353</v>
      </c>
      <c r="D38" s="8">
        <f>'[1]Ф1 и Ф2 01072021'!D33</f>
        <v>8426</v>
      </c>
      <c r="E38" s="1"/>
      <c r="F38" s="9"/>
      <c r="G38" s="1"/>
      <c r="H38" s="1"/>
      <c r="I38" s="1"/>
    </row>
    <row r="39" spans="1:9" x14ac:dyDescent="0.25">
      <c r="A39" s="6" t="s">
        <v>35</v>
      </c>
      <c r="B39" s="102">
        <v>22</v>
      </c>
      <c r="C39" s="8">
        <f>'[1]Ф1 и Ф2 01072021'!C34</f>
        <v>15000</v>
      </c>
      <c r="D39" s="8">
        <f>'[1]Ф1 и Ф2 01072021'!D34</f>
        <v>15000</v>
      </c>
      <c r="E39" s="1"/>
      <c r="F39" s="9"/>
      <c r="G39" s="1"/>
      <c r="H39" s="1"/>
      <c r="I39" s="1"/>
    </row>
    <row r="40" spans="1:9" x14ac:dyDescent="0.25">
      <c r="A40" s="6" t="s">
        <v>36</v>
      </c>
      <c r="B40" s="102">
        <v>22</v>
      </c>
      <c r="C40" s="8">
        <f>'[1]Ф1 и Ф2 01072021'!C35</f>
        <v>11531805</v>
      </c>
      <c r="D40" s="8">
        <f>'[1]Ф1 и Ф2 01072021'!D35</f>
        <v>10907825</v>
      </c>
      <c r="E40" s="1"/>
      <c r="F40" s="9"/>
      <c r="G40" s="9"/>
      <c r="H40" s="9"/>
      <c r="I40" s="1"/>
    </row>
    <row r="41" spans="1:9" x14ac:dyDescent="0.25">
      <c r="A41" s="109" t="s">
        <v>37</v>
      </c>
      <c r="B41" s="112"/>
      <c r="C41" s="113">
        <f>SUM(C35:C40)</f>
        <v>12610189</v>
      </c>
      <c r="D41" s="113">
        <f>SUM(D35:D40)</f>
        <v>11855484</v>
      </c>
      <c r="E41" s="1"/>
      <c r="F41" s="1"/>
      <c r="G41" s="1"/>
      <c r="H41" s="1"/>
      <c r="I41" s="1"/>
    </row>
    <row r="42" spans="1:9" ht="15.75" thickBot="1" x14ac:dyDescent="0.3">
      <c r="A42" s="114" t="s">
        <v>38</v>
      </c>
      <c r="B42" s="115"/>
      <c r="C42" s="116">
        <f>C41+C33</f>
        <v>31261866</v>
      </c>
      <c r="D42" s="116">
        <f>D41+D33</f>
        <v>26470889</v>
      </c>
      <c r="E42" s="1"/>
      <c r="F42" s="1"/>
      <c r="G42" s="1"/>
      <c r="H42" s="1"/>
      <c r="I42" s="1"/>
    </row>
    <row r="43" spans="1:9" s="87" customFormat="1" ht="15.75" thickBot="1" x14ac:dyDescent="0.3">
      <c r="A43" s="98" t="s">
        <v>135</v>
      </c>
      <c r="B43" s="99"/>
      <c r="C43" s="100">
        <f>(C22-C17-C33)/122400*1000</f>
        <v>101698.19444444444</v>
      </c>
      <c r="D43" s="100">
        <f>(D22-D17-D33)/122400*1000</f>
        <v>95428.088235294112</v>
      </c>
      <c r="E43" s="101"/>
      <c r="F43" s="101"/>
      <c r="G43" s="101"/>
      <c r="H43" s="101"/>
      <c r="I43" s="101"/>
    </row>
    <row r="44" spans="1:9" x14ac:dyDescent="0.25">
      <c r="A44" s="5"/>
      <c r="B44" s="13"/>
      <c r="C44" s="92">
        <f>C22-C42</f>
        <v>0</v>
      </c>
      <c r="D44" s="92">
        <f>D22-D42</f>
        <v>0</v>
      </c>
      <c r="E44" s="1"/>
      <c r="F44" s="1"/>
      <c r="G44" s="1"/>
      <c r="H44" s="1"/>
      <c r="I44" s="1"/>
    </row>
    <row r="45" spans="1:9" x14ac:dyDescent="0.25">
      <c r="A45" s="5"/>
      <c r="B45" s="13"/>
      <c r="C45" s="13"/>
      <c r="D45" s="13"/>
      <c r="E45" s="1"/>
      <c r="F45" s="1"/>
      <c r="G45" s="1"/>
      <c r="H45" s="1"/>
      <c r="I45" s="1"/>
    </row>
    <row r="46" spans="1:9" x14ac:dyDescent="0.25">
      <c r="A46" s="5"/>
      <c r="B46" s="13"/>
      <c r="C46" s="13"/>
      <c r="D46" s="13"/>
      <c r="E46" s="1"/>
      <c r="F46" s="1"/>
      <c r="G46" s="1"/>
      <c r="H46" s="1"/>
      <c r="I46" s="1"/>
    </row>
    <row r="47" spans="1:9" x14ac:dyDescent="0.25">
      <c r="A47" s="14"/>
      <c r="B47" s="15"/>
      <c r="C47" s="15"/>
      <c r="D47" s="15"/>
      <c r="E47" s="1"/>
      <c r="F47" s="1"/>
      <c r="G47" s="1"/>
      <c r="H47" s="1"/>
      <c r="I47" s="1"/>
    </row>
    <row r="48" spans="1:9" x14ac:dyDescent="0.25">
      <c r="A48" s="5"/>
      <c r="B48" s="13"/>
      <c r="C48" s="13"/>
      <c r="D48" s="13"/>
      <c r="E48" s="1"/>
      <c r="F48" s="1"/>
      <c r="G48" s="1"/>
      <c r="H48" s="1"/>
      <c r="I48" s="1"/>
    </row>
    <row r="49" spans="1:9" x14ac:dyDescent="0.25">
      <c r="A49" s="5"/>
      <c r="B49" s="13"/>
      <c r="C49" s="13"/>
      <c r="D49" s="13"/>
      <c r="E49" s="1"/>
      <c r="F49" s="1"/>
      <c r="G49" s="1"/>
      <c r="H49" s="1"/>
      <c r="I49" s="1"/>
    </row>
    <row r="50" spans="1:9" x14ac:dyDescent="0.25">
      <c r="A50" s="5"/>
      <c r="B50" s="13"/>
      <c r="C50" s="16"/>
      <c r="D50" s="16"/>
      <c r="E50" s="1"/>
      <c r="F50" s="1"/>
      <c r="G50" s="1"/>
      <c r="H50" s="1"/>
      <c r="I50" s="1"/>
    </row>
    <row r="51" spans="1:9" x14ac:dyDescent="0.25">
      <c r="E51" s="1"/>
      <c r="F51" s="1"/>
      <c r="G51" s="1"/>
      <c r="H51" s="1"/>
      <c r="I51" s="1"/>
    </row>
    <row r="52" spans="1:9" x14ac:dyDescent="0.25">
      <c r="E52" s="1"/>
      <c r="F52" s="1"/>
      <c r="G52" s="1"/>
      <c r="H52" s="1"/>
      <c r="I52" s="1"/>
    </row>
    <row r="53" spans="1:9" x14ac:dyDescent="0.25">
      <c r="E53" s="1"/>
      <c r="F53" s="1"/>
      <c r="G53" s="1"/>
      <c r="H53" s="1"/>
      <c r="I53" s="1"/>
    </row>
    <row r="54" spans="1:9" x14ac:dyDescent="0.25">
      <c r="E54" s="1"/>
      <c r="F54" s="1"/>
      <c r="G54" s="1"/>
      <c r="H54" s="1"/>
      <c r="I54" s="1"/>
    </row>
    <row r="55" spans="1:9" x14ac:dyDescent="0.25">
      <c r="E55" s="1"/>
      <c r="F55" s="1"/>
      <c r="G55" s="1"/>
      <c r="H55" s="1"/>
      <c r="I55" s="1"/>
    </row>
    <row r="56" spans="1:9" x14ac:dyDescent="0.25">
      <c r="E56" s="1"/>
      <c r="F56" s="1"/>
      <c r="G56" s="1"/>
      <c r="H56" s="1"/>
      <c r="I56" s="1"/>
    </row>
    <row r="57" spans="1:9" x14ac:dyDescent="0.25">
      <c r="E57" s="1"/>
      <c r="F57" s="1"/>
      <c r="G57" s="1"/>
      <c r="H57" s="1"/>
      <c r="I57" s="1"/>
    </row>
    <row r="58" spans="1:9" x14ac:dyDescent="0.25">
      <c r="E58" s="1"/>
      <c r="F58" s="1"/>
      <c r="G58" s="1"/>
      <c r="H58" s="1"/>
      <c r="I58" s="1"/>
    </row>
    <row r="59" spans="1:9" x14ac:dyDescent="0.25">
      <c r="E59" s="1"/>
      <c r="F59" s="1"/>
      <c r="G59" s="1"/>
      <c r="H59" s="1"/>
      <c r="I59" s="1"/>
    </row>
    <row r="60" spans="1:9" x14ac:dyDescent="0.25">
      <c r="E60" s="1"/>
      <c r="F60" s="1"/>
      <c r="G60" s="1"/>
      <c r="H60" s="1"/>
      <c r="I60" s="1"/>
    </row>
    <row r="61" spans="1:9" x14ac:dyDescent="0.25">
      <c r="E61" s="1"/>
      <c r="F61" s="1"/>
      <c r="G61" s="1"/>
      <c r="H61" s="1"/>
      <c r="I61" s="1"/>
    </row>
    <row r="62" spans="1:9" x14ac:dyDescent="0.25">
      <c r="E62" s="1"/>
      <c r="F62" s="1"/>
      <c r="G62" s="1"/>
      <c r="H62" s="1"/>
      <c r="I62" s="1"/>
    </row>
    <row r="63" spans="1:9" x14ac:dyDescent="0.25">
      <c r="E63" s="1"/>
      <c r="F63" s="1"/>
      <c r="G63" s="1"/>
      <c r="H63" s="1"/>
      <c r="I63" s="1"/>
    </row>
    <row r="64" spans="1:9" x14ac:dyDescent="0.25">
      <c r="E64" s="1"/>
      <c r="F64" s="1"/>
      <c r="G64" s="1"/>
      <c r="H64" s="1"/>
      <c r="I64" s="1"/>
    </row>
    <row r="65" spans="5:9" x14ac:dyDescent="0.25">
      <c r="E65" s="1"/>
      <c r="F65" s="1"/>
      <c r="G65" s="1"/>
      <c r="H65" s="1"/>
      <c r="I65" s="1"/>
    </row>
    <row r="66" spans="5:9" x14ac:dyDescent="0.25">
      <c r="E66" s="1"/>
      <c r="F66" s="1"/>
      <c r="G66" s="1"/>
      <c r="H66" s="1"/>
      <c r="I66" s="1"/>
    </row>
    <row r="67" spans="5:9" x14ac:dyDescent="0.25">
      <c r="E67" s="1"/>
      <c r="F67" s="1"/>
      <c r="G67" s="1"/>
      <c r="H67" s="1"/>
      <c r="I67" s="1"/>
    </row>
    <row r="68" spans="5:9" x14ac:dyDescent="0.25">
      <c r="E68" s="1"/>
      <c r="F68" s="1"/>
      <c r="G68" s="1"/>
      <c r="H68" s="1"/>
      <c r="I68" s="1"/>
    </row>
    <row r="69" spans="5:9" x14ac:dyDescent="0.25">
      <c r="E69" s="1"/>
      <c r="F69" s="1"/>
      <c r="G69" s="1"/>
      <c r="H69" s="1"/>
      <c r="I69" s="1"/>
    </row>
    <row r="70" spans="5:9" x14ac:dyDescent="0.25">
      <c r="E70" s="1"/>
      <c r="F70" s="1"/>
      <c r="G70" s="1"/>
      <c r="H70" s="1"/>
      <c r="I70" s="1"/>
    </row>
    <row r="71" spans="5:9" x14ac:dyDescent="0.25">
      <c r="E71" s="1"/>
      <c r="F71" s="1"/>
      <c r="G71" s="1"/>
      <c r="H71" s="1"/>
      <c r="I71" s="1"/>
    </row>
    <row r="72" spans="5:9" x14ac:dyDescent="0.25">
      <c r="E72" s="1"/>
      <c r="F72" s="1"/>
      <c r="G72" s="1"/>
      <c r="H72" s="1"/>
      <c r="I72" s="1"/>
    </row>
    <row r="73" spans="5:9" x14ac:dyDescent="0.25">
      <c r="E73" s="1"/>
      <c r="F73" s="1"/>
      <c r="G73" s="1"/>
      <c r="H73" s="1"/>
      <c r="I73" s="1"/>
    </row>
    <row r="74" spans="5:9" x14ac:dyDescent="0.25">
      <c r="E74" s="1"/>
      <c r="F74" s="9"/>
      <c r="G74" s="1"/>
      <c r="H74" s="1"/>
      <c r="I74" s="1"/>
    </row>
    <row r="75" spans="5:9" x14ac:dyDescent="0.25">
      <c r="E75" s="1"/>
      <c r="F75" s="9"/>
      <c r="G75" s="1"/>
      <c r="H75" s="1"/>
      <c r="I75" s="1"/>
    </row>
    <row r="76" spans="5:9" x14ac:dyDescent="0.25">
      <c r="E76" s="1"/>
      <c r="F76" s="9"/>
      <c r="G76" s="1"/>
      <c r="H76" s="1"/>
      <c r="I76" s="1"/>
    </row>
    <row r="77" spans="5:9" x14ac:dyDescent="0.25">
      <c r="E77" s="1"/>
      <c r="F77" s="1"/>
      <c r="G77" s="1"/>
      <c r="H77" s="1"/>
      <c r="I77" s="1"/>
    </row>
    <row r="78" spans="5:9" x14ac:dyDescent="0.25">
      <c r="E78" s="1"/>
      <c r="F78" s="1"/>
      <c r="G78" s="1"/>
      <c r="H78" s="1"/>
      <c r="I78" s="1"/>
    </row>
    <row r="79" spans="5:9" x14ac:dyDescent="0.25">
      <c r="E79" s="1"/>
      <c r="F79" s="1"/>
      <c r="G79" s="1"/>
      <c r="H79" s="1"/>
      <c r="I79" s="1"/>
    </row>
    <row r="80" spans="5:9" x14ac:dyDescent="0.25">
      <c r="E80" s="1"/>
      <c r="F80" s="22"/>
      <c r="G80" s="1"/>
      <c r="H80" s="1"/>
      <c r="I80" s="1"/>
    </row>
    <row r="81" spans="5:9" x14ac:dyDescent="0.25">
      <c r="E81" s="1"/>
      <c r="F81" s="1"/>
      <c r="G81" s="1"/>
      <c r="H81" s="1"/>
      <c r="I81" s="1"/>
    </row>
    <row r="82" spans="5:9" x14ac:dyDescent="0.25">
      <c r="E82" s="1"/>
      <c r="F82" s="1"/>
      <c r="G82" s="1"/>
      <c r="H82" s="1"/>
      <c r="I82" s="1"/>
    </row>
    <row r="83" spans="5:9" x14ac:dyDescent="0.25">
      <c r="E83" s="1"/>
      <c r="F83" s="1"/>
      <c r="G83" s="9"/>
      <c r="H83" s="1"/>
      <c r="I83" s="1"/>
    </row>
    <row r="84" spans="5:9" x14ac:dyDescent="0.25">
      <c r="E84" s="1"/>
      <c r="F84" s="1"/>
      <c r="G84" s="1"/>
      <c r="H84" s="1"/>
      <c r="I84" s="1"/>
    </row>
    <row r="85" spans="5:9" x14ac:dyDescent="0.25">
      <c r="E85" s="1"/>
      <c r="F85" s="1"/>
      <c r="G85" s="1"/>
      <c r="H85" s="1"/>
      <c r="I85" s="1"/>
    </row>
    <row r="86" spans="5:9" x14ac:dyDescent="0.25">
      <c r="E86" s="1"/>
      <c r="F86" s="1"/>
      <c r="G86" s="1"/>
      <c r="H86" s="1"/>
      <c r="I86" s="1"/>
    </row>
    <row r="87" spans="5:9" x14ac:dyDescent="0.25">
      <c r="E87" s="1"/>
      <c r="F87" s="1"/>
      <c r="G87" s="1"/>
      <c r="H87" s="1"/>
      <c r="I87" s="1"/>
    </row>
    <row r="88" spans="5:9" x14ac:dyDescent="0.25">
      <c r="E88" s="1"/>
      <c r="F88" s="1"/>
      <c r="G88" s="1"/>
      <c r="H88" s="1"/>
      <c r="I88" s="1"/>
    </row>
    <row r="89" spans="5:9" x14ac:dyDescent="0.25">
      <c r="E89" s="1"/>
      <c r="F89" s="1"/>
      <c r="G89" s="1"/>
      <c r="H89" s="1"/>
      <c r="I89" s="1"/>
    </row>
    <row r="90" spans="5:9" x14ac:dyDescent="0.25">
      <c r="E90" s="1"/>
      <c r="F90" s="1"/>
      <c r="G90" s="1"/>
      <c r="H90" s="1"/>
      <c r="I90" s="1"/>
    </row>
    <row r="91" spans="5:9" x14ac:dyDescent="0.25">
      <c r="E91" s="1"/>
      <c r="F91" s="1"/>
      <c r="G91" s="1"/>
      <c r="H91" s="1"/>
      <c r="I91" s="1"/>
    </row>
    <row r="92" spans="5:9" x14ac:dyDescent="0.25">
      <c r="E92" s="1"/>
      <c r="F92" s="1"/>
      <c r="G92" s="1"/>
      <c r="H92" s="1"/>
      <c r="I92" s="1"/>
    </row>
    <row r="93" spans="5:9" x14ac:dyDescent="0.25">
      <c r="E93" s="1"/>
      <c r="F93" s="1"/>
      <c r="G93" s="1"/>
      <c r="H93" s="1"/>
      <c r="I93" s="1"/>
    </row>
    <row r="94" spans="5:9" x14ac:dyDescent="0.25">
      <c r="E94" s="1"/>
      <c r="F94" s="1"/>
      <c r="G94" s="1"/>
      <c r="H94" s="1"/>
      <c r="I94" s="1"/>
    </row>
    <row r="95" spans="5:9" x14ac:dyDescent="0.25">
      <c r="E95" s="1"/>
      <c r="F95" s="1"/>
      <c r="G95" s="1"/>
      <c r="H95" s="1"/>
      <c r="I95" s="1"/>
    </row>
    <row r="96" spans="5:9" x14ac:dyDescent="0.25">
      <c r="E96" s="1"/>
      <c r="F96" s="1"/>
      <c r="G96" s="1"/>
      <c r="H96" s="1"/>
      <c r="I96" s="1"/>
    </row>
    <row r="97" spans="1:9" x14ac:dyDescent="0.25">
      <c r="E97" s="1"/>
      <c r="F97" s="27"/>
      <c r="G97" s="1"/>
      <c r="H97" s="1"/>
      <c r="I97" s="1"/>
    </row>
    <row r="98" spans="1:9" x14ac:dyDescent="0.25">
      <c r="E98" s="1"/>
      <c r="F98" s="1"/>
      <c r="G98" s="1"/>
      <c r="H98" s="1"/>
      <c r="I98" s="1"/>
    </row>
    <row r="99" spans="1:9" x14ac:dyDescent="0.25">
      <c r="E99" s="1"/>
      <c r="F99" s="1"/>
      <c r="G99" s="1"/>
      <c r="H99" s="1"/>
      <c r="I99" s="1"/>
    </row>
    <row r="100" spans="1:9" x14ac:dyDescent="0.25">
      <c r="E100" s="1"/>
      <c r="F100" s="1"/>
      <c r="G100" s="1"/>
      <c r="H100" s="1"/>
      <c r="I100" s="1"/>
    </row>
    <row r="101" spans="1:9" x14ac:dyDescent="0.25">
      <c r="A101" s="30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30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30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30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31"/>
      <c r="B105" s="31"/>
      <c r="C105" s="31"/>
      <c r="D105" s="31"/>
      <c r="E105" s="31"/>
      <c r="F105" s="31"/>
      <c r="G105" s="31"/>
      <c r="H105" s="32"/>
      <c r="I105" s="1"/>
    </row>
    <row r="106" spans="1:9" x14ac:dyDescent="0.25">
      <c r="A106" s="33"/>
      <c r="B106" s="33"/>
      <c r="C106" s="33"/>
      <c r="D106" s="33"/>
      <c r="E106" s="33"/>
      <c r="F106" s="33"/>
      <c r="G106" s="33"/>
      <c r="H106" s="1"/>
      <c r="I106" s="1"/>
    </row>
    <row r="107" spans="1:9" x14ac:dyDescent="0.25">
      <c r="I107" s="1"/>
    </row>
    <row r="108" spans="1:9" x14ac:dyDescent="0.25">
      <c r="I108" s="1"/>
    </row>
    <row r="109" spans="1:9" x14ac:dyDescent="0.25">
      <c r="I109" s="1"/>
    </row>
    <row r="110" spans="1:9" x14ac:dyDescent="0.25">
      <c r="I110" s="1"/>
    </row>
    <row r="111" spans="1:9" x14ac:dyDescent="0.25">
      <c r="I111" s="1"/>
    </row>
    <row r="112" spans="1:9" x14ac:dyDescent="0.25">
      <c r="I112" s="1"/>
    </row>
    <row r="113" spans="1:9" x14ac:dyDescent="0.25">
      <c r="I113" s="1"/>
    </row>
    <row r="114" spans="1:9" x14ac:dyDescent="0.25">
      <c r="I114" s="1"/>
    </row>
    <row r="115" spans="1:9" x14ac:dyDescent="0.25">
      <c r="I115" s="1"/>
    </row>
    <row r="116" spans="1:9" x14ac:dyDescent="0.25">
      <c r="I116" s="1"/>
    </row>
    <row r="117" spans="1:9" x14ac:dyDescent="0.25">
      <c r="I117" s="1"/>
    </row>
    <row r="118" spans="1:9" x14ac:dyDescent="0.25">
      <c r="I118" s="1"/>
    </row>
    <row r="119" spans="1:9" x14ac:dyDescent="0.25">
      <c r="I119" s="1"/>
    </row>
    <row r="120" spans="1:9" x14ac:dyDescent="0.25">
      <c r="I120" s="1"/>
    </row>
    <row r="121" spans="1:9" x14ac:dyDescent="0.25">
      <c r="I121" s="1"/>
    </row>
    <row r="122" spans="1:9" x14ac:dyDescent="0.25">
      <c r="I122" s="1"/>
    </row>
    <row r="123" spans="1:9" x14ac:dyDescent="0.25">
      <c r="A123" s="48" t="s">
        <v>81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30"/>
      <c r="B125" s="1"/>
      <c r="C125" s="27"/>
      <c r="D125" s="27"/>
      <c r="E125" s="27"/>
      <c r="F125" s="27"/>
      <c r="G125" s="27"/>
      <c r="H125" s="1"/>
      <c r="I125" s="1"/>
    </row>
    <row r="126" spans="1:9" x14ac:dyDescent="0.25">
      <c r="A126" s="30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30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30"/>
      <c r="B128" s="1"/>
      <c r="C128" s="27"/>
      <c r="D128" s="27"/>
      <c r="E128" s="27"/>
      <c r="F128" s="27"/>
      <c r="G128" s="27"/>
      <c r="H128" s="1"/>
      <c r="I128" s="1"/>
    </row>
    <row r="129" spans="5:9" x14ac:dyDescent="0.25">
      <c r="E129" s="1"/>
      <c r="F129" s="1"/>
      <c r="G129" s="1"/>
      <c r="H129" s="1"/>
      <c r="I129" s="1"/>
    </row>
    <row r="130" spans="5:9" x14ac:dyDescent="0.25">
      <c r="E130" s="1"/>
      <c r="F130" s="1"/>
      <c r="G130" s="1"/>
      <c r="H130" s="1"/>
      <c r="I130" s="1"/>
    </row>
    <row r="131" spans="5:9" x14ac:dyDescent="0.25">
      <c r="E131" s="1"/>
      <c r="F131" s="1"/>
      <c r="G131" s="1"/>
      <c r="H131" s="1"/>
      <c r="I131" s="1"/>
    </row>
    <row r="132" spans="5:9" x14ac:dyDescent="0.25">
      <c r="E132" s="1"/>
      <c r="F132" s="1"/>
      <c r="G132" s="1"/>
      <c r="H132" s="1"/>
      <c r="I132" s="1"/>
    </row>
    <row r="133" spans="5:9" x14ac:dyDescent="0.25">
      <c r="E133" s="1"/>
      <c r="F133" s="1"/>
      <c r="G133" s="1"/>
      <c r="H133" s="1"/>
      <c r="I133" s="1"/>
    </row>
    <row r="134" spans="5:9" x14ac:dyDescent="0.25">
      <c r="E134" s="1"/>
      <c r="F134" s="1"/>
      <c r="G134" s="1"/>
      <c r="H134" s="1"/>
      <c r="I134" s="1"/>
    </row>
    <row r="135" spans="5:9" x14ac:dyDescent="0.25">
      <c r="E135" s="1"/>
      <c r="F135" s="1"/>
      <c r="G135" s="1"/>
      <c r="H135" s="1"/>
      <c r="I135" s="1"/>
    </row>
    <row r="136" spans="5:9" x14ac:dyDescent="0.25">
      <c r="E136" s="1"/>
      <c r="F136" s="1"/>
      <c r="G136" s="1"/>
      <c r="H136" s="1"/>
      <c r="I136" s="1"/>
    </row>
    <row r="137" spans="5:9" x14ac:dyDescent="0.25">
      <c r="E137" s="1"/>
      <c r="F137" s="1"/>
      <c r="G137" s="1"/>
      <c r="H137" s="1"/>
      <c r="I137" s="1"/>
    </row>
    <row r="138" spans="5:9" x14ac:dyDescent="0.25">
      <c r="E138" s="1"/>
      <c r="F138" s="1"/>
      <c r="G138" s="1"/>
      <c r="H138" s="1"/>
      <c r="I138" s="1"/>
    </row>
    <row r="139" spans="5:9" x14ac:dyDescent="0.25">
      <c r="E139" s="1"/>
      <c r="F139" s="1"/>
      <c r="G139" s="1"/>
      <c r="H139" s="1"/>
      <c r="I139" s="1"/>
    </row>
    <row r="140" spans="5:9" x14ac:dyDescent="0.25">
      <c r="E140" s="1"/>
      <c r="F140" s="1"/>
      <c r="G140" s="1"/>
      <c r="H140" s="1"/>
      <c r="I140" s="1"/>
    </row>
    <row r="141" spans="5:9" x14ac:dyDescent="0.25">
      <c r="E141" s="1"/>
      <c r="F141" s="1"/>
      <c r="G141" s="1"/>
      <c r="H141" s="1"/>
      <c r="I141" s="1"/>
    </row>
    <row r="142" spans="5:9" x14ac:dyDescent="0.25">
      <c r="E142" s="1"/>
      <c r="F142" s="1"/>
      <c r="G142" s="1"/>
      <c r="H142" s="1"/>
      <c r="I142" s="1"/>
    </row>
    <row r="143" spans="5:9" x14ac:dyDescent="0.25">
      <c r="E143" s="1"/>
      <c r="F143" s="1"/>
      <c r="G143" s="1"/>
      <c r="H143" s="1"/>
      <c r="I143" s="1"/>
    </row>
    <row r="144" spans="5:9" x14ac:dyDescent="0.25">
      <c r="E144" s="1"/>
      <c r="F144" s="1"/>
      <c r="G144" s="1"/>
      <c r="H144" s="1"/>
      <c r="I144" s="1"/>
    </row>
    <row r="145" spans="5:9" x14ac:dyDescent="0.25">
      <c r="E145" s="1"/>
      <c r="F145" s="1"/>
      <c r="G145" s="1"/>
      <c r="H145" s="1"/>
      <c r="I145" s="1"/>
    </row>
    <row r="146" spans="5:9" x14ac:dyDescent="0.25">
      <c r="E146" s="1"/>
      <c r="F146" s="1"/>
      <c r="G146" s="1"/>
      <c r="H146" s="1"/>
      <c r="I146" s="1"/>
    </row>
    <row r="147" spans="5:9" x14ac:dyDescent="0.25">
      <c r="E147" s="1"/>
      <c r="F147" s="1"/>
      <c r="G147" s="1"/>
      <c r="H147" s="1"/>
      <c r="I147" s="1"/>
    </row>
    <row r="148" spans="5:9" x14ac:dyDescent="0.25">
      <c r="E148" s="1"/>
      <c r="F148" s="1"/>
      <c r="G148" s="1"/>
      <c r="H148" s="1"/>
      <c r="I148" s="1"/>
    </row>
    <row r="149" spans="5:9" x14ac:dyDescent="0.25">
      <c r="E149" s="1"/>
      <c r="F149" s="1"/>
      <c r="G149" s="1"/>
      <c r="H149" s="1"/>
      <c r="I149" s="1"/>
    </row>
    <row r="150" spans="5:9" x14ac:dyDescent="0.25">
      <c r="E150" s="1"/>
      <c r="F150" s="1"/>
      <c r="G150" s="1"/>
      <c r="H150" s="1"/>
      <c r="I150" s="1"/>
    </row>
    <row r="151" spans="5:9" x14ac:dyDescent="0.25">
      <c r="E151" s="1"/>
      <c r="F151" s="1"/>
      <c r="G151" s="1"/>
      <c r="H151" s="1"/>
      <c r="I151" s="1"/>
    </row>
    <row r="152" spans="5:9" x14ac:dyDescent="0.25">
      <c r="E152" s="1"/>
      <c r="F152" s="1"/>
      <c r="G152" s="1"/>
      <c r="H152" s="1"/>
      <c r="I152" s="1"/>
    </row>
    <row r="153" spans="5:9" x14ac:dyDescent="0.25">
      <c r="E153" s="1"/>
      <c r="F153" s="1"/>
      <c r="G153" s="1"/>
      <c r="H153" s="1"/>
      <c r="I153" s="1"/>
    </row>
    <row r="154" spans="5:9" x14ac:dyDescent="0.25">
      <c r="E154" s="1"/>
      <c r="F154" s="1"/>
      <c r="G154" s="1"/>
      <c r="H154" s="1"/>
      <c r="I154" s="1"/>
    </row>
    <row r="155" spans="5:9" x14ac:dyDescent="0.25">
      <c r="E155" s="1"/>
      <c r="F155" s="1"/>
      <c r="G155" s="1"/>
      <c r="H155" s="1"/>
      <c r="I155" s="1"/>
    </row>
    <row r="156" spans="5:9" x14ac:dyDescent="0.25">
      <c r="E156" s="1"/>
      <c r="F156" s="1"/>
      <c r="G156" s="1"/>
      <c r="H156" s="1"/>
      <c r="I156" s="1"/>
    </row>
    <row r="157" spans="5:9" x14ac:dyDescent="0.25">
      <c r="E157" s="1"/>
      <c r="F157" s="1"/>
      <c r="G157" s="1"/>
      <c r="H157" s="1"/>
      <c r="I157" s="1"/>
    </row>
    <row r="158" spans="5:9" x14ac:dyDescent="0.25">
      <c r="E158" s="1"/>
      <c r="F158" s="1"/>
      <c r="G158" s="1"/>
      <c r="H158" s="1"/>
      <c r="I158" s="1"/>
    </row>
    <row r="159" spans="5:9" x14ac:dyDescent="0.25">
      <c r="E159" s="1"/>
      <c r="F159" s="1"/>
      <c r="G159" s="1"/>
      <c r="H159" s="1"/>
      <c r="I159" s="1"/>
    </row>
    <row r="160" spans="5:9" x14ac:dyDescent="0.25">
      <c r="E160" s="1"/>
      <c r="F160" s="1"/>
      <c r="G160" s="1"/>
      <c r="H160" s="1"/>
      <c r="I160" s="1"/>
    </row>
    <row r="161" spans="1:9" x14ac:dyDescent="0.25">
      <c r="E161" s="1"/>
      <c r="F161" s="1"/>
      <c r="G161" s="1"/>
      <c r="H161" s="1"/>
      <c r="I161" s="1"/>
    </row>
    <row r="162" spans="1:9" x14ac:dyDescent="0.25">
      <c r="E162" s="1"/>
      <c r="F162" s="1"/>
      <c r="G162" s="1"/>
      <c r="H162" s="1"/>
      <c r="I162" s="1"/>
    </row>
    <row r="163" spans="1:9" x14ac:dyDescent="0.25">
      <c r="E163" s="1"/>
      <c r="F163" s="1"/>
      <c r="G163" s="1"/>
      <c r="H163" s="1"/>
      <c r="I163" s="1"/>
    </row>
    <row r="164" spans="1:9" x14ac:dyDescent="0.25">
      <c r="E164" s="1"/>
      <c r="F164" s="1"/>
      <c r="G164" s="1"/>
      <c r="H164" s="1"/>
      <c r="I164" s="1"/>
    </row>
    <row r="165" spans="1:9" x14ac:dyDescent="0.25">
      <c r="E165" s="1"/>
      <c r="F165" s="1"/>
      <c r="G165" s="1"/>
      <c r="H165" s="1"/>
      <c r="I165" s="1"/>
    </row>
    <row r="166" spans="1:9" x14ac:dyDescent="0.25">
      <c r="E166" s="1"/>
      <c r="F166" s="1"/>
      <c r="G166" s="1"/>
      <c r="H166" s="1"/>
      <c r="I166" s="1"/>
    </row>
    <row r="167" spans="1:9" x14ac:dyDescent="0.25">
      <c r="E167" s="1"/>
      <c r="F167" s="1"/>
      <c r="G167" s="1"/>
      <c r="H167" s="1"/>
      <c r="I167" s="1"/>
    </row>
    <row r="168" spans="1:9" x14ac:dyDescent="0.25">
      <c r="E168" s="1"/>
      <c r="F168" s="1"/>
      <c r="G168" s="1"/>
      <c r="H168" s="1"/>
      <c r="I168" s="1"/>
    </row>
    <row r="169" spans="1:9" x14ac:dyDescent="0.25">
      <c r="E169" s="1"/>
      <c r="F169" s="1"/>
      <c r="G169" s="1"/>
      <c r="H169" s="1"/>
      <c r="I169" s="1"/>
    </row>
    <row r="170" spans="1:9" x14ac:dyDescent="0.25">
      <c r="E170" s="1"/>
      <c r="F170" s="1"/>
      <c r="G170" s="1"/>
      <c r="H170" s="1"/>
      <c r="I170" s="1"/>
    </row>
    <row r="171" spans="1:9" x14ac:dyDescent="0.25">
      <c r="A171" s="30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30"/>
      <c r="B172" s="1"/>
      <c r="C172" s="9">
        <v>0</v>
      </c>
      <c r="D172" s="1"/>
      <c r="E172" s="1"/>
      <c r="F172" s="1"/>
      <c r="G172" s="1"/>
      <c r="H172" s="1"/>
      <c r="I172" s="1"/>
    </row>
    <row r="173" spans="1:9" x14ac:dyDescent="0.25">
      <c r="A173" s="30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30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30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30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30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30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30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30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30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30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30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30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30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30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30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30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30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30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30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30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30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30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30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30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30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30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30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30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30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30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30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30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30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30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30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30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30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30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30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30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30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30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30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30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30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30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30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30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30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30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30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30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30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30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30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30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30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30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30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30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30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30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30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30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30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30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30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30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30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30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30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30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30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30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30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30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30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30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30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30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30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30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30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30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30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30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30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30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30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30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30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30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30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30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30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30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30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30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30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30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30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30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30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30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30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30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30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30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30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30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30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30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30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30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30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30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30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30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30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30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30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30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30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30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30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30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30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30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30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30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30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30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30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30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30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30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30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30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30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30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30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30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30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30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30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30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30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30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30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30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30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30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30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30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30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30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30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30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30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30"/>
      <c r="B332" s="1"/>
      <c r="C332" s="1"/>
      <c r="D332" s="1"/>
      <c r="E332" s="1"/>
      <c r="F332" s="1"/>
      <c r="G332" s="1"/>
      <c r="H332" s="1"/>
      <c r="I332" s="1"/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30428-0DB3-4F71-ABFA-A6EA6D79C216}">
  <dimension ref="A1:D43"/>
  <sheetViews>
    <sheetView topLeftCell="A31" workbookViewId="0">
      <selection activeCell="B6" sqref="B6:D43"/>
    </sheetView>
  </sheetViews>
  <sheetFormatPr defaultRowHeight="15" x14ac:dyDescent="0.25"/>
  <cols>
    <col min="1" max="1" width="55.7109375" style="91" customWidth="1"/>
    <col min="2" max="2" width="9.140625" style="91"/>
    <col min="3" max="4" width="16" style="91" customWidth="1"/>
    <col min="5" max="13" width="9.140625" style="91"/>
    <col min="14" max="14" width="13.42578125" style="91" customWidth="1"/>
    <col min="15" max="16384" width="9.140625" style="91"/>
  </cols>
  <sheetData>
    <row r="1" spans="1:4" x14ac:dyDescent="0.25">
      <c r="A1" s="80" t="s">
        <v>122</v>
      </c>
    </row>
    <row r="2" spans="1:4" x14ac:dyDescent="0.25">
      <c r="A2" s="33"/>
    </row>
    <row r="3" spans="1:4" ht="15.75" x14ac:dyDescent="0.25">
      <c r="A3" s="104" t="s">
        <v>125</v>
      </c>
      <c r="B3" s="104"/>
      <c r="C3" s="104"/>
      <c r="D3" s="104"/>
    </row>
    <row r="4" spans="1:4" ht="15.75" x14ac:dyDescent="0.25">
      <c r="A4" s="104" t="s">
        <v>136</v>
      </c>
      <c r="B4" s="104"/>
      <c r="C4" s="104"/>
      <c r="D4" s="104"/>
    </row>
    <row r="5" spans="1:4" ht="15.75" thickBot="1" x14ac:dyDescent="0.3">
      <c r="D5" s="81" t="s">
        <v>128</v>
      </c>
    </row>
    <row r="6" spans="1:4" ht="64.5" thickTop="1" x14ac:dyDescent="0.25">
      <c r="A6" s="106" t="s">
        <v>0</v>
      </c>
      <c r="B6" s="117" t="s">
        <v>1</v>
      </c>
      <c r="C6" s="118" t="s">
        <v>140</v>
      </c>
      <c r="D6" s="118" t="s">
        <v>144</v>
      </c>
    </row>
    <row r="7" spans="1:4" x14ac:dyDescent="0.25">
      <c r="A7" s="6" t="s">
        <v>39</v>
      </c>
      <c r="B7" s="7">
        <v>23</v>
      </c>
      <c r="C7" s="8">
        <v>6088028</v>
      </c>
      <c r="D7" s="8">
        <v>4818984</v>
      </c>
    </row>
    <row r="8" spans="1:4" x14ac:dyDescent="0.25">
      <c r="A8" s="6" t="s">
        <v>40</v>
      </c>
      <c r="B8" s="7">
        <v>23</v>
      </c>
      <c r="C8" s="8">
        <v>-584447</v>
      </c>
      <c r="D8" s="8">
        <v>-934049</v>
      </c>
    </row>
    <row r="9" spans="1:4" ht="27" customHeight="1" x14ac:dyDescent="0.25">
      <c r="A9" s="17" t="s">
        <v>41</v>
      </c>
      <c r="B9" s="18"/>
      <c r="C9" s="19">
        <v>5503581</v>
      </c>
      <c r="D9" s="19">
        <v>3884935</v>
      </c>
    </row>
    <row r="10" spans="1:4" x14ac:dyDescent="0.25">
      <c r="A10" s="12" t="s">
        <v>42</v>
      </c>
      <c r="B10" s="7">
        <v>23</v>
      </c>
      <c r="C10" s="8">
        <v>-513402</v>
      </c>
      <c r="D10" s="8">
        <v>90139</v>
      </c>
    </row>
    <row r="11" spans="1:4" ht="25.5" x14ac:dyDescent="0.25">
      <c r="A11" s="109" t="s">
        <v>43</v>
      </c>
      <c r="B11" s="112"/>
      <c r="C11" s="113">
        <v>4990179</v>
      </c>
      <c r="D11" s="113">
        <v>3975074</v>
      </c>
    </row>
    <row r="12" spans="1:4" x14ac:dyDescent="0.25">
      <c r="A12" s="6" t="s">
        <v>44</v>
      </c>
      <c r="B12" s="7">
        <v>23</v>
      </c>
      <c r="C12" s="8">
        <v>-2311158</v>
      </c>
      <c r="D12" s="8">
        <v>-2009188</v>
      </c>
    </row>
    <row r="13" spans="1:4" x14ac:dyDescent="0.25">
      <c r="A13" s="6" t="s">
        <v>45</v>
      </c>
      <c r="B13" s="7">
        <v>23</v>
      </c>
      <c r="C13" s="8">
        <v>105160</v>
      </c>
      <c r="D13" s="8">
        <v>109276</v>
      </c>
    </row>
    <row r="14" spans="1:4" ht="25.5" x14ac:dyDescent="0.25">
      <c r="A14" s="6" t="s">
        <v>46</v>
      </c>
      <c r="B14" s="7">
        <v>23</v>
      </c>
      <c r="C14" s="8">
        <v>-721415</v>
      </c>
      <c r="D14" s="8">
        <v>485816</v>
      </c>
    </row>
    <row r="15" spans="1:4" ht="25.5" x14ac:dyDescent="0.25">
      <c r="A15" s="12" t="s">
        <v>47</v>
      </c>
      <c r="B15" s="7">
        <v>23</v>
      </c>
      <c r="C15" s="8">
        <v>29231</v>
      </c>
      <c r="D15" s="8">
        <v>-129575</v>
      </c>
    </row>
    <row r="16" spans="1:4" ht="25.5" x14ac:dyDescent="0.25">
      <c r="A16" s="109" t="s">
        <v>48</v>
      </c>
      <c r="B16" s="112"/>
      <c r="C16" s="113">
        <v>-2898182</v>
      </c>
      <c r="D16" s="113">
        <v>-1543671</v>
      </c>
    </row>
    <row r="17" spans="1:4" x14ac:dyDescent="0.25">
      <c r="A17" s="6" t="s">
        <v>49</v>
      </c>
      <c r="B17" s="7">
        <v>23</v>
      </c>
      <c r="C17" s="8">
        <v>51090</v>
      </c>
      <c r="D17" s="8">
        <v>18646</v>
      </c>
    </row>
    <row r="18" spans="1:4" x14ac:dyDescent="0.25">
      <c r="A18" s="12" t="s">
        <v>50</v>
      </c>
      <c r="B18" s="7">
        <v>23</v>
      </c>
      <c r="C18" s="8">
        <v>-1876143</v>
      </c>
      <c r="D18" s="8">
        <v>-858538</v>
      </c>
    </row>
    <row r="19" spans="1:4" x14ac:dyDescent="0.25">
      <c r="A19" s="109" t="s">
        <v>51</v>
      </c>
      <c r="B19" s="112"/>
      <c r="C19" s="113">
        <v>-1825053</v>
      </c>
      <c r="D19" s="113">
        <v>-839892</v>
      </c>
    </row>
    <row r="20" spans="1:4" x14ac:dyDescent="0.25">
      <c r="A20" s="6" t="s">
        <v>52</v>
      </c>
      <c r="B20" s="7">
        <v>24</v>
      </c>
      <c r="C20" s="8">
        <v>1458015</v>
      </c>
      <c r="D20" s="8">
        <v>1314790</v>
      </c>
    </row>
    <row r="21" spans="1:4" x14ac:dyDescent="0.25">
      <c r="A21" s="6" t="s">
        <v>53</v>
      </c>
      <c r="B21" s="7"/>
      <c r="C21" s="8">
        <v>1018481</v>
      </c>
      <c r="D21" s="8">
        <v>317978</v>
      </c>
    </row>
    <row r="22" spans="1:4" ht="25.5" x14ac:dyDescent="0.25">
      <c r="A22" s="6" t="s">
        <v>54</v>
      </c>
      <c r="B22" s="7"/>
      <c r="C22" s="8">
        <v>-2599</v>
      </c>
      <c r="D22" s="8">
        <v>8466</v>
      </c>
    </row>
    <row r="23" spans="1:4" x14ac:dyDescent="0.25">
      <c r="A23" s="12" t="s">
        <v>55</v>
      </c>
      <c r="B23" s="21"/>
      <c r="C23" s="8">
        <v>-40049</v>
      </c>
      <c r="D23" s="8">
        <v>-109054</v>
      </c>
    </row>
    <row r="24" spans="1:4" x14ac:dyDescent="0.25">
      <c r="A24" s="109" t="s">
        <v>56</v>
      </c>
      <c r="B24" s="112"/>
      <c r="C24" s="113">
        <v>2433848</v>
      </c>
      <c r="D24" s="113">
        <v>1532180</v>
      </c>
    </row>
    <row r="25" spans="1:4" x14ac:dyDescent="0.25">
      <c r="A25" s="6" t="s">
        <v>57</v>
      </c>
      <c r="B25" s="7"/>
      <c r="C25" s="8">
        <v>-1380977</v>
      </c>
      <c r="D25" s="8">
        <v>-829582</v>
      </c>
    </row>
    <row r="26" spans="1:4" x14ac:dyDescent="0.25">
      <c r="A26" s="6" t="s">
        <v>58</v>
      </c>
      <c r="B26" s="7"/>
      <c r="C26" s="8">
        <v>-359368</v>
      </c>
      <c r="D26" s="8">
        <v>-249313</v>
      </c>
    </row>
    <row r="27" spans="1:4" x14ac:dyDescent="0.25">
      <c r="A27" s="6" t="s">
        <v>59</v>
      </c>
      <c r="B27" s="7"/>
      <c r="C27" s="8">
        <v>-162818</v>
      </c>
      <c r="D27" s="8">
        <v>-97366</v>
      </c>
    </row>
    <row r="28" spans="1:4" x14ac:dyDescent="0.25">
      <c r="A28" s="6" t="s">
        <v>60</v>
      </c>
      <c r="B28" s="7"/>
      <c r="C28" s="8">
        <v>-50793</v>
      </c>
      <c r="D28" s="8">
        <v>-43507</v>
      </c>
    </row>
    <row r="29" spans="1:4" x14ac:dyDescent="0.25">
      <c r="A29" s="109" t="s">
        <v>61</v>
      </c>
      <c r="B29" s="112"/>
      <c r="C29" s="113">
        <v>-1953956</v>
      </c>
      <c r="D29" s="113">
        <v>-1219768</v>
      </c>
    </row>
    <row r="30" spans="1:4" x14ac:dyDescent="0.25">
      <c r="A30" s="109" t="s">
        <v>62</v>
      </c>
      <c r="B30" s="112"/>
      <c r="C30" s="119">
        <v>746836</v>
      </c>
      <c r="D30" s="119">
        <v>1903923</v>
      </c>
    </row>
    <row r="31" spans="1:4" x14ac:dyDescent="0.25">
      <c r="A31" s="6" t="s">
        <v>63</v>
      </c>
      <c r="B31" s="7"/>
      <c r="C31" s="8">
        <v>7506</v>
      </c>
      <c r="D31" s="8">
        <v>41303</v>
      </c>
    </row>
    <row r="32" spans="1:4" ht="15.75" thickBot="1" x14ac:dyDescent="0.3">
      <c r="A32" s="114" t="s">
        <v>64</v>
      </c>
      <c r="B32" s="115"/>
      <c r="C32" s="120">
        <v>754342</v>
      </c>
      <c r="D32" s="120">
        <v>1945226</v>
      </c>
    </row>
    <row r="33" spans="1:4" x14ac:dyDescent="0.25">
      <c r="A33" s="6" t="s">
        <v>65</v>
      </c>
      <c r="B33" s="3"/>
      <c r="C33" s="20">
        <v>0</v>
      </c>
      <c r="D33" s="20">
        <v>0</v>
      </c>
    </row>
    <row r="34" spans="1:4" ht="25.5" x14ac:dyDescent="0.25">
      <c r="A34" s="23" t="s">
        <v>66</v>
      </c>
      <c r="B34" s="3" t="s">
        <v>4</v>
      </c>
      <c r="C34" s="20">
        <v>0</v>
      </c>
      <c r="D34" s="20">
        <v>0</v>
      </c>
    </row>
    <row r="35" spans="1:4" x14ac:dyDescent="0.25">
      <c r="A35" s="6" t="s">
        <v>134</v>
      </c>
      <c r="B35" s="3"/>
      <c r="C35" s="20">
        <v>-1064</v>
      </c>
      <c r="D35" s="20">
        <v>-349</v>
      </c>
    </row>
    <row r="36" spans="1:4" ht="25.5" x14ac:dyDescent="0.25">
      <c r="A36" s="6" t="s">
        <v>67</v>
      </c>
      <c r="B36" s="3"/>
      <c r="C36" s="20">
        <v>0</v>
      </c>
      <c r="D36" s="20">
        <v>0</v>
      </c>
    </row>
    <row r="37" spans="1:4" ht="25.5" x14ac:dyDescent="0.25">
      <c r="A37" s="23" t="s">
        <v>68</v>
      </c>
      <c r="B37" s="3" t="s">
        <v>4</v>
      </c>
      <c r="C37" s="20">
        <v>0</v>
      </c>
      <c r="D37" s="20">
        <v>0</v>
      </c>
    </row>
    <row r="38" spans="1:4" ht="38.25" x14ac:dyDescent="0.25">
      <c r="A38" s="6" t="s">
        <v>69</v>
      </c>
      <c r="B38" s="3"/>
      <c r="C38" s="24">
        <v>0</v>
      </c>
      <c r="D38" s="24">
        <v>0</v>
      </c>
    </row>
    <row r="39" spans="1:4" ht="38.25" x14ac:dyDescent="0.25">
      <c r="A39" s="12" t="s">
        <v>70</v>
      </c>
      <c r="B39" s="25"/>
      <c r="C39" s="26">
        <v>0</v>
      </c>
      <c r="D39" s="26">
        <v>0</v>
      </c>
    </row>
    <row r="40" spans="1:4" ht="25.5" x14ac:dyDescent="0.25">
      <c r="A40" s="10" t="s">
        <v>71</v>
      </c>
      <c r="B40" s="4"/>
      <c r="C40" s="20">
        <v>-1064</v>
      </c>
      <c r="D40" s="20">
        <v>-349</v>
      </c>
    </row>
    <row r="41" spans="1:4" ht="15.75" thickBot="1" x14ac:dyDescent="0.3">
      <c r="A41" s="114" t="s">
        <v>72</v>
      </c>
      <c r="B41" s="115">
        <v>20</v>
      </c>
      <c r="C41" s="120">
        <v>753278</v>
      </c>
      <c r="D41" s="120">
        <v>1944877</v>
      </c>
    </row>
    <row r="42" spans="1:4" x14ac:dyDescent="0.25">
      <c r="A42" s="28" t="s">
        <v>73</v>
      </c>
      <c r="B42" s="25"/>
      <c r="C42" s="29"/>
      <c r="D42" s="29"/>
    </row>
    <row r="43" spans="1:4" s="87" customFormat="1" x14ac:dyDescent="0.25">
      <c r="A43" s="95" t="s">
        <v>74</v>
      </c>
      <c r="B43" s="96">
        <v>20</v>
      </c>
      <c r="C43" s="97">
        <v>6154.2320261437908</v>
      </c>
      <c r="D43" s="97">
        <v>15889.517973856209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B171-5FB2-4A95-B5E9-AD8271218C75}">
  <dimension ref="A1:H35"/>
  <sheetViews>
    <sheetView topLeftCell="A7" workbookViewId="0">
      <selection activeCell="A38" sqref="A38"/>
    </sheetView>
  </sheetViews>
  <sheetFormatPr defaultRowHeight="15" x14ac:dyDescent="0.25"/>
  <cols>
    <col min="1" max="1" width="41.28515625" customWidth="1"/>
    <col min="2" max="8" width="15.42578125" customWidth="1"/>
  </cols>
  <sheetData>
    <row r="1" spans="1:8" x14ac:dyDescent="0.25">
      <c r="A1" s="80" t="s">
        <v>122</v>
      </c>
    </row>
    <row r="2" spans="1:8" x14ac:dyDescent="0.25">
      <c r="A2" s="33"/>
    </row>
    <row r="3" spans="1:8" ht="15.75" x14ac:dyDescent="0.25">
      <c r="A3" s="104" t="s">
        <v>124</v>
      </c>
      <c r="B3" s="104"/>
      <c r="C3" s="104"/>
      <c r="D3" s="104"/>
      <c r="E3" s="104"/>
      <c r="F3" s="104"/>
      <c r="G3" s="104"/>
      <c r="H3" s="104"/>
    </row>
    <row r="4" spans="1:8" ht="15.75" x14ac:dyDescent="0.25">
      <c r="A4" s="104" t="s">
        <v>136</v>
      </c>
      <c r="B4" s="104"/>
      <c r="C4" s="104"/>
      <c r="D4" s="104"/>
      <c r="E4" s="104"/>
      <c r="F4" s="104"/>
      <c r="G4" s="104"/>
      <c r="H4" s="104"/>
    </row>
    <row r="5" spans="1:8" ht="15.75" thickBot="1" x14ac:dyDescent="0.3">
      <c r="H5" s="81" t="s">
        <v>128</v>
      </c>
    </row>
    <row r="6" spans="1:8" ht="90" thickTop="1" x14ac:dyDescent="0.25">
      <c r="A6" s="34" t="s">
        <v>0</v>
      </c>
      <c r="B6" s="35" t="s">
        <v>31</v>
      </c>
      <c r="C6" s="35" t="s">
        <v>32</v>
      </c>
      <c r="D6" s="35" t="s">
        <v>33</v>
      </c>
      <c r="E6" s="35" t="s">
        <v>75</v>
      </c>
      <c r="F6" s="35" t="s">
        <v>35</v>
      </c>
      <c r="G6" s="35" t="s">
        <v>76</v>
      </c>
      <c r="H6" s="35" t="s">
        <v>77</v>
      </c>
    </row>
    <row r="7" spans="1:8" ht="15.75" thickBot="1" x14ac:dyDescent="0.3">
      <c r="A7" s="93" t="s">
        <v>129</v>
      </c>
      <c r="B7" s="94">
        <v>300000</v>
      </c>
      <c r="C7" s="94">
        <v>488470</v>
      </c>
      <c r="D7" s="94">
        <v>-1214</v>
      </c>
      <c r="E7" s="94">
        <v>385</v>
      </c>
      <c r="F7" s="94">
        <v>15000</v>
      </c>
      <c r="G7" s="94">
        <v>8498221</v>
      </c>
      <c r="H7" s="94">
        <v>9300862</v>
      </c>
    </row>
    <row r="8" spans="1:8" s="87" customFormat="1" ht="25.5" x14ac:dyDescent="0.25">
      <c r="A8" s="84" t="s">
        <v>130</v>
      </c>
      <c r="B8" s="85"/>
      <c r="C8" s="85"/>
      <c r="D8" s="85"/>
      <c r="E8" s="85"/>
      <c r="F8" s="85"/>
      <c r="G8" s="85">
        <v>59656</v>
      </c>
      <c r="H8" s="86">
        <v>59656</v>
      </c>
    </row>
    <row r="9" spans="1:8" ht="15.75" thickBot="1" x14ac:dyDescent="0.3">
      <c r="A9" s="93" t="s">
        <v>131</v>
      </c>
      <c r="B9" s="94">
        <v>300000</v>
      </c>
      <c r="C9" s="94">
        <v>488470</v>
      </c>
      <c r="D9" s="94">
        <v>-1214</v>
      </c>
      <c r="E9" s="94">
        <v>385</v>
      </c>
      <c r="F9" s="94">
        <v>15000</v>
      </c>
      <c r="G9" s="94">
        <v>8557877</v>
      </c>
      <c r="H9" s="94">
        <v>9360518</v>
      </c>
    </row>
    <row r="10" spans="1:8" x14ac:dyDescent="0.25">
      <c r="A10" s="36" t="s">
        <v>78</v>
      </c>
      <c r="B10" s="38"/>
      <c r="C10" s="38">
        <v>24936</v>
      </c>
      <c r="D10" s="38">
        <v>-4320</v>
      </c>
      <c r="E10" s="38"/>
      <c r="F10" s="38"/>
      <c r="G10" s="38"/>
      <c r="H10" s="38">
        <v>20616</v>
      </c>
    </row>
    <row r="11" spans="1:8" x14ac:dyDescent="0.25">
      <c r="A11" s="41" t="s">
        <v>79</v>
      </c>
      <c r="B11" s="38"/>
      <c r="C11" s="38"/>
      <c r="D11" s="38"/>
      <c r="E11" s="38"/>
      <c r="F11" s="38"/>
      <c r="G11" s="38">
        <v>1602229</v>
      </c>
      <c r="H11" s="39">
        <v>1602229</v>
      </c>
    </row>
    <row r="12" spans="1:8" ht="25.5" x14ac:dyDescent="0.25">
      <c r="A12" s="43" t="s">
        <v>142</v>
      </c>
      <c r="B12" s="40">
        <v>0</v>
      </c>
      <c r="C12" s="40">
        <v>24936</v>
      </c>
      <c r="D12" s="40">
        <v>-4320</v>
      </c>
      <c r="E12" s="40">
        <v>0</v>
      </c>
      <c r="F12" s="40">
        <v>0</v>
      </c>
      <c r="G12" s="40">
        <v>1602229</v>
      </c>
      <c r="H12" s="40">
        <v>1622845</v>
      </c>
    </row>
    <row r="13" spans="1:8" x14ac:dyDescent="0.25">
      <c r="A13" s="36" t="s">
        <v>31</v>
      </c>
      <c r="B13" s="44">
        <v>0</v>
      </c>
      <c r="C13" s="45"/>
      <c r="D13" s="45"/>
      <c r="E13" s="45"/>
      <c r="F13" s="45"/>
      <c r="G13" s="45"/>
      <c r="H13" s="38">
        <v>0</v>
      </c>
    </row>
    <row r="14" spans="1:8" x14ac:dyDescent="0.25">
      <c r="A14" s="36" t="s">
        <v>34</v>
      </c>
      <c r="B14" s="38">
        <v>0</v>
      </c>
      <c r="C14" s="38">
        <v>0</v>
      </c>
      <c r="D14" s="38">
        <v>0</v>
      </c>
      <c r="E14" s="38">
        <v>8041</v>
      </c>
      <c r="F14" s="46">
        <v>0</v>
      </c>
      <c r="G14" s="38">
        <v>0</v>
      </c>
      <c r="H14" s="38">
        <v>8041</v>
      </c>
    </row>
    <row r="15" spans="1:8" x14ac:dyDescent="0.25">
      <c r="A15" s="47" t="s">
        <v>80</v>
      </c>
      <c r="B15" s="38">
        <v>0</v>
      </c>
      <c r="C15" s="38">
        <v>0</v>
      </c>
      <c r="D15" s="38">
        <v>0</v>
      </c>
      <c r="E15" s="38">
        <v>0</v>
      </c>
      <c r="F15" s="46">
        <v>0</v>
      </c>
      <c r="G15" s="38">
        <v>0</v>
      </c>
      <c r="H15" s="38">
        <v>0</v>
      </c>
    </row>
    <row r="16" spans="1:8" x14ac:dyDescent="0.25">
      <c r="A16" s="47" t="s">
        <v>35</v>
      </c>
      <c r="B16" s="38"/>
      <c r="C16" s="38"/>
      <c r="D16" s="38"/>
      <c r="E16" s="38"/>
      <c r="F16" s="46"/>
      <c r="G16" s="38">
        <v>0</v>
      </c>
      <c r="H16" s="38">
        <v>0</v>
      </c>
    </row>
    <row r="17" spans="1:8" ht="26.25" thickBot="1" x14ac:dyDescent="0.3">
      <c r="A17" s="93" t="s">
        <v>138</v>
      </c>
      <c r="B17" s="94">
        <v>300000</v>
      </c>
      <c r="C17" s="94">
        <v>513406</v>
      </c>
      <c r="D17" s="94">
        <v>-5534</v>
      </c>
      <c r="E17" s="94">
        <v>8426</v>
      </c>
      <c r="F17" s="94">
        <v>15000</v>
      </c>
      <c r="G17" s="94">
        <v>10160106</v>
      </c>
      <c r="H17" s="94">
        <v>10991404</v>
      </c>
    </row>
    <row r="18" spans="1:8" x14ac:dyDescent="0.25">
      <c r="A18" s="36" t="s">
        <v>78</v>
      </c>
      <c r="B18" s="38">
        <v>0</v>
      </c>
      <c r="C18" s="38">
        <v>105573</v>
      </c>
      <c r="D18" s="38">
        <v>5104</v>
      </c>
      <c r="E18" s="38">
        <v>0</v>
      </c>
      <c r="F18" s="38">
        <v>0</v>
      </c>
      <c r="G18" s="38">
        <v>0</v>
      </c>
      <c r="H18" s="38">
        <v>110677</v>
      </c>
    </row>
    <row r="19" spans="1:8" x14ac:dyDescent="0.25">
      <c r="A19" s="41" t="s">
        <v>79</v>
      </c>
      <c r="B19" s="38">
        <v>0</v>
      </c>
      <c r="C19" s="38"/>
      <c r="D19" s="38">
        <v>0</v>
      </c>
      <c r="E19" s="38">
        <v>0</v>
      </c>
      <c r="F19" s="38"/>
      <c r="G19" s="38">
        <v>613803</v>
      </c>
      <c r="H19" s="39">
        <v>613803</v>
      </c>
    </row>
    <row r="20" spans="1:8" x14ac:dyDescent="0.25">
      <c r="A20" s="43" t="s">
        <v>143</v>
      </c>
      <c r="B20" s="40">
        <v>0</v>
      </c>
      <c r="C20" s="40">
        <v>105573</v>
      </c>
      <c r="D20" s="40">
        <v>5104</v>
      </c>
      <c r="E20" s="40">
        <v>0</v>
      </c>
      <c r="F20" s="40">
        <v>0</v>
      </c>
      <c r="G20" s="40">
        <v>613803</v>
      </c>
      <c r="H20" s="40">
        <v>724480</v>
      </c>
    </row>
    <row r="21" spans="1:8" x14ac:dyDescent="0.25">
      <c r="A21" s="36" t="s">
        <v>31</v>
      </c>
      <c r="B21" s="44">
        <v>0</v>
      </c>
      <c r="C21" s="45"/>
      <c r="D21" s="45"/>
      <c r="E21" s="45"/>
      <c r="F21" s="45"/>
      <c r="G21" s="45"/>
      <c r="H21" s="38">
        <v>0</v>
      </c>
    </row>
    <row r="22" spans="1:8" x14ac:dyDescent="0.25">
      <c r="A22" s="36" t="s">
        <v>34</v>
      </c>
      <c r="B22" s="38">
        <v>0</v>
      </c>
      <c r="C22" s="38">
        <v>0</v>
      </c>
      <c r="D22" s="38">
        <v>0</v>
      </c>
      <c r="E22" s="38"/>
      <c r="F22" s="46">
        <v>0</v>
      </c>
      <c r="G22" s="38">
        <v>0</v>
      </c>
      <c r="H22" s="38">
        <v>0</v>
      </c>
    </row>
    <row r="23" spans="1:8" x14ac:dyDescent="0.25">
      <c r="A23" s="47" t="s">
        <v>80</v>
      </c>
      <c r="B23" s="38">
        <v>0</v>
      </c>
      <c r="C23" s="38">
        <v>0</v>
      </c>
      <c r="D23" s="38">
        <v>0</v>
      </c>
      <c r="E23" s="38">
        <v>0</v>
      </c>
      <c r="F23" s="46">
        <v>0</v>
      </c>
      <c r="G23" s="38">
        <v>0</v>
      </c>
      <c r="H23" s="38">
        <v>0</v>
      </c>
    </row>
    <row r="24" spans="1:8" x14ac:dyDescent="0.25">
      <c r="A24" s="47" t="s">
        <v>35</v>
      </c>
      <c r="B24" s="38"/>
      <c r="C24" s="38"/>
      <c r="D24" s="38"/>
      <c r="E24" s="38"/>
      <c r="F24" s="46">
        <v>5684</v>
      </c>
      <c r="G24" s="38">
        <v>-5684</v>
      </c>
      <c r="H24" s="38">
        <v>0</v>
      </c>
    </row>
    <row r="25" spans="1:8" ht="15.75" thickBot="1" x14ac:dyDescent="0.3">
      <c r="A25" s="93" t="s">
        <v>133</v>
      </c>
      <c r="B25" s="94">
        <v>300000</v>
      </c>
      <c r="C25" s="94">
        <v>618979</v>
      </c>
      <c r="D25" s="94">
        <v>-430</v>
      </c>
      <c r="E25" s="94">
        <v>8426</v>
      </c>
      <c r="F25" s="94">
        <v>20684</v>
      </c>
      <c r="G25" s="94">
        <v>10768225</v>
      </c>
      <c r="H25" s="94">
        <v>11715884</v>
      </c>
    </row>
    <row r="26" spans="1:8" s="87" customFormat="1" ht="25.5" x14ac:dyDescent="0.25">
      <c r="A26" s="84" t="s">
        <v>130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139600</v>
      </c>
      <c r="H26" s="88">
        <v>139600</v>
      </c>
    </row>
    <row r="27" spans="1:8" ht="15.75" thickBot="1" x14ac:dyDescent="0.3">
      <c r="A27" s="93" t="s">
        <v>132</v>
      </c>
      <c r="B27" s="94">
        <v>300000</v>
      </c>
      <c r="C27" s="94">
        <v>618979</v>
      </c>
      <c r="D27" s="94">
        <v>-430</v>
      </c>
      <c r="E27" s="94">
        <v>8426</v>
      </c>
      <c r="F27" s="94">
        <v>20684</v>
      </c>
      <c r="G27" s="94">
        <v>10907825</v>
      </c>
      <c r="H27" s="94">
        <v>11855484</v>
      </c>
    </row>
    <row r="28" spans="1:8" x14ac:dyDescent="0.25">
      <c r="A28" s="36" t="s">
        <v>78</v>
      </c>
      <c r="B28" s="37">
        <v>0</v>
      </c>
      <c r="C28" s="37">
        <v>-11696</v>
      </c>
      <c r="D28" s="37">
        <v>430</v>
      </c>
      <c r="E28" s="37">
        <v>0</v>
      </c>
      <c r="F28" s="37">
        <v>0</v>
      </c>
      <c r="G28" s="37">
        <v>0</v>
      </c>
      <c r="H28" s="82">
        <v>-11266</v>
      </c>
    </row>
    <row r="29" spans="1:8" x14ac:dyDescent="0.25">
      <c r="A29" s="41" t="s">
        <v>79</v>
      </c>
      <c r="B29" s="37">
        <v>0</v>
      </c>
      <c r="C29" s="37"/>
      <c r="D29" s="37">
        <v>0</v>
      </c>
      <c r="E29" s="37">
        <v>0</v>
      </c>
      <c r="F29" s="37"/>
      <c r="G29" s="37">
        <v>625044</v>
      </c>
      <c r="H29" s="83">
        <v>625044</v>
      </c>
    </row>
    <row r="30" spans="1:8" ht="25.5" x14ac:dyDescent="0.25">
      <c r="A30" s="43" t="s">
        <v>141</v>
      </c>
      <c r="B30" s="40">
        <v>0</v>
      </c>
      <c r="C30" s="40">
        <v>-11696</v>
      </c>
      <c r="D30" s="40">
        <v>430</v>
      </c>
      <c r="E30" s="40">
        <v>0</v>
      </c>
      <c r="F30" s="40">
        <v>0</v>
      </c>
      <c r="G30" s="40">
        <v>625044</v>
      </c>
      <c r="H30" s="82">
        <v>613778</v>
      </c>
    </row>
    <row r="31" spans="1:8" x14ac:dyDescent="0.25">
      <c r="A31" s="36" t="s">
        <v>31</v>
      </c>
      <c r="B31" s="89">
        <v>0</v>
      </c>
      <c r="C31" s="90"/>
      <c r="D31" s="90"/>
      <c r="E31" s="90"/>
      <c r="F31" s="90"/>
      <c r="G31" s="90"/>
      <c r="H31" s="82">
        <v>0</v>
      </c>
    </row>
    <row r="32" spans="1:8" x14ac:dyDescent="0.25">
      <c r="A32" s="36" t="s">
        <v>34</v>
      </c>
      <c r="B32" s="37">
        <v>0</v>
      </c>
      <c r="C32" s="37">
        <v>0</v>
      </c>
      <c r="D32" s="37">
        <v>0</v>
      </c>
      <c r="E32" s="37">
        <v>140927</v>
      </c>
      <c r="F32" s="46">
        <v>0</v>
      </c>
      <c r="G32" s="37">
        <v>0</v>
      </c>
      <c r="H32" s="82">
        <v>140927</v>
      </c>
    </row>
    <row r="33" spans="1:8" x14ac:dyDescent="0.25">
      <c r="A33" s="47" t="s">
        <v>80</v>
      </c>
      <c r="B33" s="37">
        <v>0</v>
      </c>
      <c r="C33" s="37">
        <v>0</v>
      </c>
      <c r="D33" s="37">
        <v>0</v>
      </c>
      <c r="E33" s="37">
        <v>0</v>
      </c>
      <c r="F33" s="46">
        <v>0</v>
      </c>
      <c r="G33" s="37">
        <v>0</v>
      </c>
      <c r="H33" s="82">
        <v>0</v>
      </c>
    </row>
    <row r="34" spans="1:8" x14ac:dyDescent="0.25">
      <c r="A34" s="47" t="s">
        <v>35</v>
      </c>
      <c r="B34" s="37"/>
      <c r="C34" s="37"/>
      <c r="D34" s="37"/>
      <c r="E34" s="37"/>
      <c r="F34" s="46">
        <v>1064</v>
      </c>
      <c r="G34" s="37">
        <v>-1064</v>
      </c>
      <c r="H34" s="82">
        <v>0</v>
      </c>
    </row>
    <row r="35" spans="1:8" ht="26.25" thickBot="1" x14ac:dyDescent="0.3">
      <c r="A35" s="93" t="s">
        <v>139</v>
      </c>
      <c r="B35" s="94">
        <v>300000</v>
      </c>
      <c r="C35" s="94">
        <v>607283</v>
      </c>
      <c r="D35" s="94">
        <v>0</v>
      </c>
      <c r="E35" s="94">
        <v>149353</v>
      </c>
      <c r="F35" s="94">
        <v>21748</v>
      </c>
      <c r="G35" s="94">
        <v>11531805</v>
      </c>
      <c r="H35" s="94">
        <v>12610189</v>
      </c>
    </row>
  </sheetData>
  <mergeCells count="2"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6D9B9-75FD-4595-9F8F-B1B8D40BC8CA}">
  <dimension ref="A1:J47"/>
  <sheetViews>
    <sheetView tabSelected="1" workbookViewId="0">
      <selection activeCell="G13" sqref="G13"/>
    </sheetView>
  </sheetViews>
  <sheetFormatPr defaultRowHeight="15" x14ac:dyDescent="0.25"/>
  <cols>
    <col min="1" max="1" width="45.5703125" style="91" customWidth="1"/>
    <col min="2" max="2" width="9.140625" style="91"/>
    <col min="3" max="4" width="15.42578125" style="91" customWidth="1"/>
    <col min="5" max="16384" width="9.140625" style="91"/>
  </cols>
  <sheetData>
    <row r="1" spans="1:10" x14ac:dyDescent="0.25">
      <c r="A1" s="80" t="s">
        <v>122</v>
      </c>
    </row>
    <row r="2" spans="1:10" x14ac:dyDescent="0.25">
      <c r="A2" s="105"/>
      <c r="B2" s="105"/>
      <c r="C2" s="105"/>
      <c r="D2" s="105"/>
      <c r="J2" s="33"/>
    </row>
    <row r="3" spans="1:10" ht="15.75" x14ac:dyDescent="0.25">
      <c r="A3" s="104" t="s">
        <v>123</v>
      </c>
      <c r="B3" s="104"/>
      <c r="C3" s="104"/>
      <c r="D3" s="104"/>
    </row>
    <row r="4" spans="1:10" ht="15.75" x14ac:dyDescent="0.25">
      <c r="A4" s="104" t="s">
        <v>136</v>
      </c>
      <c r="B4" s="104"/>
      <c r="C4" s="104"/>
      <c r="D4" s="104"/>
    </row>
    <row r="5" spans="1:10" ht="15.75" thickBot="1" x14ac:dyDescent="0.3">
      <c r="D5" s="81" t="s">
        <v>128</v>
      </c>
    </row>
    <row r="6" spans="1:10" ht="37.5" thickTop="1" thickBot="1" x14ac:dyDescent="0.3">
      <c r="A6" s="49" t="s">
        <v>0</v>
      </c>
      <c r="B6" s="50" t="s">
        <v>1</v>
      </c>
      <c r="C6" s="51" t="s">
        <v>137</v>
      </c>
      <c r="D6" s="51" t="s">
        <v>147</v>
      </c>
    </row>
    <row r="7" spans="1:10" ht="24.75" thickTop="1" x14ac:dyDescent="0.25">
      <c r="A7" s="52" t="s">
        <v>82</v>
      </c>
      <c r="B7" s="53"/>
      <c r="C7" s="54"/>
      <c r="D7" s="53"/>
    </row>
    <row r="8" spans="1:10" ht="24.75" thickBot="1" x14ac:dyDescent="0.3">
      <c r="A8" s="55" t="s">
        <v>83</v>
      </c>
      <c r="B8" s="56"/>
      <c r="C8" s="57">
        <v>746836</v>
      </c>
      <c r="D8" s="57">
        <v>1903249</v>
      </c>
    </row>
    <row r="9" spans="1:10" x14ac:dyDescent="0.25">
      <c r="A9" s="52" t="s">
        <v>84</v>
      </c>
      <c r="B9" s="53"/>
      <c r="C9" s="54"/>
      <c r="D9" s="58"/>
    </row>
    <row r="10" spans="1:10" x14ac:dyDescent="0.25">
      <c r="A10" s="59" t="s">
        <v>85</v>
      </c>
      <c r="B10" s="60"/>
      <c r="C10" s="37">
        <v>513402</v>
      </c>
      <c r="D10" s="37">
        <v>-91248</v>
      </c>
    </row>
    <row r="11" spans="1:10" ht="36" x14ac:dyDescent="0.25">
      <c r="A11" s="59" t="s">
        <v>86</v>
      </c>
      <c r="B11" s="60"/>
      <c r="C11" s="37">
        <v>692184</v>
      </c>
      <c r="D11" s="37">
        <v>-381221</v>
      </c>
    </row>
    <row r="12" spans="1:10" x14ac:dyDescent="0.25">
      <c r="A12" s="59" t="s">
        <v>87</v>
      </c>
      <c r="B12" s="53"/>
      <c r="C12" s="37">
        <v>50793</v>
      </c>
      <c r="D12" s="37">
        <v>43507</v>
      </c>
    </row>
    <row r="13" spans="1:10" ht="24" x14ac:dyDescent="0.25">
      <c r="A13" s="59" t="s">
        <v>54</v>
      </c>
      <c r="B13" s="53"/>
      <c r="C13" s="37">
        <v>2599</v>
      </c>
      <c r="D13" s="37">
        <v>-8466</v>
      </c>
    </row>
    <row r="14" spans="1:10" ht="36" x14ac:dyDescent="0.25">
      <c r="A14" s="59" t="s">
        <v>88</v>
      </c>
      <c r="B14" s="60"/>
      <c r="C14" s="37">
        <v>-892129</v>
      </c>
      <c r="D14" s="37">
        <v>-100029</v>
      </c>
    </row>
    <row r="15" spans="1:10" ht="24" x14ac:dyDescent="0.25">
      <c r="A15" s="59" t="s">
        <v>89</v>
      </c>
      <c r="B15" s="53"/>
      <c r="C15" s="37">
        <v>-126352</v>
      </c>
      <c r="D15" s="37">
        <v>-217974</v>
      </c>
    </row>
    <row r="16" spans="1:10" x14ac:dyDescent="0.25">
      <c r="A16" s="59" t="s">
        <v>90</v>
      </c>
      <c r="B16" s="60"/>
      <c r="C16" s="37">
        <v>592</v>
      </c>
      <c r="D16" s="37">
        <v>-59112</v>
      </c>
    </row>
    <row r="17" spans="1:4" ht="24" x14ac:dyDescent="0.25">
      <c r="A17" s="59" t="s">
        <v>91</v>
      </c>
      <c r="B17" s="60"/>
      <c r="C17" s="37">
        <v>28886</v>
      </c>
      <c r="D17" s="37">
        <v>92949</v>
      </c>
    </row>
    <row r="18" spans="1:4" x14ac:dyDescent="0.25">
      <c r="A18" s="59" t="s">
        <v>92</v>
      </c>
      <c r="B18" s="53"/>
      <c r="C18" s="37">
        <v>2552</v>
      </c>
      <c r="D18" s="37">
        <v>-135654</v>
      </c>
    </row>
    <row r="19" spans="1:4" x14ac:dyDescent="0.25">
      <c r="A19" s="61" t="s">
        <v>93</v>
      </c>
      <c r="B19" s="60"/>
      <c r="C19" s="37">
        <v>6778</v>
      </c>
      <c r="D19" s="37">
        <v>4323</v>
      </c>
    </row>
    <row r="20" spans="1:4" ht="15.75" thickBot="1" x14ac:dyDescent="0.3">
      <c r="A20" s="59" t="s">
        <v>94</v>
      </c>
      <c r="B20" s="53"/>
      <c r="C20" s="37">
        <v>-74178</v>
      </c>
      <c r="D20" s="37">
        <v>1826349</v>
      </c>
    </row>
    <row r="21" spans="1:4" ht="36.75" thickBot="1" x14ac:dyDescent="0.3">
      <c r="A21" s="62" t="s">
        <v>95</v>
      </c>
      <c r="B21" s="63"/>
      <c r="C21" s="64">
        <v>951963</v>
      </c>
      <c r="D21" s="64">
        <v>2876673</v>
      </c>
    </row>
    <row r="22" spans="1:4" x14ac:dyDescent="0.25">
      <c r="A22" s="52" t="s">
        <v>96</v>
      </c>
      <c r="B22" s="53"/>
      <c r="C22" s="65"/>
      <c r="D22" s="38"/>
    </row>
    <row r="23" spans="1:4" ht="24" x14ac:dyDescent="0.25">
      <c r="A23" s="59" t="s">
        <v>97</v>
      </c>
      <c r="B23" s="53"/>
      <c r="C23" s="66">
        <v>-199307</v>
      </c>
      <c r="D23" s="66">
        <v>157089</v>
      </c>
    </row>
    <row r="24" spans="1:4" x14ac:dyDescent="0.25">
      <c r="A24" s="59" t="s">
        <v>98</v>
      </c>
      <c r="B24" s="53"/>
      <c r="C24" s="66">
        <v>748040</v>
      </c>
      <c r="D24" s="66">
        <v>20033</v>
      </c>
    </row>
    <row r="25" spans="1:4" x14ac:dyDescent="0.25">
      <c r="A25" s="59" t="s">
        <v>99</v>
      </c>
      <c r="B25" s="60"/>
      <c r="C25" s="66">
        <v>3429298</v>
      </c>
      <c r="D25" s="66">
        <v>-1474918</v>
      </c>
    </row>
    <row r="26" spans="1:4" x14ac:dyDescent="0.25">
      <c r="A26" s="59" t="s">
        <v>100</v>
      </c>
      <c r="B26" s="60"/>
      <c r="C26" s="66">
        <v>-412531</v>
      </c>
      <c r="D26" s="66">
        <v>-165841</v>
      </c>
    </row>
    <row r="27" spans="1:4" ht="24" x14ac:dyDescent="0.25">
      <c r="A27" s="59" t="s">
        <v>101</v>
      </c>
      <c r="B27" s="53"/>
      <c r="C27" s="66">
        <v>-70227</v>
      </c>
      <c r="D27" s="66">
        <v>-84705</v>
      </c>
    </row>
    <row r="28" spans="1:4" x14ac:dyDescent="0.25">
      <c r="A28" s="59" t="s">
        <v>102</v>
      </c>
      <c r="B28" s="60"/>
      <c r="C28" s="66">
        <v>-13082</v>
      </c>
      <c r="D28" s="66">
        <v>-16022</v>
      </c>
    </row>
    <row r="29" spans="1:4" ht="15.75" thickBot="1" x14ac:dyDescent="0.3">
      <c r="A29" s="55" t="s">
        <v>103</v>
      </c>
      <c r="B29" s="56"/>
      <c r="C29" s="66">
        <v>241382</v>
      </c>
      <c r="D29" s="66">
        <v>93405</v>
      </c>
    </row>
    <row r="30" spans="1:4" ht="36.75" thickBot="1" x14ac:dyDescent="0.3">
      <c r="A30" s="67" t="s">
        <v>104</v>
      </c>
      <c r="B30" s="68"/>
      <c r="C30" s="64">
        <v>4675536</v>
      </c>
      <c r="D30" s="64">
        <v>1405714</v>
      </c>
    </row>
    <row r="31" spans="1:4" ht="15.75" thickBot="1" x14ac:dyDescent="0.3">
      <c r="A31" s="69" t="s">
        <v>105</v>
      </c>
      <c r="B31" s="70"/>
      <c r="C31" s="64">
        <v>-7506</v>
      </c>
      <c r="D31" s="64">
        <v>-41303</v>
      </c>
    </row>
    <row r="32" spans="1:4" ht="24.75" thickBot="1" x14ac:dyDescent="0.3">
      <c r="A32" s="62" t="s">
        <v>106</v>
      </c>
      <c r="B32" s="63"/>
      <c r="C32" s="64">
        <v>4668030</v>
      </c>
      <c r="D32" s="64">
        <v>1364411</v>
      </c>
    </row>
    <row r="33" spans="1:4" ht="24" x14ac:dyDescent="0.25">
      <c r="A33" s="52" t="s">
        <v>107</v>
      </c>
      <c r="B33" s="53"/>
      <c r="C33" s="65"/>
      <c r="D33" s="38"/>
    </row>
    <row r="34" spans="1:4" x14ac:dyDescent="0.25">
      <c r="A34" s="59" t="s">
        <v>108</v>
      </c>
      <c r="B34" s="60"/>
      <c r="C34" s="37">
        <v>-15053</v>
      </c>
      <c r="D34" s="37">
        <v>-39770</v>
      </c>
    </row>
    <row r="35" spans="1:4" x14ac:dyDescent="0.25">
      <c r="A35" s="59" t="s">
        <v>109</v>
      </c>
      <c r="B35" s="53"/>
      <c r="C35" s="37">
        <v>-3511</v>
      </c>
      <c r="D35" s="37">
        <v>-54514</v>
      </c>
    </row>
    <row r="36" spans="1:4" ht="24" x14ac:dyDescent="0.25">
      <c r="A36" s="59" t="s">
        <v>110</v>
      </c>
      <c r="B36" s="53"/>
      <c r="C36" s="37">
        <v>-15734291</v>
      </c>
      <c r="D36" s="37">
        <v>-17548446</v>
      </c>
    </row>
    <row r="37" spans="1:4" ht="24" x14ac:dyDescent="0.25">
      <c r="A37" s="59" t="s">
        <v>111</v>
      </c>
      <c r="B37" s="53"/>
      <c r="C37" s="37">
        <v>9798243</v>
      </c>
      <c r="D37" s="37">
        <v>12594556</v>
      </c>
    </row>
    <row r="38" spans="1:4" x14ac:dyDescent="0.25">
      <c r="A38" s="59" t="s">
        <v>112</v>
      </c>
      <c r="B38" s="53"/>
      <c r="C38" s="37">
        <v>0</v>
      </c>
      <c r="D38" s="37">
        <v>-3778699</v>
      </c>
    </row>
    <row r="39" spans="1:4" ht="15.75" thickBot="1" x14ac:dyDescent="0.3">
      <c r="A39" s="55" t="s">
        <v>113</v>
      </c>
      <c r="B39" s="56"/>
      <c r="C39" s="37">
        <v>250049</v>
      </c>
      <c r="D39" s="37">
        <v>7557929</v>
      </c>
    </row>
    <row r="40" spans="1:4" ht="26.25" thickBot="1" x14ac:dyDescent="0.3">
      <c r="A40" s="71" t="s">
        <v>114</v>
      </c>
      <c r="B40" s="64"/>
      <c r="C40" s="64">
        <v>-5704563</v>
      </c>
      <c r="D40" s="64">
        <v>-1268944</v>
      </c>
    </row>
    <row r="41" spans="1:4" ht="24" x14ac:dyDescent="0.25">
      <c r="A41" s="52" t="s">
        <v>115</v>
      </c>
      <c r="B41" s="72"/>
      <c r="C41" s="73"/>
      <c r="D41" s="38"/>
    </row>
    <row r="42" spans="1:4" ht="15.75" thickBot="1" x14ac:dyDescent="0.3">
      <c r="A42" s="59" t="s">
        <v>116</v>
      </c>
      <c r="B42" s="72"/>
      <c r="C42" s="74">
        <v>-9758</v>
      </c>
      <c r="D42" s="74">
        <v>-9391</v>
      </c>
    </row>
    <row r="43" spans="1:4" ht="24.75" thickBot="1" x14ac:dyDescent="0.3">
      <c r="A43" s="67" t="s">
        <v>117</v>
      </c>
      <c r="B43" s="70"/>
      <c r="C43" s="75">
        <v>-9758</v>
      </c>
      <c r="D43" s="75">
        <v>-9391</v>
      </c>
    </row>
    <row r="44" spans="1:4" ht="24" x14ac:dyDescent="0.25">
      <c r="A44" s="69" t="s">
        <v>118</v>
      </c>
      <c r="B44" s="70"/>
      <c r="C44" s="76">
        <v>-1046291</v>
      </c>
      <c r="D44" s="76">
        <v>86076</v>
      </c>
    </row>
    <row r="45" spans="1:4" ht="15.75" thickBot="1" x14ac:dyDescent="0.3">
      <c r="A45" s="55" t="s">
        <v>119</v>
      </c>
      <c r="B45" s="77"/>
      <c r="C45" s="78">
        <v>29382</v>
      </c>
      <c r="D45" s="37">
        <v>-58962</v>
      </c>
    </row>
    <row r="46" spans="1:4" ht="15.75" thickBot="1" x14ac:dyDescent="0.3">
      <c r="A46" s="55" t="s">
        <v>120</v>
      </c>
      <c r="B46" s="77">
        <v>5</v>
      </c>
      <c r="C46" s="64">
        <v>3893931</v>
      </c>
      <c r="D46" s="64">
        <v>3563575</v>
      </c>
    </row>
    <row r="47" spans="1:4" ht="24.75" thickBot="1" x14ac:dyDescent="0.3">
      <c r="A47" s="62" t="s">
        <v>121</v>
      </c>
      <c r="B47" s="79">
        <v>5</v>
      </c>
      <c r="C47" s="64">
        <v>2877022</v>
      </c>
      <c r="D47" s="64">
        <v>3590689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ОПУ</vt:lpstr>
      <vt:lpstr>ОСК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Наталья</dc:creator>
  <cp:lastModifiedBy>Ткачева Наталья</cp:lastModifiedBy>
  <dcterms:created xsi:type="dcterms:W3CDTF">2021-08-24T08:52:30Z</dcterms:created>
  <dcterms:modified xsi:type="dcterms:W3CDTF">2021-08-26T07:40:23Z</dcterms:modified>
</cp:coreProperties>
</file>