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8_{406E2D78-8791-434B-886B-73BE12EF45C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ОФП" sheetId="2" r:id="rId1"/>
    <sheet name="ОСД" sheetId="3" r:id="rId2"/>
    <sheet name="ОИК" sheetId="5" r:id="rId3"/>
    <sheet name="ОДД" sheetId="4" r:id="rId4"/>
  </sheets>
  <definedNames>
    <definedName name="_xlnm._FilterDatabase" localSheetId="0" hidden="1">ОФП!#REF!</definedName>
  </definedNames>
  <calcPr calcId="191029"/>
</workbook>
</file>

<file path=xl/calcChain.xml><?xml version="1.0" encoding="utf-8"?>
<calcChain xmlns="http://schemas.openxmlformats.org/spreadsheetml/2006/main">
  <c r="F26" i="5" l="1"/>
  <c r="F25" i="5"/>
  <c r="F27" i="5"/>
  <c r="F29" i="5"/>
  <c r="E30" i="5"/>
  <c r="F17" i="5"/>
  <c r="F18" i="5"/>
  <c r="F19" i="5"/>
  <c r="D20" i="2" l="1"/>
  <c r="D37" i="4"/>
  <c r="C37" i="4"/>
  <c r="D32" i="4"/>
  <c r="C32" i="4"/>
  <c r="D30" i="5" l="1"/>
  <c r="C30" i="5"/>
  <c r="E22" i="5"/>
  <c r="D22" i="5"/>
  <c r="C22" i="5"/>
  <c r="F21" i="5"/>
  <c r="F14" i="5"/>
  <c r="D17" i="4" l="1"/>
  <c r="D22" i="4" s="1"/>
  <c r="D39" i="4" s="1"/>
  <c r="D41" i="4" s="1"/>
  <c r="C17" i="4"/>
  <c r="C22" i="4" s="1"/>
  <c r="C39" i="4" s="1"/>
  <c r="C41" i="4" s="1"/>
  <c r="F24" i="5" l="1"/>
  <c r="F30" i="5" s="1"/>
  <c r="C13" i="3" l="1"/>
  <c r="C15" i="3" s="1"/>
  <c r="C20" i="3" s="1"/>
  <c r="D13" i="3"/>
  <c r="D15" i="3" s="1"/>
  <c r="D20" i="3" s="1"/>
  <c r="D22" i="3" l="1"/>
  <c r="D24" i="3" s="1"/>
  <c r="F22" i="5"/>
  <c r="C29" i="2"/>
  <c r="D24" i="2"/>
  <c r="C24" i="2"/>
  <c r="C30" i="2" l="1"/>
  <c r="C22" i="3"/>
  <c r="C24" i="3" s="1"/>
  <c r="C20" i="2" l="1"/>
  <c r="D29" i="2"/>
  <c r="D30" i="2" s="1"/>
</calcChain>
</file>

<file path=xl/sharedStrings.xml><?xml version="1.0" encoding="utf-8"?>
<sst xmlns="http://schemas.openxmlformats.org/spreadsheetml/2006/main" count="162" uniqueCount="112">
  <si>
    <t xml:space="preserve">Отчет о финансовом положении </t>
  </si>
  <si>
    <t>Наименование группы субсчетов</t>
  </si>
  <si>
    <t>в тысячах тенге</t>
  </si>
  <si>
    <t xml:space="preserve">Основные средства и нематериальные активы </t>
  </si>
  <si>
    <t>Прочие активы</t>
  </si>
  <si>
    <t>Отложенные налоговые активы</t>
  </si>
  <si>
    <t>Выпущенные долговые ценные бумаги</t>
  </si>
  <si>
    <t xml:space="preserve">Прочие обязательства </t>
  </si>
  <si>
    <t xml:space="preserve">Дополнительно оплаченный капитал </t>
  </si>
  <si>
    <r>
      <t xml:space="preserve">Наименование организации: </t>
    </r>
    <r>
      <rPr>
        <b/>
        <sz val="11"/>
        <rFont val="Times New Roman"/>
        <family val="1"/>
        <charset val="204"/>
      </rPr>
      <t>АО "Казахстанский фонд устойчивости"</t>
    </r>
  </si>
  <si>
    <t>Балансовая стоимость одной акции в тенге</t>
  </si>
  <si>
    <t>Наименование организации: АО "Казахстанский фонд устойчивости"</t>
  </si>
  <si>
    <t>Наименование показателей</t>
  </si>
  <si>
    <t>Расчеты с поставщиками за товары и услуги</t>
  </si>
  <si>
    <t>Уставный капитал</t>
  </si>
  <si>
    <t>Дополнительно оплаченный капитал</t>
  </si>
  <si>
    <t>Нераспределенная прибыль (непокрытый убыток) (пересмотрено)</t>
  </si>
  <si>
    <t>Всего (гр.3+гр.4+гр.5+гр.6+гр.7+гр.8)</t>
  </si>
  <si>
    <t>Отчет о прибылях и убытке и прочем совокупном доходе</t>
  </si>
  <si>
    <t>АКТИВЫ</t>
  </si>
  <si>
    <t>ОБЯЗАТЕЛЬСТВА</t>
  </si>
  <si>
    <t xml:space="preserve">Акционерный капитал </t>
  </si>
  <si>
    <t>Процентные расходы</t>
  </si>
  <si>
    <t>Расходы на персонал</t>
  </si>
  <si>
    <t>Долгосрочные требования по выкупленным ипотечным займам</t>
  </si>
  <si>
    <t>Накопленный убыток</t>
  </si>
  <si>
    <t xml:space="preserve">Административные и прочие операционные расходы </t>
  </si>
  <si>
    <t xml:space="preserve">Отчет об изменениях в собственном капитале </t>
  </si>
  <si>
    <t>Денежные потоки от операционной деятельности</t>
  </si>
  <si>
    <t>Проценты уплаченные</t>
  </si>
  <si>
    <t xml:space="preserve">Расчеты с работниками </t>
  </si>
  <si>
    <t>Денежные потоки от инвестиционной деятельности</t>
  </si>
  <si>
    <t>Приобретение инвестиций по амортизированной стоимости</t>
  </si>
  <si>
    <t>Поступления от погашения инвестиций по амортизированной стоимости</t>
  </si>
  <si>
    <t>Приобретение инвестиций по справедливой стоимости через прибыль или убыток</t>
  </si>
  <si>
    <t>Размещение средств во вкладах</t>
  </si>
  <si>
    <t>Поступления от размещенных вкладов</t>
  </si>
  <si>
    <t>Приобретение основных средств и нематериальных активов</t>
  </si>
  <si>
    <t>Денежные потоки от финансовой деятельности</t>
  </si>
  <si>
    <t>Поступления от выпуска долговых ценных бумаг</t>
  </si>
  <si>
    <t>Погашение выпущенных долговых ценных бумаг</t>
  </si>
  <si>
    <t xml:space="preserve">Отчет о движении денег </t>
  </si>
  <si>
    <t>Примечания</t>
  </si>
  <si>
    <t>6,7,8</t>
  </si>
  <si>
    <t xml:space="preserve">Прочий совокупный доход </t>
  </si>
  <si>
    <t>Прочие распределения</t>
  </si>
  <si>
    <r>
      <t xml:space="preserve">Наименование организации: </t>
    </r>
    <r>
      <rPr>
        <b/>
        <sz val="10"/>
        <rFont val="Times New Roman"/>
        <family val="1"/>
        <charset val="204"/>
      </rPr>
      <t>АО "Казахстанский фонд устойчивости"</t>
    </r>
  </si>
  <si>
    <r>
      <rPr>
        <sz val="10"/>
        <color theme="1"/>
        <rFont val="Times New Roman"/>
        <family val="1"/>
        <charset val="204"/>
      </rPr>
      <t>Наименование организации:</t>
    </r>
    <r>
      <rPr>
        <b/>
        <sz val="10"/>
        <color theme="1"/>
        <rFont val="Times New Roman"/>
        <family val="1"/>
        <charset val="204"/>
      </rPr>
      <t xml:space="preserve"> АО "Казахстанский фонд устойчивости"</t>
    </r>
  </si>
  <si>
    <t>6, 16</t>
  </si>
  <si>
    <t>7, 16</t>
  </si>
  <si>
    <r>
      <t xml:space="preserve">Остаток на 1 января 2023 г. </t>
    </r>
    <r>
      <rPr>
        <sz val="10"/>
        <rFont val="Times New Roman"/>
        <family val="1"/>
        <charset val="204"/>
      </rPr>
      <t>(аудировано)</t>
    </r>
  </si>
  <si>
    <t>Налоги уплаченные, за исключением подоходного налога</t>
  </si>
  <si>
    <t xml:space="preserve">Прибыль до налогообложения </t>
  </si>
  <si>
    <t>ЧИСТАЯ ПРИБЫЛЬ</t>
  </si>
  <si>
    <t>ИТОГО АКТИВЫ</t>
  </si>
  <si>
    <t>ИТОГО ОБЯЗАТЕЛЬСТВА</t>
  </si>
  <si>
    <t>СОБСТВЕННЫЙ КАПИТАЛ</t>
  </si>
  <si>
    <t>ИТОГО СОБСТВЕННЫЙ КАПИТАЛ</t>
  </si>
  <si>
    <t>ИТОГО ОБЯЗАТЕЛЬСТВА И СОБСТВЕННЫЙ КАПИТАЛ</t>
  </si>
  <si>
    <t>Денежные средства и их эквиваленты</t>
  </si>
  <si>
    <t>Инвестиции по справедливой стоимости через прибыль или
убыток</t>
  </si>
  <si>
    <t>Инвестиции по амортизированной стоимости</t>
  </si>
  <si>
    <t>Процентные доходы, рассчитанные с использованием эффективной процентной ставки</t>
  </si>
  <si>
    <t>Поступления от погашения инвестиций по справедливой стоимости через прибыль или убыток</t>
  </si>
  <si>
    <t>Денежные средства и их эквиваленты на начало года</t>
  </si>
  <si>
    <t>ИТОГО СОВОКУПНЫЙ ДОХОД</t>
  </si>
  <si>
    <t>Базовая прибыль на акцию (в казахстанских тенге)</t>
  </si>
  <si>
    <t xml:space="preserve">Денежные средства и их эквиваленты </t>
  </si>
  <si>
    <t>31 декабря 2023 года                             ( аудировано)</t>
  </si>
  <si>
    <t>Вклады, размещенные в банках</t>
  </si>
  <si>
    <t>Предоплата по текущему подоходному налогу</t>
  </si>
  <si>
    <t>Прочие аналогичные доходы</t>
  </si>
  <si>
    <t>Оценочный резерв под кредитные убытки</t>
  </si>
  <si>
    <r>
      <t xml:space="preserve">Остаток на 1 января 2024 г. </t>
    </r>
    <r>
      <rPr>
        <sz val="10"/>
        <rFont val="Times New Roman"/>
        <family val="1"/>
        <charset val="204"/>
      </rPr>
      <t>(аудировано)</t>
    </r>
  </si>
  <si>
    <t>Процентные доходы, полученные от инвестиций, оцениваемых по справедливой стоимости через прибыль или убыток</t>
  </si>
  <si>
    <t>Чистые денежные средства, (использованные в)/полученные от финансовой деятельности</t>
  </si>
  <si>
    <t>Модификационные доходы от депозитов за вычетом налогов в размере (4,362,332) тыс. тенге</t>
  </si>
  <si>
    <t>Доходы за вычетом (расходов) от операций с финансовыми активами, оцениваемыми по справедливой стоимости через прибыль или убыток</t>
  </si>
  <si>
    <t xml:space="preserve">Чистые денежные средства, полученные от инвестиционной деятельности
</t>
  </si>
  <si>
    <t>Чистые денежные средства, полученные от/(использованные в) операционной деятельности</t>
  </si>
  <si>
    <t>Суанкулова А. Н.</t>
  </si>
  <si>
    <t>(фамилия и инициалы)</t>
  </si>
  <si>
    <t>Главный бухгалтер</t>
  </si>
  <si>
    <t>Есеналиев А. Б.</t>
  </si>
  <si>
    <t>Есимжанова А. Б.</t>
  </si>
  <si>
    <t xml:space="preserve"> 7727-277-20-25, вн. 7307</t>
  </si>
  <si>
    <t>Финансовый директор</t>
  </si>
  <si>
    <t>Исполнитель: Главный менеджер</t>
  </si>
  <si>
    <t>по состоянию на 30 сентября 2024 года</t>
  </si>
  <si>
    <t>за девять месяцев, закончившихся 30 сентября 2024 года</t>
  </si>
  <si>
    <t>За девять месяцев, закончившихся 30 сентября 2024 года (не аудировано)</t>
  </si>
  <si>
    <t>За девять месяцев, закончившихся 30 сентября 2023 года (не аудировано)</t>
  </si>
  <si>
    <t>Чистая процентная маржа и аналогичные доходы после восстановления резерва по кредитные убытки</t>
  </si>
  <si>
    <t xml:space="preserve">Чистая процентная маржа и аналогичные доходы </t>
  </si>
  <si>
    <t>Прочие операционные доходы/(расходы)</t>
  </si>
  <si>
    <t>Расходы по налогу на прибыль</t>
  </si>
  <si>
    <t>-</t>
  </si>
  <si>
    <t xml:space="preserve">Итого совокупный доход за девять месяцев, закончившихся 30 сентября 2023 г. (не аудировано)
</t>
  </si>
  <si>
    <r>
      <t xml:space="preserve">Остаток на 30 сентября 2023 г. 
</t>
    </r>
    <r>
      <rPr>
        <sz val="10"/>
        <rFont val="Times New Roman"/>
        <family val="1"/>
        <charset val="204"/>
      </rPr>
      <t>(не аудировано)</t>
    </r>
  </si>
  <si>
    <t>Модификационные доходы от депозитов за вычетом налогов в размере (28,528,093) тыс. тенге</t>
  </si>
  <si>
    <t>Дисконт, признанный при первоначальном признании вкладов, оцениваемых по амортизированной стоимости за вычетом налогов в размере 934,293 тыс. тенге</t>
  </si>
  <si>
    <t>Дисконт/премия, признанные по инвестициям по справедливой стоимости через прибыль или убыток и по инвестициям по амортизированной стоимости, за вычетом налогов в размере 14,784,577 тыс. тенге</t>
  </si>
  <si>
    <t>Итого совокупный доход за девять месяцев, закончившихся 30 сентября 2024 г. (не аудировано)</t>
  </si>
  <si>
    <r>
      <t xml:space="preserve">Остаток на 30 сентября 2024 г. 
</t>
    </r>
    <r>
      <rPr>
        <sz val="10"/>
        <rFont val="Times New Roman"/>
        <family val="1"/>
        <charset val="204"/>
      </rPr>
      <t>(не аудировано)</t>
    </r>
  </si>
  <si>
    <t>Премия, признанная при первоначальном признании инвестиций по амортизированной стоимости и инвестиций по справедливой стоимости, за вычетом налогов в размере (261,798) тыс. тенге</t>
  </si>
  <si>
    <t xml:space="preserve"> 30 сентября 2024 года                      (не аудировано)</t>
  </si>
  <si>
    <t>Дисконт признанный при первоначальном признании вкладов, за вычетом налогов в размере 2,650,180 тысяч тенге</t>
  </si>
  <si>
    <t>Процентные доходы полученные</t>
  </si>
  <si>
    <t>Денежные средства,  полученные от операционной деятельности до изменений в операционных активах и обязательствах</t>
  </si>
  <si>
    <t>Чистое (увеличение)/уменьшение операционных активов:</t>
  </si>
  <si>
    <t>Прочие активы и обязательства</t>
  </si>
  <si>
    <t>Чистый приток/(отток) денежных средств и их эквивалентов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</si>
</sst>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_р_.;\(#,##0\)_р_."/>
    <numFmt numFmtId="167" formatCode="_-* #,##0.00\ _₽_-;\-* #,##0.00\ _₽_-;_-* &quot;-&quot;??\ _₽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Times New Roman Cyr"/>
      <family val="2"/>
      <charset val="204"/>
    </font>
    <font>
      <sz val="11"/>
      <name val="Times New Roman"/>
      <family val="2"/>
      <charset val="204"/>
    </font>
    <font>
      <sz val="10"/>
      <name val="Times New Roman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2"/>
      <charset val="204"/>
    </font>
    <font>
      <i/>
      <sz val="11"/>
      <name val="Times New Roman Cyr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11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2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3" fontId="7" fillId="0" borderId="1" xfId="0" applyNumberFormat="1" applyFont="1" applyBorder="1"/>
    <xf numFmtId="4" fontId="3" fillId="0" borderId="0" xfId="0" applyNumberFormat="1" applyFont="1"/>
    <xf numFmtId="0" fontId="5" fillId="0" borderId="1" xfId="0" applyFont="1" applyBorder="1" applyAlignment="1">
      <alignment vertical="top" wrapText="1"/>
    </xf>
    <xf numFmtId="0" fontId="9" fillId="0" borderId="0" xfId="0" applyFont="1" applyAlignment="1" applyProtection="1">
      <alignment horizontal="left" vertical="top"/>
      <protection hidden="1"/>
    </xf>
    <xf numFmtId="0" fontId="7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9" fillId="0" borderId="0" xfId="0" applyFont="1" applyAlignment="1">
      <alignment vertical="top"/>
    </xf>
    <xf numFmtId="0" fontId="1" fillId="0" borderId="0" xfId="3"/>
    <xf numFmtId="0" fontId="9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vertical="top" wrapText="1"/>
    </xf>
    <xf numFmtId="0" fontId="9" fillId="0" borderId="1" xfId="3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11" fillId="0" borderId="0" xfId="0" applyFont="1" applyAlignment="1" applyProtection="1">
      <alignment horizontal="left" vertical="top"/>
      <protection hidden="1"/>
    </xf>
    <xf numFmtId="3" fontId="5" fillId="0" borderId="1" xfId="0" applyNumberFormat="1" applyFont="1" applyBorder="1"/>
    <xf numFmtId="0" fontId="4" fillId="0" borderId="1" xfId="2" applyFont="1" applyBorder="1" applyAlignment="1">
      <alignment vertical="top" wrapText="1"/>
    </xf>
    <xf numFmtId="0" fontId="5" fillId="0" borderId="1" xfId="2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3" fontId="6" fillId="0" borderId="1" xfId="0" applyNumberFormat="1" applyFont="1" applyBorder="1"/>
    <xf numFmtId="0" fontId="16" fillId="0" borderId="1" xfId="0" applyFont="1" applyBorder="1" applyAlignment="1">
      <alignment horizontal="center" vertical="center" wrapText="1"/>
    </xf>
    <xf numFmtId="3" fontId="9" fillId="0" borderId="0" xfId="0" applyNumberFormat="1" applyFont="1" applyAlignment="1">
      <alignment vertical="top" wrapText="1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3" fillId="2" borderId="0" xfId="0" applyFont="1" applyFill="1"/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8" fillId="0" borderId="0" xfId="0" applyFont="1"/>
    <xf numFmtId="165" fontId="19" fillId="0" borderId="1" xfId="0" applyNumberFormat="1" applyFont="1" applyBorder="1" applyAlignment="1">
      <alignment vertical="top"/>
    </xf>
    <xf numFmtId="165" fontId="17" fillId="0" borderId="1" xfId="0" applyNumberFormat="1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165" fontId="19" fillId="0" borderId="0" xfId="0" applyNumberFormat="1" applyFont="1" applyAlignment="1">
      <alignment vertical="top"/>
    </xf>
    <xf numFmtId="3" fontId="19" fillId="0" borderId="0" xfId="0" applyNumberFormat="1" applyFont="1" applyAlignment="1">
      <alignment vertical="top"/>
    </xf>
    <xf numFmtId="4" fontId="16" fillId="0" borderId="0" xfId="0" applyNumberFormat="1" applyFont="1" applyAlignment="1">
      <alignment vertical="top"/>
    </xf>
    <xf numFmtId="0" fontId="3" fillId="0" borderId="0" xfId="0" applyFont="1" applyAlignment="1">
      <alignment horizontal="right"/>
    </xf>
    <xf numFmtId="0" fontId="21" fillId="0" borderId="0" xfId="3" applyFont="1" applyAlignment="1">
      <alignment horizontal="right" vertical="center" wrapText="1"/>
    </xf>
    <xf numFmtId="0" fontId="22" fillId="0" borderId="0" xfId="0" applyFont="1" applyAlignment="1">
      <alignment horizontal="right" vertical="top"/>
    </xf>
    <xf numFmtId="0" fontId="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1" fillId="0" borderId="0" xfId="0" applyFont="1" applyAlignment="1" applyProtection="1">
      <alignment horizontal="center" vertical="top"/>
      <protection hidden="1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 vertical="center"/>
    </xf>
    <xf numFmtId="0" fontId="19" fillId="0" borderId="1" xfId="2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left" vertical="top" wrapText="1"/>
    </xf>
    <xf numFmtId="166" fontId="17" fillId="0" borderId="1" xfId="0" applyNumberFormat="1" applyFont="1" applyBorder="1" applyAlignment="1">
      <alignment horizontal="center" vertical="top" wrapText="1"/>
    </xf>
    <xf numFmtId="165" fontId="17" fillId="0" borderId="1" xfId="0" applyNumberFormat="1" applyFont="1" applyBorder="1" applyAlignment="1">
      <alignment horizontal="right"/>
    </xf>
    <xf numFmtId="166" fontId="19" fillId="0" borderId="1" xfId="0" applyNumberFormat="1" applyFont="1" applyBorder="1" applyAlignment="1">
      <alignment horizontal="left" vertical="top" wrapText="1"/>
    </xf>
    <xf numFmtId="166" fontId="19" fillId="0" borderId="1" xfId="0" applyNumberFormat="1" applyFont="1" applyBorder="1" applyAlignment="1">
      <alignment horizontal="center" vertical="top" wrapText="1"/>
    </xf>
    <xf numFmtId="165" fontId="19" fillId="0" borderId="1" xfId="0" applyNumberFormat="1" applyFont="1" applyBorder="1" applyAlignment="1">
      <alignment horizontal="right"/>
    </xf>
    <xf numFmtId="165" fontId="25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4" fontId="24" fillId="0" borderId="0" xfId="0" applyNumberFormat="1" applyFont="1"/>
    <xf numFmtId="0" fontId="29" fillId="0" borderId="0" xfId="0" applyFont="1" applyAlignment="1" applyProtection="1">
      <alignment horizontal="left" vertical="top"/>
      <protection hidden="1"/>
    </xf>
    <xf numFmtId="0" fontId="29" fillId="0" borderId="0" xfId="0" applyFont="1" applyAlignment="1" applyProtection="1">
      <alignment horizontal="center" vertical="top"/>
      <protection hidden="1"/>
    </xf>
    <xf numFmtId="0" fontId="25" fillId="0" borderId="0" xfId="0" applyFont="1"/>
    <xf numFmtId="167" fontId="23" fillId="0" borderId="0" xfId="0" applyNumberFormat="1" applyFont="1"/>
    <xf numFmtId="0" fontId="27" fillId="0" borderId="0" xfId="0" applyFont="1" applyAlignment="1" applyProtection="1">
      <alignment horizontal="left" vertical="top"/>
      <protection hidden="1"/>
    </xf>
    <xf numFmtId="0" fontId="27" fillId="0" borderId="0" xfId="0" applyFont="1" applyAlignment="1" applyProtection="1">
      <alignment horizontal="center" vertical="top"/>
      <protection hidden="1"/>
    </xf>
    <xf numFmtId="0" fontId="27" fillId="0" borderId="0" xfId="0" applyFont="1" applyAlignment="1">
      <alignment vertical="top" wrapText="1"/>
    </xf>
    <xf numFmtId="3" fontId="23" fillId="0" borderId="0" xfId="0" applyNumberFormat="1" applyFont="1"/>
    <xf numFmtId="0" fontId="30" fillId="0" borderId="0" xfId="0" applyFont="1" applyAlignment="1">
      <alignment horizontal="right"/>
    </xf>
    <xf numFmtId="0" fontId="31" fillId="0" borderId="1" xfId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/>
    <xf numFmtId="0" fontId="24" fillId="0" borderId="1" xfId="0" applyFont="1" applyBorder="1"/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165" fontId="25" fillId="0" borderId="1" xfId="0" applyNumberFormat="1" applyFont="1" applyBorder="1" applyAlignment="1">
      <alignment vertical="center" wrapText="1"/>
    </xf>
    <xf numFmtId="165" fontId="23" fillId="0" borderId="1" xfId="0" applyNumberFormat="1" applyFont="1" applyBorder="1" applyAlignment="1">
      <alignment vertical="center" wrapText="1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165" fontId="17" fillId="0" borderId="1" xfId="0" applyNumberFormat="1" applyFont="1" applyBorder="1"/>
    <xf numFmtId="3" fontId="25" fillId="0" borderId="1" xfId="0" applyNumberFormat="1" applyFont="1" applyBorder="1" applyAlignment="1">
      <alignment vertical="center" wrapText="1"/>
    </xf>
    <xf numFmtId="3" fontId="24" fillId="0" borderId="1" xfId="0" applyNumberFormat="1" applyFont="1" applyBorder="1"/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3" fontId="25" fillId="0" borderId="0" xfId="0" applyNumberFormat="1" applyFont="1"/>
    <xf numFmtId="3" fontId="27" fillId="0" borderId="0" xfId="0" applyNumberFormat="1" applyFont="1" applyAlignment="1">
      <alignment vertical="top" wrapText="1"/>
    </xf>
    <xf numFmtId="3" fontId="27" fillId="0" borderId="0" xfId="0" applyNumberFormat="1" applyFont="1" applyAlignment="1" applyProtection="1">
      <alignment horizontal="left" vertical="top"/>
      <protection hidden="1"/>
    </xf>
    <xf numFmtId="165" fontId="17" fillId="0" borderId="1" xfId="0" applyNumberFormat="1" applyFont="1" applyBorder="1" applyAlignment="1">
      <alignment horizontal="center" vertical="top"/>
    </xf>
    <xf numFmtId="3" fontId="19" fillId="0" borderId="1" xfId="0" applyNumberFormat="1" applyFont="1" applyBorder="1" applyAlignment="1">
      <alignment vertical="center" wrapText="1"/>
    </xf>
    <xf numFmtId="165" fontId="19" fillId="0" borderId="1" xfId="0" applyNumberFormat="1" applyFont="1" applyBorder="1" applyAlignment="1">
      <alignment horizontal="center"/>
    </xf>
    <xf numFmtId="0" fontId="10" fillId="0" borderId="1" xfId="2" applyFont="1" applyBorder="1" applyAlignment="1">
      <alignment wrapText="1"/>
    </xf>
    <xf numFmtId="0" fontId="24" fillId="0" borderId="1" xfId="0" applyFont="1" applyBorder="1" applyAlignment="1">
      <alignment horizontal="center"/>
    </xf>
    <xf numFmtId="0" fontId="29" fillId="0" borderId="1" xfId="0" applyFont="1" applyBorder="1" applyAlignment="1" applyProtection="1">
      <alignment horizontal="center" vertical="top"/>
      <protection hidden="1"/>
    </xf>
    <xf numFmtId="3" fontId="23" fillId="0" borderId="1" xfId="0" applyNumberFormat="1" applyFont="1" applyBorder="1"/>
    <xf numFmtId="165" fontId="25" fillId="0" borderId="1" xfId="0" applyNumberFormat="1" applyFont="1" applyBorder="1"/>
    <xf numFmtId="166" fontId="19" fillId="0" borderId="2" xfId="0" applyNumberFormat="1" applyFont="1" applyBorder="1" applyAlignment="1">
      <alignment horizontal="left" vertical="top" wrapText="1"/>
    </xf>
    <xf numFmtId="165" fontId="19" fillId="0" borderId="2" xfId="0" applyNumberFormat="1" applyFont="1" applyBorder="1" applyAlignment="1">
      <alignment horizontal="center"/>
    </xf>
    <xf numFmtId="165" fontId="17" fillId="0" borderId="2" xfId="0" applyNumberFormat="1" applyFont="1" applyBorder="1" applyAlignment="1">
      <alignment horizontal="right"/>
    </xf>
    <xf numFmtId="165" fontId="19" fillId="0" borderId="2" xfId="0" applyNumberFormat="1" applyFont="1" applyBorder="1" applyAlignment="1">
      <alignment horizontal="right"/>
    </xf>
    <xf numFmtId="166" fontId="17" fillId="0" borderId="3" xfId="0" applyNumberFormat="1" applyFont="1" applyBorder="1" applyAlignment="1">
      <alignment horizontal="left" vertical="top" wrapText="1"/>
    </xf>
    <xf numFmtId="166" fontId="17" fillId="0" borderId="3" xfId="0" applyNumberFormat="1" applyFont="1" applyBorder="1" applyAlignment="1">
      <alignment horizontal="center" vertical="top" wrapText="1"/>
    </xf>
    <xf numFmtId="165" fontId="25" fillId="0" borderId="3" xfId="0" applyNumberFormat="1" applyFont="1" applyBorder="1" applyAlignment="1">
      <alignment horizontal="center" vertical="center"/>
    </xf>
    <xf numFmtId="165" fontId="25" fillId="0" borderId="3" xfId="0" applyNumberFormat="1" applyFont="1" applyBorder="1" applyAlignment="1">
      <alignment vertical="center" wrapText="1"/>
    </xf>
    <xf numFmtId="3" fontId="32" fillId="0" borderId="1" xfId="0" applyNumberFormat="1" applyFont="1" applyBorder="1" applyAlignment="1">
      <alignment horizontal="right" vertical="center" wrapText="1"/>
    </xf>
    <xf numFmtId="165" fontId="17" fillId="0" borderId="3" xfId="0" applyNumberFormat="1" applyFont="1" applyBorder="1"/>
    <xf numFmtId="165" fontId="17" fillId="0" borderId="3" xfId="0" applyNumberFormat="1" applyFont="1" applyBorder="1" applyAlignment="1">
      <alignment vertical="top"/>
    </xf>
    <xf numFmtId="4" fontId="19" fillId="0" borderId="1" xfId="0" applyNumberFormat="1" applyFont="1" applyBorder="1" applyAlignment="1">
      <alignment vertical="top"/>
    </xf>
    <xf numFmtId="3" fontId="6" fillId="0" borderId="3" xfId="0" applyNumberFormat="1" applyFont="1" applyBorder="1"/>
    <xf numFmtId="165" fontId="5" fillId="0" borderId="1" xfId="0" applyNumberFormat="1" applyFont="1" applyBorder="1" applyAlignment="1">
      <alignment vertical="top"/>
    </xf>
    <xf numFmtId="4" fontId="5" fillId="0" borderId="1" xfId="0" applyNumberFormat="1" applyFont="1" applyBorder="1"/>
    <xf numFmtId="3" fontId="33" fillId="0" borderId="1" xfId="0" applyNumberFormat="1" applyFont="1" applyBorder="1" applyAlignment="1">
      <alignment horizontal="right" vertical="center" wrapText="1"/>
    </xf>
    <xf numFmtId="0" fontId="34" fillId="0" borderId="0" xfId="0" applyFont="1" applyAlignment="1" applyProtection="1">
      <alignment horizontal="left"/>
      <protection hidden="1"/>
    </xf>
    <xf numFmtId="0" fontId="6" fillId="0" borderId="4" xfId="0" applyFont="1" applyBorder="1"/>
    <xf numFmtId="0" fontId="5" fillId="0" borderId="0" xfId="0" applyFont="1"/>
    <xf numFmtId="0" fontId="34" fillId="0" borderId="0" xfId="0" applyFont="1" applyAlignment="1" applyProtection="1">
      <alignment horizontal="left" vertical="top" wrapText="1"/>
      <protection hidden="1"/>
    </xf>
    <xf numFmtId="0" fontId="15" fillId="0" borderId="0" xfId="0" applyFont="1" applyAlignment="1">
      <alignment vertical="center"/>
    </xf>
    <xf numFmtId="0" fontId="34" fillId="0" borderId="0" xfId="1" applyFont="1" applyAlignment="1">
      <alignment horizontal="left"/>
    </xf>
    <xf numFmtId="0" fontId="5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7" fillId="0" borderId="0" xfId="0" applyFont="1" applyAlignment="1">
      <alignment horizontal="center" vertical="top"/>
    </xf>
    <xf numFmtId="0" fontId="19" fillId="0" borderId="0" xfId="3" applyFont="1" applyAlignment="1">
      <alignment horizontal="center"/>
    </xf>
    <xf numFmtId="0" fontId="25" fillId="0" borderId="0" xfId="0" applyFont="1" applyAlignment="1">
      <alignment horizontal="center"/>
    </xf>
  </cellXfs>
  <cellStyles count="12">
    <cellStyle name="Normal_22" xfId="4" xr:uid="{00000000-0005-0000-0000-000000000000}"/>
    <cellStyle name="Обычный" xfId="0" builtinId="0"/>
    <cellStyle name="Обычный 2" xfId="2" xr:uid="{00000000-0005-0000-0000-000002000000}"/>
    <cellStyle name="Обычный 2 2" xfId="5" xr:uid="{00000000-0005-0000-0000-000003000000}"/>
    <cellStyle name="Обычный 2 2 2" xfId="6" xr:uid="{00000000-0005-0000-0000-000004000000}"/>
    <cellStyle name="Обычный 3" xfId="7" xr:uid="{00000000-0005-0000-0000-000005000000}"/>
    <cellStyle name="Обычный 4" xfId="8" xr:uid="{00000000-0005-0000-0000-000006000000}"/>
    <cellStyle name="Обычный 5" xfId="9" xr:uid="{00000000-0005-0000-0000-000007000000}"/>
    <cellStyle name="Обычный 6" xfId="3" xr:uid="{00000000-0005-0000-0000-000008000000}"/>
    <cellStyle name="Обычный_ФормОтчет" xfId="1" xr:uid="{00000000-0005-0000-0000-00000A000000}"/>
    <cellStyle name="Финансовый 2" xfId="10" xr:uid="{00000000-0005-0000-0000-00000B000000}"/>
    <cellStyle name="Финансовый 2 2" xfId="11" xr:uid="{00000000-0005-0000-0000-00000C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zoomScale="130" zoomScaleNormal="130" workbookViewId="0">
      <selection activeCell="C32" sqref="C32:D32"/>
    </sheetView>
  </sheetViews>
  <sheetFormatPr defaultRowHeight="15" x14ac:dyDescent="0.25"/>
  <cols>
    <col min="1" max="1" width="60.42578125" style="2" customWidth="1"/>
    <col min="2" max="2" width="12.42578125" style="2" customWidth="1"/>
    <col min="3" max="3" width="16.5703125" style="2" customWidth="1"/>
    <col min="4" max="4" width="17.5703125" style="2" customWidth="1"/>
    <col min="5" max="196" width="9.140625" style="2"/>
    <col min="197" max="197" width="11.85546875" style="2" customWidth="1"/>
    <col min="198" max="198" width="66.85546875" style="2" customWidth="1"/>
    <col min="199" max="199" width="8.42578125" style="2" customWidth="1"/>
    <col min="200" max="200" width="24.5703125" style="2" customWidth="1"/>
    <col min="201" max="202" width="22.7109375" style="2" customWidth="1"/>
    <col min="203" max="203" width="21" style="2" customWidth="1"/>
    <col min="204" max="452" width="9.140625" style="2"/>
    <col min="453" max="453" width="11.85546875" style="2" customWidth="1"/>
    <col min="454" max="454" width="66.85546875" style="2" customWidth="1"/>
    <col min="455" max="455" width="8.42578125" style="2" customWidth="1"/>
    <col min="456" max="456" width="24.5703125" style="2" customWidth="1"/>
    <col min="457" max="458" width="22.7109375" style="2" customWidth="1"/>
    <col min="459" max="459" width="21" style="2" customWidth="1"/>
    <col min="460" max="708" width="9.140625" style="2"/>
    <col min="709" max="709" width="11.85546875" style="2" customWidth="1"/>
    <col min="710" max="710" width="66.85546875" style="2" customWidth="1"/>
    <col min="711" max="711" width="8.42578125" style="2" customWidth="1"/>
    <col min="712" max="712" width="24.5703125" style="2" customWidth="1"/>
    <col min="713" max="714" width="22.7109375" style="2" customWidth="1"/>
    <col min="715" max="715" width="21" style="2" customWidth="1"/>
    <col min="716" max="964" width="9.140625" style="2"/>
    <col min="965" max="965" width="11.85546875" style="2" customWidth="1"/>
    <col min="966" max="966" width="66.85546875" style="2" customWidth="1"/>
    <col min="967" max="967" width="8.42578125" style="2" customWidth="1"/>
    <col min="968" max="968" width="24.5703125" style="2" customWidth="1"/>
    <col min="969" max="970" width="22.7109375" style="2" customWidth="1"/>
    <col min="971" max="971" width="21" style="2" customWidth="1"/>
    <col min="972" max="1220" width="9.140625" style="2"/>
    <col min="1221" max="1221" width="11.85546875" style="2" customWidth="1"/>
    <col min="1222" max="1222" width="66.85546875" style="2" customWidth="1"/>
    <col min="1223" max="1223" width="8.42578125" style="2" customWidth="1"/>
    <col min="1224" max="1224" width="24.5703125" style="2" customWidth="1"/>
    <col min="1225" max="1226" width="22.7109375" style="2" customWidth="1"/>
    <col min="1227" max="1227" width="21" style="2" customWidth="1"/>
    <col min="1228" max="1476" width="9.140625" style="2"/>
    <col min="1477" max="1477" width="11.85546875" style="2" customWidth="1"/>
    <col min="1478" max="1478" width="66.85546875" style="2" customWidth="1"/>
    <col min="1479" max="1479" width="8.42578125" style="2" customWidth="1"/>
    <col min="1480" max="1480" width="24.5703125" style="2" customWidth="1"/>
    <col min="1481" max="1482" width="22.7109375" style="2" customWidth="1"/>
    <col min="1483" max="1483" width="21" style="2" customWidth="1"/>
    <col min="1484" max="1732" width="9.140625" style="2"/>
    <col min="1733" max="1733" width="11.85546875" style="2" customWidth="1"/>
    <col min="1734" max="1734" width="66.85546875" style="2" customWidth="1"/>
    <col min="1735" max="1735" width="8.42578125" style="2" customWidth="1"/>
    <col min="1736" max="1736" width="24.5703125" style="2" customWidth="1"/>
    <col min="1737" max="1738" width="22.7109375" style="2" customWidth="1"/>
    <col min="1739" max="1739" width="21" style="2" customWidth="1"/>
    <col min="1740" max="1988" width="9.140625" style="2"/>
    <col min="1989" max="1989" width="11.85546875" style="2" customWidth="1"/>
    <col min="1990" max="1990" width="66.85546875" style="2" customWidth="1"/>
    <col min="1991" max="1991" width="8.42578125" style="2" customWidth="1"/>
    <col min="1992" max="1992" width="24.5703125" style="2" customWidth="1"/>
    <col min="1993" max="1994" width="22.7109375" style="2" customWidth="1"/>
    <col min="1995" max="1995" width="21" style="2" customWidth="1"/>
    <col min="1996" max="2244" width="9.140625" style="2"/>
    <col min="2245" max="2245" width="11.85546875" style="2" customWidth="1"/>
    <col min="2246" max="2246" width="66.85546875" style="2" customWidth="1"/>
    <col min="2247" max="2247" width="8.42578125" style="2" customWidth="1"/>
    <col min="2248" max="2248" width="24.5703125" style="2" customWidth="1"/>
    <col min="2249" max="2250" width="22.7109375" style="2" customWidth="1"/>
    <col min="2251" max="2251" width="21" style="2" customWidth="1"/>
    <col min="2252" max="2500" width="9.140625" style="2"/>
    <col min="2501" max="2501" width="11.85546875" style="2" customWidth="1"/>
    <col min="2502" max="2502" width="66.85546875" style="2" customWidth="1"/>
    <col min="2503" max="2503" width="8.42578125" style="2" customWidth="1"/>
    <col min="2504" max="2504" width="24.5703125" style="2" customWidth="1"/>
    <col min="2505" max="2506" width="22.7109375" style="2" customWidth="1"/>
    <col min="2507" max="2507" width="21" style="2" customWidth="1"/>
    <col min="2508" max="2756" width="9.140625" style="2"/>
    <col min="2757" max="2757" width="11.85546875" style="2" customWidth="1"/>
    <col min="2758" max="2758" width="66.85546875" style="2" customWidth="1"/>
    <col min="2759" max="2759" width="8.42578125" style="2" customWidth="1"/>
    <col min="2760" max="2760" width="24.5703125" style="2" customWidth="1"/>
    <col min="2761" max="2762" width="22.7109375" style="2" customWidth="1"/>
    <col min="2763" max="2763" width="21" style="2" customWidth="1"/>
    <col min="2764" max="3012" width="9.140625" style="2"/>
    <col min="3013" max="3013" width="11.85546875" style="2" customWidth="1"/>
    <col min="3014" max="3014" width="66.85546875" style="2" customWidth="1"/>
    <col min="3015" max="3015" width="8.42578125" style="2" customWidth="1"/>
    <col min="3016" max="3016" width="24.5703125" style="2" customWidth="1"/>
    <col min="3017" max="3018" width="22.7109375" style="2" customWidth="1"/>
    <col min="3019" max="3019" width="21" style="2" customWidth="1"/>
    <col min="3020" max="3268" width="9.140625" style="2"/>
    <col min="3269" max="3269" width="11.85546875" style="2" customWidth="1"/>
    <col min="3270" max="3270" width="66.85546875" style="2" customWidth="1"/>
    <col min="3271" max="3271" width="8.42578125" style="2" customWidth="1"/>
    <col min="3272" max="3272" width="24.5703125" style="2" customWidth="1"/>
    <col min="3273" max="3274" width="22.7109375" style="2" customWidth="1"/>
    <col min="3275" max="3275" width="21" style="2" customWidth="1"/>
    <col min="3276" max="3524" width="9.140625" style="2"/>
    <col min="3525" max="3525" width="11.85546875" style="2" customWidth="1"/>
    <col min="3526" max="3526" width="66.85546875" style="2" customWidth="1"/>
    <col min="3527" max="3527" width="8.42578125" style="2" customWidth="1"/>
    <col min="3528" max="3528" width="24.5703125" style="2" customWidth="1"/>
    <col min="3529" max="3530" width="22.7109375" style="2" customWidth="1"/>
    <col min="3531" max="3531" width="21" style="2" customWidth="1"/>
    <col min="3532" max="3780" width="9.140625" style="2"/>
    <col min="3781" max="3781" width="11.85546875" style="2" customWidth="1"/>
    <col min="3782" max="3782" width="66.85546875" style="2" customWidth="1"/>
    <col min="3783" max="3783" width="8.42578125" style="2" customWidth="1"/>
    <col min="3784" max="3784" width="24.5703125" style="2" customWidth="1"/>
    <col min="3785" max="3786" width="22.7109375" style="2" customWidth="1"/>
    <col min="3787" max="3787" width="21" style="2" customWidth="1"/>
    <col min="3788" max="4036" width="9.140625" style="2"/>
    <col min="4037" max="4037" width="11.85546875" style="2" customWidth="1"/>
    <col min="4038" max="4038" width="66.85546875" style="2" customWidth="1"/>
    <col min="4039" max="4039" width="8.42578125" style="2" customWidth="1"/>
    <col min="4040" max="4040" width="24.5703125" style="2" customWidth="1"/>
    <col min="4041" max="4042" width="22.7109375" style="2" customWidth="1"/>
    <col min="4043" max="4043" width="21" style="2" customWidth="1"/>
    <col min="4044" max="4292" width="9.140625" style="2"/>
    <col min="4293" max="4293" width="11.85546875" style="2" customWidth="1"/>
    <col min="4294" max="4294" width="66.85546875" style="2" customWidth="1"/>
    <col min="4295" max="4295" width="8.42578125" style="2" customWidth="1"/>
    <col min="4296" max="4296" width="24.5703125" style="2" customWidth="1"/>
    <col min="4297" max="4298" width="22.7109375" style="2" customWidth="1"/>
    <col min="4299" max="4299" width="21" style="2" customWidth="1"/>
    <col min="4300" max="4548" width="9.140625" style="2"/>
    <col min="4549" max="4549" width="11.85546875" style="2" customWidth="1"/>
    <col min="4550" max="4550" width="66.85546875" style="2" customWidth="1"/>
    <col min="4551" max="4551" width="8.42578125" style="2" customWidth="1"/>
    <col min="4552" max="4552" width="24.5703125" style="2" customWidth="1"/>
    <col min="4553" max="4554" width="22.7109375" style="2" customWidth="1"/>
    <col min="4555" max="4555" width="21" style="2" customWidth="1"/>
    <col min="4556" max="4804" width="9.140625" style="2"/>
    <col min="4805" max="4805" width="11.85546875" style="2" customWidth="1"/>
    <col min="4806" max="4806" width="66.85546875" style="2" customWidth="1"/>
    <col min="4807" max="4807" width="8.42578125" style="2" customWidth="1"/>
    <col min="4808" max="4808" width="24.5703125" style="2" customWidth="1"/>
    <col min="4809" max="4810" width="22.7109375" style="2" customWidth="1"/>
    <col min="4811" max="4811" width="21" style="2" customWidth="1"/>
    <col min="4812" max="5060" width="9.140625" style="2"/>
    <col min="5061" max="5061" width="11.85546875" style="2" customWidth="1"/>
    <col min="5062" max="5062" width="66.85546875" style="2" customWidth="1"/>
    <col min="5063" max="5063" width="8.42578125" style="2" customWidth="1"/>
    <col min="5064" max="5064" width="24.5703125" style="2" customWidth="1"/>
    <col min="5065" max="5066" width="22.7109375" style="2" customWidth="1"/>
    <col min="5067" max="5067" width="21" style="2" customWidth="1"/>
    <col min="5068" max="5316" width="9.140625" style="2"/>
    <col min="5317" max="5317" width="11.85546875" style="2" customWidth="1"/>
    <col min="5318" max="5318" width="66.85546875" style="2" customWidth="1"/>
    <col min="5319" max="5319" width="8.42578125" style="2" customWidth="1"/>
    <col min="5320" max="5320" width="24.5703125" style="2" customWidth="1"/>
    <col min="5321" max="5322" width="22.7109375" style="2" customWidth="1"/>
    <col min="5323" max="5323" width="21" style="2" customWidth="1"/>
    <col min="5324" max="5572" width="9.140625" style="2"/>
    <col min="5573" max="5573" width="11.85546875" style="2" customWidth="1"/>
    <col min="5574" max="5574" width="66.85546875" style="2" customWidth="1"/>
    <col min="5575" max="5575" width="8.42578125" style="2" customWidth="1"/>
    <col min="5576" max="5576" width="24.5703125" style="2" customWidth="1"/>
    <col min="5577" max="5578" width="22.7109375" style="2" customWidth="1"/>
    <col min="5579" max="5579" width="21" style="2" customWidth="1"/>
    <col min="5580" max="5828" width="9.140625" style="2"/>
    <col min="5829" max="5829" width="11.85546875" style="2" customWidth="1"/>
    <col min="5830" max="5830" width="66.85546875" style="2" customWidth="1"/>
    <col min="5831" max="5831" width="8.42578125" style="2" customWidth="1"/>
    <col min="5832" max="5832" width="24.5703125" style="2" customWidth="1"/>
    <col min="5833" max="5834" width="22.7109375" style="2" customWidth="1"/>
    <col min="5835" max="5835" width="21" style="2" customWidth="1"/>
    <col min="5836" max="6084" width="9.140625" style="2"/>
    <col min="6085" max="6085" width="11.85546875" style="2" customWidth="1"/>
    <col min="6086" max="6086" width="66.85546875" style="2" customWidth="1"/>
    <col min="6087" max="6087" width="8.42578125" style="2" customWidth="1"/>
    <col min="6088" max="6088" width="24.5703125" style="2" customWidth="1"/>
    <col min="6089" max="6090" width="22.7109375" style="2" customWidth="1"/>
    <col min="6091" max="6091" width="21" style="2" customWidth="1"/>
    <col min="6092" max="6340" width="9.140625" style="2"/>
    <col min="6341" max="6341" width="11.85546875" style="2" customWidth="1"/>
    <col min="6342" max="6342" width="66.85546875" style="2" customWidth="1"/>
    <col min="6343" max="6343" width="8.42578125" style="2" customWidth="1"/>
    <col min="6344" max="6344" width="24.5703125" style="2" customWidth="1"/>
    <col min="6345" max="6346" width="22.7109375" style="2" customWidth="1"/>
    <col min="6347" max="6347" width="21" style="2" customWidth="1"/>
    <col min="6348" max="6596" width="9.140625" style="2"/>
    <col min="6597" max="6597" width="11.85546875" style="2" customWidth="1"/>
    <col min="6598" max="6598" width="66.85546875" style="2" customWidth="1"/>
    <col min="6599" max="6599" width="8.42578125" style="2" customWidth="1"/>
    <col min="6600" max="6600" width="24.5703125" style="2" customWidth="1"/>
    <col min="6601" max="6602" width="22.7109375" style="2" customWidth="1"/>
    <col min="6603" max="6603" width="21" style="2" customWidth="1"/>
    <col min="6604" max="6852" width="9.140625" style="2"/>
    <col min="6853" max="6853" width="11.85546875" style="2" customWidth="1"/>
    <col min="6854" max="6854" width="66.85546875" style="2" customWidth="1"/>
    <col min="6855" max="6855" width="8.42578125" style="2" customWidth="1"/>
    <col min="6856" max="6856" width="24.5703125" style="2" customWidth="1"/>
    <col min="6857" max="6858" width="22.7109375" style="2" customWidth="1"/>
    <col min="6859" max="6859" width="21" style="2" customWidth="1"/>
    <col min="6860" max="7108" width="9.140625" style="2"/>
    <col min="7109" max="7109" width="11.85546875" style="2" customWidth="1"/>
    <col min="7110" max="7110" width="66.85546875" style="2" customWidth="1"/>
    <col min="7111" max="7111" width="8.42578125" style="2" customWidth="1"/>
    <col min="7112" max="7112" width="24.5703125" style="2" customWidth="1"/>
    <col min="7113" max="7114" width="22.7109375" style="2" customWidth="1"/>
    <col min="7115" max="7115" width="21" style="2" customWidth="1"/>
    <col min="7116" max="7364" width="9.140625" style="2"/>
    <col min="7365" max="7365" width="11.85546875" style="2" customWidth="1"/>
    <col min="7366" max="7366" width="66.85546875" style="2" customWidth="1"/>
    <col min="7367" max="7367" width="8.42578125" style="2" customWidth="1"/>
    <col min="7368" max="7368" width="24.5703125" style="2" customWidth="1"/>
    <col min="7369" max="7370" width="22.7109375" style="2" customWidth="1"/>
    <col min="7371" max="7371" width="21" style="2" customWidth="1"/>
    <col min="7372" max="7620" width="9.140625" style="2"/>
    <col min="7621" max="7621" width="11.85546875" style="2" customWidth="1"/>
    <col min="7622" max="7622" width="66.85546875" style="2" customWidth="1"/>
    <col min="7623" max="7623" width="8.42578125" style="2" customWidth="1"/>
    <col min="7624" max="7624" width="24.5703125" style="2" customWidth="1"/>
    <col min="7625" max="7626" width="22.7109375" style="2" customWidth="1"/>
    <col min="7627" max="7627" width="21" style="2" customWidth="1"/>
    <col min="7628" max="7876" width="9.140625" style="2"/>
    <col min="7877" max="7877" width="11.85546875" style="2" customWidth="1"/>
    <col min="7878" max="7878" width="66.85546875" style="2" customWidth="1"/>
    <col min="7879" max="7879" width="8.42578125" style="2" customWidth="1"/>
    <col min="7880" max="7880" width="24.5703125" style="2" customWidth="1"/>
    <col min="7881" max="7882" width="22.7109375" style="2" customWidth="1"/>
    <col min="7883" max="7883" width="21" style="2" customWidth="1"/>
    <col min="7884" max="8132" width="9.140625" style="2"/>
    <col min="8133" max="8133" width="11.85546875" style="2" customWidth="1"/>
    <col min="8134" max="8134" width="66.85546875" style="2" customWidth="1"/>
    <col min="8135" max="8135" width="8.42578125" style="2" customWidth="1"/>
    <col min="8136" max="8136" width="24.5703125" style="2" customWidth="1"/>
    <col min="8137" max="8138" width="22.7109375" style="2" customWidth="1"/>
    <col min="8139" max="8139" width="21" style="2" customWidth="1"/>
    <col min="8140" max="8388" width="9.140625" style="2"/>
    <col min="8389" max="8389" width="11.85546875" style="2" customWidth="1"/>
    <col min="8390" max="8390" width="66.85546875" style="2" customWidth="1"/>
    <col min="8391" max="8391" width="8.42578125" style="2" customWidth="1"/>
    <col min="8392" max="8392" width="24.5703125" style="2" customWidth="1"/>
    <col min="8393" max="8394" width="22.7109375" style="2" customWidth="1"/>
    <col min="8395" max="8395" width="21" style="2" customWidth="1"/>
    <col min="8396" max="8644" width="9.140625" style="2"/>
    <col min="8645" max="8645" width="11.85546875" style="2" customWidth="1"/>
    <col min="8646" max="8646" width="66.85546875" style="2" customWidth="1"/>
    <col min="8647" max="8647" width="8.42578125" style="2" customWidth="1"/>
    <col min="8648" max="8648" width="24.5703125" style="2" customWidth="1"/>
    <col min="8649" max="8650" width="22.7109375" style="2" customWidth="1"/>
    <col min="8651" max="8651" width="21" style="2" customWidth="1"/>
    <col min="8652" max="8900" width="9.140625" style="2"/>
    <col min="8901" max="8901" width="11.85546875" style="2" customWidth="1"/>
    <col min="8902" max="8902" width="66.85546875" style="2" customWidth="1"/>
    <col min="8903" max="8903" width="8.42578125" style="2" customWidth="1"/>
    <col min="8904" max="8904" width="24.5703125" style="2" customWidth="1"/>
    <col min="8905" max="8906" width="22.7109375" style="2" customWidth="1"/>
    <col min="8907" max="8907" width="21" style="2" customWidth="1"/>
    <col min="8908" max="9156" width="9.140625" style="2"/>
    <col min="9157" max="9157" width="11.85546875" style="2" customWidth="1"/>
    <col min="9158" max="9158" width="66.85546875" style="2" customWidth="1"/>
    <col min="9159" max="9159" width="8.42578125" style="2" customWidth="1"/>
    <col min="9160" max="9160" width="24.5703125" style="2" customWidth="1"/>
    <col min="9161" max="9162" width="22.7109375" style="2" customWidth="1"/>
    <col min="9163" max="9163" width="21" style="2" customWidth="1"/>
    <col min="9164" max="9412" width="9.140625" style="2"/>
    <col min="9413" max="9413" width="11.85546875" style="2" customWidth="1"/>
    <col min="9414" max="9414" width="66.85546875" style="2" customWidth="1"/>
    <col min="9415" max="9415" width="8.42578125" style="2" customWidth="1"/>
    <col min="9416" max="9416" width="24.5703125" style="2" customWidth="1"/>
    <col min="9417" max="9418" width="22.7109375" style="2" customWidth="1"/>
    <col min="9419" max="9419" width="21" style="2" customWidth="1"/>
    <col min="9420" max="9668" width="9.140625" style="2"/>
    <col min="9669" max="9669" width="11.85546875" style="2" customWidth="1"/>
    <col min="9670" max="9670" width="66.85546875" style="2" customWidth="1"/>
    <col min="9671" max="9671" width="8.42578125" style="2" customWidth="1"/>
    <col min="9672" max="9672" width="24.5703125" style="2" customWidth="1"/>
    <col min="9673" max="9674" width="22.7109375" style="2" customWidth="1"/>
    <col min="9675" max="9675" width="21" style="2" customWidth="1"/>
    <col min="9676" max="9924" width="9.140625" style="2"/>
    <col min="9925" max="9925" width="11.85546875" style="2" customWidth="1"/>
    <col min="9926" max="9926" width="66.85546875" style="2" customWidth="1"/>
    <col min="9927" max="9927" width="8.42578125" style="2" customWidth="1"/>
    <col min="9928" max="9928" width="24.5703125" style="2" customWidth="1"/>
    <col min="9929" max="9930" width="22.7109375" style="2" customWidth="1"/>
    <col min="9931" max="9931" width="21" style="2" customWidth="1"/>
    <col min="9932" max="10180" width="9.140625" style="2"/>
    <col min="10181" max="10181" width="11.85546875" style="2" customWidth="1"/>
    <col min="10182" max="10182" width="66.85546875" style="2" customWidth="1"/>
    <col min="10183" max="10183" width="8.42578125" style="2" customWidth="1"/>
    <col min="10184" max="10184" width="24.5703125" style="2" customWidth="1"/>
    <col min="10185" max="10186" width="22.7109375" style="2" customWidth="1"/>
    <col min="10187" max="10187" width="21" style="2" customWidth="1"/>
    <col min="10188" max="10436" width="9.140625" style="2"/>
    <col min="10437" max="10437" width="11.85546875" style="2" customWidth="1"/>
    <col min="10438" max="10438" width="66.85546875" style="2" customWidth="1"/>
    <col min="10439" max="10439" width="8.42578125" style="2" customWidth="1"/>
    <col min="10440" max="10440" width="24.5703125" style="2" customWidth="1"/>
    <col min="10441" max="10442" width="22.7109375" style="2" customWidth="1"/>
    <col min="10443" max="10443" width="21" style="2" customWidth="1"/>
    <col min="10444" max="10692" width="9.140625" style="2"/>
    <col min="10693" max="10693" width="11.85546875" style="2" customWidth="1"/>
    <col min="10694" max="10694" width="66.85546875" style="2" customWidth="1"/>
    <col min="10695" max="10695" width="8.42578125" style="2" customWidth="1"/>
    <col min="10696" max="10696" width="24.5703125" style="2" customWidth="1"/>
    <col min="10697" max="10698" width="22.7109375" style="2" customWidth="1"/>
    <col min="10699" max="10699" width="21" style="2" customWidth="1"/>
    <col min="10700" max="10948" width="9.140625" style="2"/>
    <col min="10949" max="10949" width="11.85546875" style="2" customWidth="1"/>
    <col min="10950" max="10950" width="66.85546875" style="2" customWidth="1"/>
    <col min="10951" max="10951" width="8.42578125" style="2" customWidth="1"/>
    <col min="10952" max="10952" width="24.5703125" style="2" customWidth="1"/>
    <col min="10953" max="10954" width="22.7109375" style="2" customWidth="1"/>
    <col min="10955" max="10955" width="21" style="2" customWidth="1"/>
    <col min="10956" max="11204" width="9.140625" style="2"/>
    <col min="11205" max="11205" width="11.85546875" style="2" customWidth="1"/>
    <col min="11206" max="11206" width="66.85546875" style="2" customWidth="1"/>
    <col min="11207" max="11207" width="8.42578125" style="2" customWidth="1"/>
    <col min="11208" max="11208" width="24.5703125" style="2" customWidth="1"/>
    <col min="11209" max="11210" width="22.7109375" style="2" customWidth="1"/>
    <col min="11211" max="11211" width="21" style="2" customWidth="1"/>
    <col min="11212" max="11460" width="9.140625" style="2"/>
    <col min="11461" max="11461" width="11.85546875" style="2" customWidth="1"/>
    <col min="11462" max="11462" width="66.85546875" style="2" customWidth="1"/>
    <col min="11463" max="11463" width="8.42578125" style="2" customWidth="1"/>
    <col min="11464" max="11464" width="24.5703125" style="2" customWidth="1"/>
    <col min="11465" max="11466" width="22.7109375" style="2" customWidth="1"/>
    <col min="11467" max="11467" width="21" style="2" customWidth="1"/>
    <col min="11468" max="11716" width="9.140625" style="2"/>
    <col min="11717" max="11717" width="11.85546875" style="2" customWidth="1"/>
    <col min="11718" max="11718" width="66.85546875" style="2" customWidth="1"/>
    <col min="11719" max="11719" width="8.42578125" style="2" customWidth="1"/>
    <col min="11720" max="11720" width="24.5703125" style="2" customWidth="1"/>
    <col min="11721" max="11722" width="22.7109375" style="2" customWidth="1"/>
    <col min="11723" max="11723" width="21" style="2" customWidth="1"/>
    <col min="11724" max="11972" width="9.140625" style="2"/>
    <col min="11973" max="11973" width="11.85546875" style="2" customWidth="1"/>
    <col min="11974" max="11974" width="66.85546875" style="2" customWidth="1"/>
    <col min="11975" max="11975" width="8.42578125" style="2" customWidth="1"/>
    <col min="11976" max="11976" width="24.5703125" style="2" customWidth="1"/>
    <col min="11977" max="11978" width="22.7109375" style="2" customWidth="1"/>
    <col min="11979" max="11979" width="21" style="2" customWidth="1"/>
    <col min="11980" max="12228" width="9.140625" style="2"/>
    <col min="12229" max="12229" width="11.85546875" style="2" customWidth="1"/>
    <col min="12230" max="12230" width="66.85546875" style="2" customWidth="1"/>
    <col min="12231" max="12231" width="8.42578125" style="2" customWidth="1"/>
    <col min="12232" max="12232" width="24.5703125" style="2" customWidth="1"/>
    <col min="12233" max="12234" width="22.7109375" style="2" customWidth="1"/>
    <col min="12235" max="12235" width="21" style="2" customWidth="1"/>
    <col min="12236" max="12484" width="9.140625" style="2"/>
    <col min="12485" max="12485" width="11.85546875" style="2" customWidth="1"/>
    <col min="12486" max="12486" width="66.85546875" style="2" customWidth="1"/>
    <col min="12487" max="12487" width="8.42578125" style="2" customWidth="1"/>
    <col min="12488" max="12488" width="24.5703125" style="2" customWidth="1"/>
    <col min="12489" max="12490" width="22.7109375" style="2" customWidth="1"/>
    <col min="12491" max="12491" width="21" style="2" customWidth="1"/>
    <col min="12492" max="12740" width="9.140625" style="2"/>
    <col min="12741" max="12741" width="11.85546875" style="2" customWidth="1"/>
    <col min="12742" max="12742" width="66.85546875" style="2" customWidth="1"/>
    <col min="12743" max="12743" width="8.42578125" style="2" customWidth="1"/>
    <col min="12744" max="12744" width="24.5703125" style="2" customWidth="1"/>
    <col min="12745" max="12746" width="22.7109375" style="2" customWidth="1"/>
    <col min="12747" max="12747" width="21" style="2" customWidth="1"/>
    <col min="12748" max="12996" width="9.140625" style="2"/>
    <col min="12997" max="12997" width="11.85546875" style="2" customWidth="1"/>
    <col min="12998" max="12998" width="66.85546875" style="2" customWidth="1"/>
    <col min="12999" max="12999" width="8.42578125" style="2" customWidth="1"/>
    <col min="13000" max="13000" width="24.5703125" style="2" customWidth="1"/>
    <col min="13001" max="13002" width="22.7109375" style="2" customWidth="1"/>
    <col min="13003" max="13003" width="21" style="2" customWidth="1"/>
    <col min="13004" max="13252" width="9.140625" style="2"/>
    <col min="13253" max="13253" width="11.85546875" style="2" customWidth="1"/>
    <col min="13254" max="13254" width="66.85546875" style="2" customWidth="1"/>
    <col min="13255" max="13255" width="8.42578125" style="2" customWidth="1"/>
    <col min="13256" max="13256" width="24.5703125" style="2" customWidth="1"/>
    <col min="13257" max="13258" width="22.7109375" style="2" customWidth="1"/>
    <col min="13259" max="13259" width="21" style="2" customWidth="1"/>
    <col min="13260" max="13508" width="9.140625" style="2"/>
    <col min="13509" max="13509" width="11.85546875" style="2" customWidth="1"/>
    <col min="13510" max="13510" width="66.85546875" style="2" customWidth="1"/>
    <col min="13511" max="13511" width="8.42578125" style="2" customWidth="1"/>
    <col min="13512" max="13512" width="24.5703125" style="2" customWidth="1"/>
    <col min="13513" max="13514" width="22.7109375" style="2" customWidth="1"/>
    <col min="13515" max="13515" width="21" style="2" customWidth="1"/>
    <col min="13516" max="13764" width="9.140625" style="2"/>
    <col min="13765" max="13765" width="11.85546875" style="2" customWidth="1"/>
    <col min="13766" max="13766" width="66.85546875" style="2" customWidth="1"/>
    <col min="13767" max="13767" width="8.42578125" style="2" customWidth="1"/>
    <col min="13768" max="13768" width="24.5703125" style="2" customWidth="1"/>
    <col min="13769" max="13770" width="22.7109375" style="2" customWidth="1"/>
    <col min="13771" max="13771" width="21" style="2" customWidth="1"/>
    <col min="13772" max="14020" width="9.140625" style="2"/>
    <col min="14021" max="14021" width="11.85546875" style="2" customWidth="1"/>
    <col min="14022" max="14022" width="66.85546875" style="2" customWidth="1"/>
    <col min="14023" max="14023" width="8.42578125" style="2" customWidth="1"/>
    <col min="14024" max="14024" width="24.5703125" style="2" customWidth="1"/>
    <col min="14025" max="14026" width="22.7109375" style="2" customWidth="1"/>
    <col min="14027" max="14027" width="21" style="2" customWidth="1"/>
    <col min="14028" max="14276" width="9.140625" style="2"/>
    <col min="14277" max="14277" width="11.85546875" style="2" customWidth="1"/>
    <col min="14278" max="14278" width="66.85546875" style="2" customWidth="1"/>
    <col min="14279" max="14279" width="8.42578125" style="2" customWidth="1"/>
    <col min="14280" max="14280" width="24.5703125" style="2" customWidth="1"/>
    <col min="14281" max="14282" width="22.7109375" style="2" customWidth="1"/>
    <col min="14283" max="14283" width="21" style="2" customWidth="1"/>
    <col min="14284" max="14532" width="9.140625" style="2"/>
    <col min="14533" max="14533" width="11.85546875" style="2" customWidth="1"/>
    <col min="14534" max="14534" width="66.85546875" style="2" customWidth="1"/>
    <col min="14535" max="14535" width="8.42578125" style="2" customWidth="1"/>
    <col min="14536" max="14536" width="24.5703125" style="2" customWidth="1"/>
    <col min="14537" max="14538" width="22.7109375" style="2" customWidth="1"/>
    <col min="14539" max="14539" width="21" style="2" customWidth="1"/>
    <col min="14540" max="14788" width="9.140625" style="2"/>
    <col min="14789" max="14789" width="11.85546875" style="2" customWidth="1"/>
    <col min="14790" max="14790" width="66.85546875" style="2" customWidth="1"/>
    <col min="14791" max="14791" width="8.42578125" style="2" customWidth="1"/>
    <col min="14792" max="14792" width="24.5703125" style="2" customWidth="1"/>
    <col min="14793" max="14794" width="22.7109375" style="2" customWidth="1"/>
    <col min="14795" max="14795" width="21" style="2" customWidth="1"/>
    <col min="14796" max="15044" width="9.140625" style="2"/>
    <col min="15045" max="15045" width="11.85546875" style="2" customWidth="1"/>
    <col min="15046" max="15046" width="66.85546875" style="2" customWidth="1"/>
    <col min="15047" max="15047" width="8.42578125" style="2" customWidth="1"/>
    <col min="15048" max="15048" width="24.5703125" style="2" customWidth="1"/>
    <col min="15049" max="15050" width="22.7109375" style="2" customWidth="1"/>
    <col min="15051" max="15051" width="21" style="2" customWidth="1"/>
    <col min="15052" max="15300" width="9.140625" style="2"/>
    <col min="15301" max="15301" width="11.85546875" style="2" customWidth="1"/>
    <col min="15302" max="15302" width="66.85546875" style="2" customWidth="1"/>
    <col min="15303" max="15303" width="8.42578125" style="2" customWidth="1"/>
    <col min="15304" max="15304" width="24.5703125" style="2" customWidth="1"/>
    <col min="15305" max="15306" width="22.7109375" style="2" customWidth="1"/>
    <col min="15307" max="15307" width="21" style="2" customWidth="1"/>
    <col min="15308" max="15556" width="9.140625" style="2"/>
    <col min="15557" max="15557" width="11.85546875" style="2" customWidth="1"/>
    <col min="15558" max="15558" width="66.85546875" style="2" customWidth="1"/>
    <col min="15559" max="15559" width="8.42578125" style="2" customWidth="1"/>
    <col min="15560" max="15560" width="24.5703125" style="2" customWidth="1"/>
    <col min="15561" max="15562" width="22.7109375" style="2" customWidth="1"/>
    <col min="15563" max="15563" width="21" style="2" customWidth="1"/>
    <col min="15564" max="15812" width="9.140625" style="2"/>
    <col min="15813" max="15813" width="11.85546875" style="2" customWidth="1"/>
    <col min="15814" max="15814" width="66.85546875" style="2" customWidth="1"/>
    <col min="15815" max="15815" width="8.42578125" style="2" customWidth="1"/>
    <col min="15816" max="15816" width="24.5703125" style="2" customWidth="1"/>
    <col min="15817" max="15818" width="22.7109375" style="2" customWidth="1"/>
    <col min="15819" max="15819" width="21" style="2" customWidth="1"/>
    <col min="15820" max="16068" width="9.140625" style="2"/>
    <col min="16069" max="16069" width="11.85546875" style="2" customWidth="1"/>
    <col min="16070" max="16070" width="66.85546875" style="2" customWidth="1"/>
    <col min="16071" max="16071" width="8.42578125" style="2" customWidth="1"/>
    <col min="16072" max="16072" width="24.5703125" style="2" customWidth="1"/>
    <col min="16073" max="16074" width="22.7109375" style="2" customWidth="1"/>
    <col min="16075" max="16075" width="21" style="2" customWidth="1"/>
    <col min="16076" max="16384" width="9.140625" style="2"/>
  </cols>
  <sheetData>
    <row r="1" spans="1:4" x14ac:dyDescent="0.25">
      <c r="A1" s="13"/>
      <c r="B1" s="13"/>
      <c r="C1" s="13"/>
      <c r="D1" s="13"/>
    </row>
    <row r="2" spans="1:4" x14ac:dyDescent="0.25">
      <c r="A2" s="147" t="s">
        <v>9</v>
      </c>
      <c r="B2" s="147"/>
      <c r="C2" s="147"/>
      <c r="D2" s="147"/>
    </row>
    <row r="3" spans="1:4" x14ac:dyDescent="0.25">
      <c r="A3" s="1"/>
      <c r="B3" s="1"/>
    </row>
    <row r="4" spans="1:4" x14ac:dyDescent="0.25">
      <c r="A4" s="148" t="s">
        <v>0</v>
      </c>
      <c r="B4" s="148"/>
      <c r="C4" s="148"/>
      <c r="D4" s="148"/>
    </row>
    <row r="5" spans="1:4" x14ac:dyDescent="0.25">
      <c r="A5" s="148" t="s">
        <v>88</v>
      </c>
      <c r="B5" s="148"/>
      <c r="C5" s="148"/>
      <c r="D5" s="148"/>
    </row>
    <row r="7" spans="1:4" ht="51" customHeight="1" x14ac:dyDescent="0.25">
      <c r="A7" s="13"/>
      <c r="B7" s="13"/>
      <c r="C7" s="13"/>
      <c r="D7" s="45" t="s">
        <v>2</v>
      </c>
    </row>
    <row r="8" spans="1:4" ht="45" x14ac:dyDescent="0.25">
      <c r="A8" s="14" t="s">
        <v>1</v>
      </c>
      <c r="B8" s="14" t="s">
        <v>42</v>
      </c>
      <c r="C8" s="16" t="s">
        <v>105</v>
      </c>
      <c r="D8" s="16" t="s">
        <v>68</v>
      </c>
    </row>
    <row r="9" spans="1:4" x14ac:dyDescent="0.25">
      <c r="A9" s="3">
        <v>1</v>
      </c>
      <c r="B9" s="3"/>
      <c r="C9" s="3">
        <v>3</v>
      </c>
      <c r="D9" s="3">
        <v>4</v>
      </c>
    </row>
    <row r="10" spans="1:4" x14ac:dyDescent="0.25">
      <c r="A10" s="47" t="s">
        <v>19</v>
      </c>
      <c r="B10" s="47"/>
      <c r="C10" s="3"/>
      <c r="D10" s="3"/>
    </row>
    <row r="11" spans="1:4" x14ac:dyDescent="0.25">
      <c r="A11" s="17" t="s">
        <v>59</v>
      </c>
      <c r="B11" s="49">
        <v>5</v>
      </c>
      <c r="C11" s="19">
        <v>1087494398</v>
      </c>
      <c r="D11" s="19">
        <v>926351321</v>
      </c>
    </row>
    <row r="12" spans="1:4" x14ac:dyDescent="0.25">
      <c r="A12" s="17" t="s">
        <v>69</v>
      </c>
      <c r="B12" s="49">
        <v>6</v>
      </c>
      <c r="C12" s="19">
        <v>38211501</v>
      </c>
      <c r="D12" s="19">
        <v>85528640</v>
      </c>
    </row>
    <row r="13" spans="1:4" ht="30" x14ac:dyDescent="0.25">
      <c r="A13" s="17" t="s">
        <v>60</v>
      </c>
      <c r="B13" s="49">
        <v>7</v>
      </c>
      <c r="C13" s="19">
        <v>272770761</v>
      </c>
      <c r="D13" s="19">
        <v>256108739</v>
      </c>
    </row>
    <row r="14" spans="1:4" s="8" customFormat="1" x14ac:dyDescent="0.25">
      <c r="A14" s="17" t="s">
        <v>61</v>
      </c>
      <c r="B14" s="49">
        <v>7</v>
      </c>
      <c r="C14" s="19">
        <v>1217851567</v>
      </c>
      <c r="D14" s="19">
        <v>1257488769</v>
      </c>
    </row>
    <row r="15" spans="1:4" x14ac:dyDescent="0.25">
      <c r="A15" s="17" t="s">
        <v>24</v>
      </c>
      <c r="B15" s="49">
        <v>8</v>
      </c>
      <c r="C15" s="19">
        <v>1108593206</v>
      </c>
      <c r="D15" s="19">
        <v>1130114028</v>
      </c>
    </row>
    <row r="16" spans="1:4" x14ac:dyDescent="0.25">
      <c r="A16" s="20" t="s">
        <v>3</v>
      </c>
      <c r="B16" s="50"/>
      <c r="C16" s="19">
        <v>179426</v>
      </c>
      <c r="D16" s="19">
        <v>215171</v>
      </c>
    </row>
    <row r="17" spans="1:4" x14ac:dyDescent="0.25">
      <c r="A17" s="20" t="s">
        <v>5</v>
      </c>
      <c r="B17" s="50">
        <v>15</v>
      </c>
      <c r="C17" s="19">
        <v>290889179</v>
      </c>
      <c r="D17" s="19">
        <v>312173165</v>
      </c>
    </row>
    <row r="18" spans="1:4" x14ac:dyDescent="0.25">
      <c r="A18" s="20" t="s">
        <v>70</v>
      </c>
      <c r="B18" s="50"/>
      <c r="C18" s="19">
        <v>7474681</v>
      </c>
      <c r="D18" s="19">
        <v>7455369</v>
      </c>
    </row>
    <row r="19" spans="1:4" x14ac:dyDescent="0.25">
      <c r="A19" s="6" t="s">
        <v>4</v>
      </c>
      <c r="B19" s="51"/>
      <c r="C19" s="19">
        <v>44059</v>
      </c>
      <c r="D19" s="19">
        <v>34120</v>
      </c>
    </row>
    <row r="20" spans="1:4" x14ac:dyDescent="0.25">
      <c r="A20" s="15" t="s">
        <v>54</v>
      </c>
      <c r="B20" s="52"/>
      <c r="C20" s="23">
        <f>SUM(C11:C19)</f>
        <v>4023508778</v>
      </c>
      <c r="D20" s="23">
        <f>SUM(D11:D19)</f>
        <v>3975469322</v>
      </c>
    </row>
    <row r="21" spans="1:4" x14ac:dyDescent="0.25">
      <c r="A21" s="15" t="s">
        <v>20</v>
      </c>
      <c r="B21" s="52"/>
      <c r="C21" s="23"/>
      <c r="D21" s="23"/>
    </row>
    <row r="22" spans="1:4" x14ac:dyDescent="0.25">
      <c r="A22" s="20" t="s">
        <v>6</v>
      </c>
      <c r="B22" s="50">
        <v>9</v>
      </c>
      <c r="C22" s="19">
        <v>1159007699</v>
      </c>
      <c r="D22" s="19">
        <v>1213866317</v>
      </c>
    </row>
    <row r="23" spans="1:4" s="8" customFormat="1" x14ac:dyDescent="0.25">
      <c r="A23" s="21" t="s">
        <v>7</v>
      </c>
      <c r="B23" s="53"/>
      <c r="C23" s="19">
        <v>730558</v>
      </c>
      <c r="D23" s="19">
        <v>398415</v>
      </c>
    </row>
    <row r="24" spans="1:4" x14ac:dyDescent="0.25">
      <c r="A24" s="15" t="s">
        <v>55</v>
      </c>
      <c r="B24" s="52"/>
      <c r="C24" s="137">
        <f>SUM(C22:C23)</f>
        <v>1159738257</v>
      </c>
      <c r="D24" s="137">
        <f>SUM(D22:D23)</f>
        <v>1214264732</v>
      </c>
    </row>
    <row r="25" spans="1:4" x14ac:dyDescent="0.25">
      <c r="A25" s="15" t="s">
        <v>56</v>
      </c>
      <c r="B25" s="52"/>
      <c r="C25" s="23"/>
      <c r="D25" s="23"/>
    </row>
    <row r="26" spans="1:4" x14ac:dyDescent="0.25">
      <c r="A26" s="20" t="s">
        <v>21</v>
      </c>
      <c r="B26" s="50">
        <v>10</v>
      </c>
      <c r="C26" s="19">
        <v>4795733142</v>
      </c>
      <c r="D26" s="19">
        <v>4795733142</v>
      </c>
    </row>
    <row r="27" spans="1:4" s="8" customFormat="1" x14ac:dyDescent="0.25">
      <c r="A27" s="20" t="s">
        <v>8</v>
      </c>
      <c r="B27" s="50"/>
      <c r="C27" s="19">
        <v>274</v>
      </c>
      <c r="D27" s="19">
        <v>274</v>
      </c>
    </row>
    <row r="28" spans="1:4" x14ac:dyDescent="0.25">
      <c r="A28" s="22" t="s">
        <v>25</v>
      </c>
      <c r="B28" s="54"/>
      <c r="C28" s="138">
        <v>-1931962895</v>
      </c>
      <c r="D28" s="138">
        <v>-2034528826</v>
      </c>
    </row>
    <row r="29" spans="1:4" x14ac:dyDescent="0.25">
      <c r="A29" s="15" t="s">
        <v>57</v>
      </c>
      <c r="B29" s="52"/>
      <c r="C29" s="4">
        <f>SUM(C26:C28)</f>
        <v>2863770521</v>
      </c>
      <c r="D29" s="4">
        <f>SUM(D26:D28)</f>
        <v>2761204590</v>
      </c>
    </row>
    <row r="30" spans="1:4" ht="20.25" customHeight="1" x14ac:dyDescent="0.25">
      <c r="A30" s="120" t="s">
        <v>58</v>
      </c>
      <c r="B30" s="52"/>
      <c r="C30" s="23">
        <f>C29+C24</f>
        <v>4023508778</v>
      </c>
      <c r="D30" s="23">
        <f>D29+D24</f>
        <v>3975469322</v>
      </c>
    </row>
    <row r="31" spans="1:4" x14ac:dyDescent="0.25">
      <c r="A31" s="20" t="s">
        <v>10</v>
      </c>
      <c r="B31" s="50"/>
      <c r="C31" s="139">
        <v>5855.63</v>
      </c>
      <c r="D31" s="139">
        <v>5592.61</v>
      </c>
    </row>
    <row r="32" spans="1:4" x14ac:dyDescent="0.25">
      <c r="C32" s="5"/>
      <c r="D32" s="5"/>
    </row>
    <row r="33" spans="1:4" x14ac:dyDescent="0.25">
      <c r="A33" s="18"/>
      <c r="B33" s="18"/>
      <c r="C33" s="8"/>
      <c r="D33" s="8"/>
    </row>
    <row r="34" spans="1:4" x14ac:dyDescent="0.25">
      <c r="A34" s="7"/>
      <c r="B34" s="7"/>
      <c r="C34" s="9"/>
      <c r="D34" s="25"/>
    </row>
    <row r="35" spans="1:4" x14ac:dyDescent="0.25">
      <c r="A35" s="141" t="s">
        <v>86</v>
      </c>
      <c r="B35" s="142" t="s">
        <v>80</v>
      </c>
      <c r="C35" s="7"/>
      <c r="D35" s="7"/>
    </row>
    <row r="36" spans="1:4" x14ac:dyDescent="0.25">
      <c r="A36" s="7"/>
      <c r="B36" s="7" t="s">
        <v>81</v>
      </c>
      <c r="C36" s="8"/>
      <c r="D36" s="8"/>
    </row>
    <row r="37" spans="1:4" x14ac:dyDescent="0.25">
      <c r="A37" s="7"/>
      <c r="B37" s="7"/>
      <c r="C37" s="9"/>
      <c r="D37" s="9"/>
    </row>
    <row r="38" spans="1:4" x14ac:dyDescent="0.25">
      <c r="A38" s="144" t="s">
        <v>82</v>
      </c>
      <c r="B38" s="142" t="s">
        <v>83</v>
      </c>
      <c r="C38" s="7"/>
      <c r="D38" s="7"/>
    </row>
    <row r="39" spans="1:4" x14ac:dyDescent="0.25">
      <c r="A39" s="10"/>
      <c r="B39" s="7" t="s">
        <v>81</v>
      </c>
      <c r="C39" s="9"/>
      <c r="D39" s="9"/>
    </row>
    <row r="40" spans="1:4" x14ac:dyDescent="0.25">
      <c r="A40" s="11"/>
      <c r="B40" s="9"/>
      <c r="C40" s="9"/>
      <c r="D40" s="9"/>
    </row>
    <row r="41" spans="1:4" x14ac:dyDescent="0.25">
      <c r="A41" s="146" t="s">
        <v>87</v>
      </c>
      <c r="B41" s="142" t="s">
        <v>84</v>
      </c>
      <c r="C41" s="12"/>
      <c r="D41" s="12"/>
    </row>
    <row r="42" spans="1:4" x14ac:dyDescent="0.25">
      <c r="A42" s="145" t="s">
        <v>85</v>
      </c>
      <c r="B42" s="7" t="s">
        <v>81</v>
      </c>
      <c r="C42" s="9"/>
      <c r="D42" s="9"/>
    </row>
  </sheetData>
  <mergeCells count="3">
    <mergeCell ref="A2:D2"/>
    <mergeCell ref="A4:D4"/>
    <mergeCell ref="A5:D5"/>
  </mergeCells>
  <pageMargins left="0.98425196850393704" right="0.1968503937007874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DE10C-3700-44E8-AAFC-27BAE4372A85}">
  <dimension ref="A1:D36"/>
  <sheetViews>
    <sheetView zoomScale="136" zoomScaleNormal="136" workbookViewId="0">
      <selection activeCell="F13" sqref="F13"/>
    </sheetView>
  </sheetViews>
  <sheetFormatPr defaultRowHeight="15" x14ac:dyDescent="0.25"/>
  <cols>
    <col min="1" max="1" width="51.5703125" style="2" customWidth="1"/>
    <col min="2" max="2" width="13" style="1" customWidth="1"/>
    <col min="3" max="3" width="16.5703125" style="2" customWidth="1"/>
    <col min="4" max="4" width="17.42578125" style="2" customWidth="1"/>
    <col min="5" max="16384" width="9.140625" style="2"/>
  </cols>
  <sheetData>
    <row r="1" spans="1:4" x14ac:dyDescent="0.25">
      <c r="A1" s="26"/>
      <c r="B1" s="55"/>
      <c r="C1" s="26"/>
      <c r="D1" s="26"/>
    </row>
    <row r="2" spans="1:4" x14ac:dyDescent="0.25">
      <c r="A2" s="149" t="s">
        <v>11</v>
      </c>
      <c r="B2" s="149"/>
      <c r="C2" s="149"/>
      <c r="D2" s="149"/>
    </row>
    <row r="3" spans="1:4" x14ac:dyDescent="0.25">
      <c r="A3" s="27"/>
      <c r="B3" s="48"/>
      <c r="C3" s="27"/>
      <c r="D3" s="28"/>
    </row>
    <row r="4" spans="1:4" x14ac:dyDescent="0.25">
      <c r="A4" s="149" t="s">
        <v>18</v>
      </c>
      <c r="B4" s="149"/>
      <c r="C4" s="149"/>
      <c r="D4" s="149"/>
    </row>
    <row r="5" spans="1:4" x14ac:dyDescent="0.25">
      <c r="A5" s="149" t="s">
        <v>89</v>
      </c>
      <c r="B5" s="149"/>
      <c r="C5" s="149"/>
      <c r="D5" s="149"/>
    </row>
    <row r="6" spans="1:4" x14ac:dyDescent="0.25">
      <c r="A6" s="26"/>
      <c r="B6" s="55"/>
      <c r="C6" s="26"/>
      <c r="D6" s="29"/>
    </row>
    <row r="7" spans="1:4" x14ac:dyDescent="0.25">
      <c r="A7" s="26"/>
      <c r="B7" s="55"/>
      <c r="C7" s="26"/>
      <c r="D7" s="46" t="s">
        <v>2</v>
      </c>
    </row>
    <row r="8" spans="1:4" s="30" customFormat="1" ht="78.75" customHeight="1" x14ac:dyDescent="0.25">
      <c r="A8" s="24" t="s">
        <v>1</v>
      </c>
      <c r="B8" s="14" t="s">
        <v>42</v>
      </c>
      <c r="C8" s="24" t="s">
        <v>90</v>
      </c>
      <c r="D8" s="24" t="s">
        <v>91</v>
      </c>
    </row>
    <row r="9" spans="1:4" x14ac:dyDescent="0.25">
      <c r="A9" s="31">
        <v>1</v>
      </c>
      <c r="B9" s="31">
        <v>2</v>
      </c>
      <c r="C9" s="31">
        <v>3</v>
      </c>
      <c r="D9" s="31">
        <v>4</v>
      </c>
    </row>
    <row r="10" spans="1:4" ht="25.5" x14ac:dyDescent="0.25">
      <c r="A10" s="32" t="s">
        <v>62</v>
      </c>
      <c r="B10" s="56">
        <v>11</v>
      </c>
      <c r="C10" s="35">
        <v>141904310</v>
      </c>
      <c r="D10" s="35">
        <v>152552529</v>
      </c>
    </row>
    <row r="11" spans="1:4" x14ac:dyDescent="0.25">
      <c r="A11" s="32" t="s">
        <v>71</v>
      </c>
      <c r="B11" s="56">
        <v>11</v>
      </c>
      <c r="C11" s="35">
        <v>16214263</v>
      </c>
      <c r="D11" s="35">
        <v>16555432</v>
      </c>
    </row>
    <row r="12" spans="1:4" x14ac:dyDescent="0.25">
      <c r="A12" s="32" t="s">
        <v>22</v>
      </c>
      <c r="B12" s="56">
        <v>11</v>
      </c>
      <c r="C12" s="35">
        <v>-113629024</v>
      </c>
      <c r="D12" s="35">
        <v>-126055581</v>
      </c>
    </row>
    <row r="13" spans="1:4" s="34" customFormat="1" x14ac:dyDescent="0.25">
      <c r="A13" s="33" t="s">
        <v>93</v>
      </c>
      <c r="B13" s="57"/>
      <c r="C13" s="36">
        <f>C10+C11+C12</f>
        <v>44489549</v>
      </c>
      <c r="D13" s="36">
        <f>SUM(D10:D12)</f>
        <v>43052380</v>
      </c>
    </row>
    <row r="14" spans="1:4" s="34" customFormat="1" ht="14.25" customHeight="1" x14ac:dyDescent="0.25">
      <c r="A14" s="32" t="s">
        <v>72</v>
      </c>
      <c r="B14" s="56" t="s">
        <v>43</v>
      </c>
      <c r="C14" s="35">
        <v>377017</v>
      </c>
      <c r="D14" s="35">
        <v>3492237</v>
      </c>
    </row>
    <row r="15" spans="1:4" s="30" customFormat="1" ht="25.5" x14ac:dyDescent="0.25">
      <c r="A15" s="33" t="s">
        <v>92</v>
      </c>
      <c r="B15" s="57"/>
      <c r="C15" s="36">
        <f>C13+C14</f>
        <v>44866566</v>
      </c>
      <c r="D15" s="36">
        <f>D13+D14</f>
        <v>46544617</v>
      </c>
    </row>
    <row r="16" spans="1:4" s="30" customFormat="1" ht="38.25" x14ac:dyDescent="0.25">
      <c r="A16" s="32" t="s">
        <v>77</v>
      </c>
      <c r="B16" s="56">
        <v>12</v>
      </c>
      <c r="C16" s="35">
        <v>16833563</v>
      </c>
      <c r="D16" s="35">
        <v>33980378</v>
      </c>
    </row>
    <row r="17" spans="1:4" s="30" customFormat="1" x14ac:dyDescent="0.25">
      <c r="A17" s="32" t="s">
        <v>23</v>
      </c>
      <c r="B17" s="56">
        <v>13</v>
      </c>
      <c r="C17" s="35">
        <v>-1114573</v>
      </c>
      <c r="D17" s="35">
        <v>-1031237</v>
      </c>
    </row>
    <row r="18" spans="1:4" s="30" customFormat="1" x14ac:dyDescent="0.25">
      <c r="A18" s="32" t="s">
        <v>26</v>
      </c>
      <c r="B18" s="56">
        <v>14</v>
      </c>
      <c r="C18" s="35">
        <v>-317915</v>
      </c>
      <c r="D18" s="35">
        <v>-324929</v>
      </c>
    </row>
    <row r="19" spans="1:4" s="30" customFormat="1" x14ac:dyDescent="0.25">
      <c r="A19" s="32" t="s">
        <v>94</v>
      </c>
      <c r="B19" s="56"/>
      <c r="C19" s="133">
        <v>1331</v>
      </c>
      <c r="D19" s="35">
        <v>-91</v>
      </c>
    </row>
    <row r="20" spans="1:4" x14ac:dyDescent="0.25">
      <c r="A20" s="33" t="s">
        <v>52</v>
      </c>
      <c r="B20" s="57"/>
      <c r="C20" s="135">
        <f>SUM(C15:C19)</f>
        <v>60268972</v>
      </c>
      <c r="D20" s="135">
        <f>SUM(D15:D19)</f>
        <v>79168738</v>
      </c>
    </row>
    <row r="21" spans="1:4" x14ac:dyDescent="0.25">
      <c r="A21" s="32" t="s">
        <v>95</v>
      </c>
      <c r="B21" s="56">
        <v>15</v>
      </c>
      <c r="C21" s="35">
        <v>-8939935</v>
      </c>
      <c r="D21" s="35">
        <v>-13547533</v>
      </c>
    </row>
    <row r="22" spans="1:4" x14ac:dyDescent="0.25">
      <c r="A22" s="37" t="s">
        <v>53</v>
      </c>
      <c r="B22" s="58"/>
      <c r="C22" s="36">
        <f>C20+C21</f>
        <v>51329037</v>
      </c>
      <c r="D22" s="36">
        <f>D20+D21</f>
        <v>65621205</v>
      </c>
    </row>
    <row r="23" spans="1:4" x14ac:dyDescent="0.25">
      <c r="A23" s="64" t="s">
        <v>44</v>
      </c>
      <c r="B23" s="65"/>
      <c r="C23" s="36">
        <v>0</v>
      </c>
      <c r="D23" s="117">
        <v>0</v>
      </c>
    </row>
    <row r="24" spans="1:4" x14ac:dyDescent="0.25">
      <c r="A24" s="38" t="s">
        <v>65</v>
      </c>
      <c r="B24" s="59"/>
      <c r="C24" s="36">
        <f>C22+C23</f>
        <v>51329037</v>
      </c>
      <c r="D24" s="36">
        <f>D22+D23</f>
        <v>65621205</v>
      </c>
    </row>
    <row r="25" spans="1:4" x14ac:dyDescent="0.25">
      <c r="A25" s="39" t="s">
        <v>66</v>
      </c>
      <c r="B25" s="60">
        <v>10</v>
      </c>
      <c r="C25" s="136">
        <v>103.97</v>
      </c>
      <c r="D25" s="136">
        <v>132.91999999999999</v>
      </c>
    </row>
    <row r="26" spans="1:4" x14ac:dyDescent="0.25">
      <c r="A26" s="40"/>
      <c r="B26" s="61"/>
      <c r="C26" s="41"/>
      <c r="D26" s="42"/>
    </row>
    <row r="27" spans="1:4" x14ac:dyDescent="0.25">
      <c r="A27" s="18"/>
      <c r="B27" s="62"/>
      <c r="C27" s="8"/>
    </row>
    <row r="28" spans="1:4" x14ac:dyDescent="0.25">
      <c r="A28" s="7"/>
      <c r="B28" s="11"/>
      <c r="C28" s="9"/>
    </row>
    <row r="29" spans="1:4" x14ac:dyDescent="0.25">
      <c r="A29" s="141" t="s">
        <v>86</v>
      </c>
      <c r="B29" s="142" t="s">
        <v>80</v>
      </c>
      <c r="C29" s="7"/>
    </row>
    <row r="30" spans="1:4" x14ac:dyDescent="0.25">
      <c r="A30" s="7"/>
      <c r="B30" s="7" t="s">
        <v>81</v>
      </c>
      <c r="C30" s="8"/>
    </row>
    <row r="31" spans="1:4" x14ac:dyDescent="0.25">
      <c r="A31" s="7"/>
      <c r="B31" s="7"/>
      <c r="C31" s="9"/>
    </row>
    <row r="32" spans="1:4" x14ac:dyDescent="0.25">
      <c r="A32" s="144" t="s">
        <v>82</v>
      </c>
      <c r="B32" s="142" t="s">
        <v>83</v>
      </c>
      <c r="C32" s="7"/>
    </row>
    <row r="33" spans="1:4" x14ac:dyDescent="0.25">
      <c r="A33" s="10"/>
      <c r="B33" s="7" t="s">
        <v>81</v>
      </c>
      <c r="C33" s="9"/>
    </row>
    <row r="34" spans="1:4" x14ac:dyDescent="0.25">
      <c r="A34" s="11"/>
      <c r="B34" s="9"/>
      <c r="C34" s="26"/>
      <c r="D34" s="43"/>
    </row>
    <row r="35" spans="1:4" x14ac:dyDescent="0.25">
      <c r="A35" s="146" t="s">
        <v>87</v>
      </c>
      <c r="B35" s="142" t="s">
        <v>84</v>
      </c>
      <c r="C35" s="26"/>
      <c r="D35" s="26"/>
    </row>
    <row r="36" spans="1:4" x14ac:dyDescent="0.25">
      <c r="A36" s="145" t="s">
        <v>85</v>
      </c>
      <c r="B36" s="7" t="s">
        <v>81</v>
      </c>
      <c r="D36" s="5"/>
    </row>
  </sheetData>
  <mergeCells count="3">
    <mergeCell ref="A2:D2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F49E8-9B1D-4D47-970B-C27B72D56CB4}">
  <dimension ref="A1:F41"/>
  <sheetViews>
    <sheetView zoomScale="118" zoomScaleNormal="118" workbookViewId="0">
      <selection activeCell="A27" sqref="A27"/>
    </sheetView>
  </sheetViews>
  <sheetFormatPr defaultRowHeight="15" x14ac:dyDescent="0.25"/>
  <cols>
    <col min="1" max="1" width="66.28515625" customWidth="1"/>
    <col min="2" max="2" width="14.5703125" style="63" customWidth="1"/>
    <col min="3" max="3" width="17.5703125" customWidth="1"/>
    <col min="4" max="4" width="14.85546875" customWidth="1"/>
    <col min="5" max="6" width="19.7109375" customWidth="1"/>
  </cols>
  <sheetData>
    <row r="1" spans="1:6" ht="1.5" customHeight="1" x14ac:dyDescent="0.25"/>
    <row r="5" spans="1:6" x14ac:dyDescent="0.25">
      <c r="A5" s="2"/>
      <c r="B5" s="1"/>
      <c r="C5" s="2"/>
      <c r="D5" s="2"/>
      <c r="E5" s="2"/>
      <c r="F5" s="44"/>
    </row>
    <row r="6" spans="1:6" x14ac:dyDescent="0.25">
      <c r="A6" s="150" t="s">
        <v>46</v>
      </c>
      <c r="B6" s="150"/>
      <c r="C6" s="150"/>
      <c r="D6" s="150"/>
      <c r="E6" s="150"/>
      <c r="F6" s="150"/>
    </row>
    <row r="7" spans="1:6" x14ac:dyDescent="0.25">
      <c r="A7" s="66"/>
      <c r="B7" s="67"/>
      <c r="C7" s="66"/>
      <c r="D7" s="66"/>
      <c r="E7" s="68"/>
      <c r="F7" s="68"/>
    </row>
    <row r="8" spans="1:6" x14ac:dyDescent="0.25">
      <c r="A8" s="151" t="s">
        <v>27</v>
      </c>
      <c r="B8" s="151"/>
      <c r="C8" s="151"/>
      <c r="D8" s="151"/>
      <c r="E8" s="151"/>
      <c r="F8" s="151"/>
    </row>
    <row r="9" spans="1:6" x14ac:dyDescent="0.25">
      <c r="A9" s="151" t="s">
        <v>89</v>
      </c>
      <c r="B9" s="151"/>
      <c r="C9" s="151"/>
      <c r="D9" s="151"/>
      <c r="E9" s="151"/>
      <c r="F9" s="151"/>
    </row>
    <row r="10" spans="1:6" x14ac:dyDescent="0.25">
      <c r="A10" s="66"/>
      <c r="B10" s="67"/>
      <c r="C10" s="66"/>
      <c r="D10" s="66"/>
      <c r="E10" s="68"/>
      <c r="F10" s="68"/>
    </row>
    <row r="11" spans="1:6" x14ac:dyDescent="0.25">
      <c r="A11" s="66"/>
      <c r="B11" s="67"/>
      <c r="C11" s="66"/>
      <c r="D11" s="66"/>
      <c r="E11" s="68"/>
      <c r="F11" s="70" t="s">
        <v>2</v>
      </c>
    </row>
    <row r="12" spans="1:6" ht="51" x14ac:dyDescent="0.25">
      <c r="A12" s="71" t="s">
        <v>12</v>
      </c>
      <c r="B12" s="72" t="s">
        <v>42</v>
      </c>
      <c r="C12" s="71" t="s">
        <v>14</v>
      </c>
      <c r="D12" s="71" t="s">
        <v>15</v>
      </c>
      <c r="E12" s="73" t="s">
        <v>16</v>
      </c>
      <c r="F12" s="73" t="s">
        <v>17</v>
      </c>
    </row>
    <row r="13" spans="1:6" x14ac:dyDescent="0.25">
      <c r="A13" s="74">
        <v>1</v>
      </c>
      <c r="B13" s="74"/>
      <c r="C13" s="74">
        <v>3</v>
      </c>
      <c r="D13" s="74">
        <v>4</v>
      </c>
      <c r="E13" s="74">
        <v>8</v>
      </c>
      <c r="F13" s="74">
        <v>9</v>
      </c>
    </row>
    <row r="14" spans="1:6" x14ac:dyDescent="0.25">
      <c r="A14" s="75" t="s">
        <v>50</v>
      </c>
      <c r="B14" s="76"/>
      <c r="C14" s="77">
        <v>4795733142</v>
      </c>
      <c r="D14" s="77">
        <v>248</v>
      </c>
      <c r="E14" s="77">
        <v>-2157305071</v>
      </c>
      <c r="F14" s="77">
        <f>C14+D14+E14</f>
        <v>2638428319</v>
      </c>
    </row>
    <row r="15" spans="1:6" x14ac:dyDescent="0.25">
      <c r="A15" s="78" t="s">
        <v>15</v>
      </c>
      <c r="B15" s="79">
        <v>10</v>
      </c>
      <c r="C15" s="77">
        <v>0</v>
      </c>
      <c r="D15" s="80">
        <v>26</v>
      </c>
      <c r="E15" s="133" t="s">
        <v>96</v>
      </c>
      <c r="F15" s="133">
        <v>26</v>
      </c>
    </row>
    <row r="16" spans="1:6" ht="25.5" x14ac:dyDescent="0.25">
      <c r="A16" s="78" t="s">
        <v>76</v>
      </c>
      <c r="B16" s="119" t="s">
        <v>48</v>
      </c>
      <c r="C16" s="77">
        <v>0</v>
      </c>
      <c r="D16" s="77">
        <v>0</v>
      </c>
      <c r="E16" s="133">
        <v>17449327</v>
      </c>
      <c r="F16" s="133">
        <v>17449327</v>
      </c>
    </row>
    <row r="17" spans="1:6" ht="25.5" x14ac:dyDescent="0.25">
      <c r="A17" s="78" t="s">
        <v>106</v>
      </c>
      <c r="B17" s="119" t="s">
        <v>48</v>
      </c>
      <c r="C17" s="77">
        <v>0</v>
      </c>
      <c r="D17" s="77">
        <v>0</v>
      </c>
      <c r="E17" s="80">
        <v>-10600721</v>
      </c>
      <c r="F17" s="77">
        <f t="shared" ref="F17:F19" si="0">C17+D17+E17</f>
        <v>-10600721</v>
      </c>
    </row>
    <row r="18" spans="1:6" ht="38.25" x14ac:dyDescent="0.25">
      <c r="A18" s="78" t="s">
        <v>104</v>
      </c>
      <c r="B18" s="119" t="s">
        <v>49</v>
      </c>
      <c r="C18" s="77">
        <v>0</v>
      </c>
      <c r="D18" s="77">
        <v>0</v>
      </c>
      <c r="E18" s="80">
        <v>1047195</v>
      </c>
      <c r="F18" s="77">
        <f t="shared" si="0"/>
        <v>1047195</v>
      </c>
    </row>
    <row r="19" spans="1:6" x14ac:dyDescent="0.25">
      <c r="A19" s="78" t="s">
        <v>45</v>
      </c>
      <c r="B19" s="119"/>
      <c r="C19" s="77"/>
      <c r="D19" s="77"/>
      <c r="E19" s="80">
        <v>-323850</v>
      </c>
      <c r="F19" s="77">
        <f t="shared" si="0"/>
        <v>-323850</v>
      </c>
    </row>
    <row r="20" spans="1:6" ht="9.75" customHeight="1" x14ac:dyDescent="0.25">
      <c r="A20" s="125"/>
      <c r="B20" s="126"/>
      <c r="C20" s="127"/>
      <c r="D20" s="127"/>
      <c r="E20" s="128"/>
      <c r="F20" s="127"/>
    </row>
    <row r="21" spans="1:6" ht="38.25" x14ac:dyDescent="0.25">
      <c r="A21" s="75" t="s">
        <v>97</v>
      </c>
      <c r="B21" s="119"/>
      <c r="C21" s="77">
        <v>0</v>
      </c>
      <c r="D21" s="77">
        <v>0</v>
      </c>
      <c r="E21" s="77">
        <v>65621205</v>
      </c>
      <c r="F21" s="77">
        <f t="shared" ref="F21" si="1">C21+D21+E21</f>
        <v>65621205</v>
      </c>
    </row>
    <row r="22" spans="1:6" ht="25.5" x14ac:dyDescent="0.25">
      <c r="A22" s="129" t="s">
        <v>98</v>
      </c>
      <c r="B22" s="130"/>
      <c r="C22" s="131">
        <f>SUM(C14:C21)</f>
        <v>4795733142</v>
      </c>
      <c r="D22" s="131">
        <f>SUM(D14:D21)</f>
        <v>274</v>
      </c>
      <c r="E22" s="131">
        <f>SUM(E14:E21)</f>
        <v>-2084111915</v>
      </c>
      <c r="F22" s="131">
        <f>SUM(F14:F21)</f>
        <v>2711621501</v>
      </c>
    </row>
    <row r="23" spans="1:6" ht="33.75" customHeight="1" x14ac:dyDescent="0.25">
      <c r="A23" s="75"/>
      <c r="B23" s="76"/>
      <c r="C23" s="81"/>
      <c r="D23" s="81"/>
      <c r="E23" s="81"/>
      <c r="F23" s="81"/>
    </row>
    <row r="24" spans="1:6" x14ac:dyDescent="0.25">
      <c r="A24" s="75" t="s">
        <v>73</v>
      </c>
      <c r="B24" s="76"/>
      <c r="C24" s="77">
        <v>4795733142</v>
      </c>
      <c r="D24" s="77">
        <v>274</v>
      </c>
      <c r="E24" s="77">
        <v>-2034528826</v>
      </c>
      <c r="F24" s="77">
        <f>C24+D24+E24</f>
        <v>2761204590</v>
      </c>
    </row>
    <row r="25" spans="1:6" ht="25.5" x14ac:dyDescent="0.25">
      <c r="A25" s="78" t="s">
        <v>99</v>
      </c>
      <c r="B25" s="119" t="s">
        <v>48</v>
      </c>
      <c r="C25" s="77">
        <v>0</v>
      </c>
      <c r="D25" s="77">
        <v>0</v>
      </c>
      <c r="E25" s="77">
        <v>114112376</v>
      </c>
      <c r="F25" s="77">
        <f>E25</f>
        <v>114112376</v>
      </c>
    </row>
    <row r="26" spans="1:6" ht="38.25" x14ac:dyDescent="0.25">
      <c r="A26" s="78" t="s">
        <v>100</v>
      </c>
      <c r="B26" s="119" t="s">
        <v>48</v>
      </c>
      <c r="C26" s="77">
        <v>0</v>
      </c>
      <c r="D26" s="77">
        <v>0</v>
      </c>
      <c r="E26" s="77">
        <v>-3737174</v>
      </c>
      <c r="F26" s="77">
        <f>E26</f>
        <v>-3737174</v>
      </c>
    </row>
    <row r="27" spans="1:6" ht="38.25" x14ac:dyDescent="0.25">
      <c r="A27" s="78" t="s">
        <v>101</v>
      </c>
      <c r="B27" s="119" t="s">
        <v>49</v>
      </c>
      <c r="C27" s="77">
        <v>0</v>
      </c>
      <c r="D27" s="77">
        <v>0</v>
      </c>
      <c r="E27" s="77">
        <v>-59138308</v>
      </c>
      <c r="F27" s="77">
        <f t="shared" ref="F27:F29" si="2">C27+D27+E27</f>
        <v>-59138308</v>
      </c>
    </row>
    <row r="28" spans="1:6" ht="9" customHeight="1" x14ac:dyDescent="0.25">
      <c r="A28" s="78"/>
      <c r="B28" s="119"/>
      <c r="C28" s="77"/>
      <c r="D28" s="77"/>
      <c r="E28" s="77"/>
      <c r="F28" s="77"/>
    </row>
    <row r="29" spans="1:6" ht="25.5" x14ac:dyDescent="0.25">
      <c r="A29" s="75" t="s">
        <v>102</v>
      </c>
      <c r="B29" s="79"/>
      <c r="C29" s="77">
        <v>0</v>
      </c>
      <c r="D29" s="77">
        <v>0</v>
      </c>
      <c r="E29" s="77">
        <v>51329037</v>
      </c>
      <c r="F29" s="77">
        <f t="shared" si="2"/>
        <v>51329037</v>
      </c>
    </row>
    <row r="30" spans="1:6" ht="25.5" x14ac:dyDescent="0.25">
      <c r="A30" s="75" t="s">
        <v>103</v>
      </c>
      <c r="B30" s="76"/>
      <c r="C30" s="77">
        <f>SUM(C24:C29)</f>
        <v>4795733142</v>
      </c>
      <c r="D30" s="77">
        <f>SUM(D24:D29)</f>
        <v>274</v>
      </c>
      <c r="E30" s="77">
        <f>SUM(E24:E29)</f>
        <v>-1931962895</v>
      </c>
      <c r="F30" s="77">
        <f>SUM(F24:F29)</f>
        <v>2863770521</v>
      </c>
    </row>
    <row r="31" spans="1:6" x14ac:dyDescent="0.25">
      <c r="A31" s="68"/>
      <c r="B31" s="82"/>
      <c r="C31" s="68"/>
      <c r="D31" s="68"/>
      <c r="E31" s="83"/>
      <c r="F31" s="83"/>
    </row>
    <row r="32" spans="1:6" s="2" customFormat="1" x14ac:dyDescent="0.25">
      <c r="A32" s="84"/>
      <c r="B32" s="85"/>
      <c r="C32" s="86"/>
      <c r="D32" s="86"/>
      <c r="E32" s="87"/>
      <c r="F32" s="66"/>
    </row>
    <row r="33" spans="1:6" s="2" customFormat="1" x14ac:dyDescent="0.25">
      <c r="A33" s="88"/>
      <c r="B33" s="89"/>
      <c r="C33" s="90"/>
      <c r="D33" s="90"/>
      <c r="E33" s="87"/>
      <c r="F33" s="91"/>
    </row>
    <row r="34" spans="1:6" s="2" customFormat="1" x14ac:dyDescent="0.25">
      <c r="A34" s="141" t="s">
        <v>86</v>
      </c>
      <c r="B34" s="142" t="s">
        <v>80</v>
      </c>
      <c r="C34" s="88"/>
      <c r="D34" s="88"/>
      <c r="E34" s="66"/>
      <c r="F34" s="66"/>
    </row>
    <row r="35" spans="1:6" s="2" customFormat="1" x14ac:dyDescent="0.25">
      <c r="A35" s="7"/>
      <c r="B35" s="7" t="s">
        <v>81</v>
      </c>
      <c r="C35" s="86"/>
      <c r="D35" s="86"/>
      <c r="E35" s="66"/>
      <c r="F35" s="66"/>
    </row>
    <row r="36" spans="1:6" s="2" customFormat="1" x14ac:dyDescent="0.25">
      <c r="A36" s="7"/>
      <c r="B36" s="7"/>
      <c r="C36" s="90"/>
      <c r="D36" s="90"/>
      <c r="E36" s="66"/>
      <c r="F36" s="66"/>
    </row>
    <row r="37" spans="1:6" s="2" customFormat="1" x14ac:dyDescent="0.25">
      <c r="A37" s="144" t="s">
        <v>82</v>
      </c>
      <c r="B37" s="142" t="s">
        <v>83</v>
      </c>
      <c r="C37" s="88"/>
      <c r="D37" s="88"/>
      <c r="E37" s="66"/>
      <c r="F37" s="66"/>
    </row>
    <row r="38" spans="1:6" s="2" customFormat="1" x14ac:dyDescent="0.25">
      <c r="A38" s="10"/>
      <c r="B38" s="7" t="s">
        <v>81</v>
      </c>
      <c r="C38" s="90"/>
      <c r="D38" s="90"/>
      <c r="E38" s="66"/>
      <c r="F38" s="66"/>
    </row>
    <row r="39" spans="1:6" x14ac:dyDescent="0.25">
      <c r="A39" s="11"/>
      <c r="B39" s="9"/>
      <c r="C39" s="90"/>
      <c r="D39" s="90"/>
      <c r="E39" s="68"/>
      <c r="F39" s="68"/>
    </row>
    <row r="40" spans="1:6" x14ac:dyDescent="0.25">
      <c r="A40" s="146" t="s">
        <v>87</v>
      </c>
      <c r="B40" s="142" t="s">
        <v>84</v>
      </c>
      <c r="C40" s="2"/>
      <c r="D40" s="12"/>
    </row>
    <row r="41" spans="1:6" x14ac:dyDescent="0.25">
      <c r="A41" s="145" t="s">
        <v>85</v>
      </c>
      <c r="B41" s="7" t="s">
        <v>81</v>
      </c>
    </row>
  </sheetData>
  <mergeCells count="3">
    <mergeCell ref="A6:F6"/>
    <mergeCell ref="A8:F8"/>
    <mergeCell ref="A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1B90C-9F8A-48D1-B930-AC685A5DF2D8}">
  <dimension ref="A1:D52"/>
  <sheetViews>
    <sheetView tabSelected="1" zoomScale="130" zoomScaleNormal="130" workbookViewId="0">
      <selection activeCell="C41" sqref="C41"/>
    </sheetView>
  </sheetViews>
  <sheetFormatPr defaultRowHeight="15" x14ac:dyDescent="0.25"/>
  <cols>
    <col min="1" max="1" width="63.140625" customWidth="1"/>
    <col min="2" max="2" width="15.85546875" style="63" customWidth="1"/>
    <col min="3" max="4" width="25.85546875" customWidth="1"/>
  </cols>
  <sheetData>
    <row r="1" spans="1:4" x14ac:dyDescent="0.25">
      <c r="A1" s="2"/>
      <c r="B1" s="1"/>
      <c r="C1" s="2"/>
      <c r="D1" s="44"/>
    </row>
    <row r="2" spans="1:4" x14ac:dyDescent="0.25">
      <c r="A2" s="151" t="s">
        <v>47</v>
      </c>
      <c r="B2" s="151"/>
      <c r="C2" s="151"/>
      <c r="D2" s="151"/>
    </row>
    <row r="3" spans="1:4" x14ac:dyDescent="0.25">
      <c r="A3" s="66"/>
      <c r="B3" s="67"/>
      <c r="C3" s="66"/>
      <c r="D3" s="66"/>
    </row>
    <row r="4" spans="1:4" x14ac:dyDescent="0.25">
      <c r="A4" s="151" t="s">
        <v>41</v>
      </c>
      <c r="B4" s="151"/>
      <c r="C4" s="151"/>
      <c r="D4" s="151"/>
    </row>
    <row r="5" spans="1:4" x14ac:dyDescent="0.25">
      <c r="A5" s="151" t="s">
        <v>89</v>
      </c>
      <c r="B5" s="151"/>
      <c r="C5" s="151"/>
      <c r="D5" s="151"/>
    </row>
    <row r="6" spans="1:4" x14ac:dyDescent="0.25">
      <c r="A6" s="69"/>
      <c r="B6" s="69"/>
      <c r="C6" s="69"/>
      <c r="D6" s="69"/>
    </row>
    <row r="7" spans="1:4" x14ac:dyDescent="0.25">
      <c r="A7" s="66"/>
      <c r="B7" s="67"/>
      <c r="C7" s="66"/>
      <c r="D7" s="92" t="s">
        <v>2</v>
      </c>
    </row>
    <row r="8" spans="1:4" ht="38.25" x14ac:dyDescent="0.25">
      <c r="A8" s="93" t="s">
        <v>12</v>
      </c>
      <c r="B8" s="72" t="s">
        <v>42</v>
      </c>
      <c r="C8" s="24" t="s">
        <v>90</v>
      </c>
      <c r="D8" s="24" t="s">
        <v>91</v>
      </c>
    </row>
    <row r="9" spans="1:4" x14ac:dyDescent="0.25">
      <c r="A9" s="93">
        <v>1</v>
      </c>
      <c r="B9" s="93"/>
      <c r="C9" s="94">
        <v>3</v>
      </c>
      <c r="D9" s="94">
        <v>4</v>
      </c>
    </row>
    <row r="10" spans="1:4" x14ac:dyDescent="0.25">
      <c r="A10" s="95" t="s">
        <v>28</v>
      </c>
      <c r="B10" s="96"/>
      <c r="C10" s="97"/>
      <c r="D10" s="98"/>
    </row>
    <row r="11" spans="1:4" x14ac:dyDescent="0.25">
      <c r="A11" s="99" t="s">
        <v>107</v>
      </c>
      <c r="B11" s="100"/>
      <c r="C11" s="140">
        <v>109059235</v>
      </c>
      <c r="D11" s="140">
        <v>106112755</v>
      </c>
    </row>
    <row r="12" spans="1:4" ht="25.5" x14ac:dyDescent="0.25">
      <c r="A12" s="99" t="s">
        <v>74</v>
      </c>
      <c r="B12" s="100"/>
      <c r="C12" s="140">
        <v>1539369</v>
      </c>
      <c r="D12" s="140">
        <v>2442804</v>
      </c>
    </row>
    <row r="13" spans="1:4" x14ac:dyDescent="0.25">
      <c r="A13" s="99" t="s">
        <v>29</v>
      </c>
      <c r="B13" s="100"/>
      <c r="C13" s="35">
        <v>-100839214</v>
      </c>
      <c r="D13" s="35">
        <v>-88578342</v>
      </c>
    </row>
    <row r="14" spans="1:4" x14ac:dyDescent="0.25">
      <c r="A14" s="99" t="s">
        <v>30</v>
      </c>
      <c r="B14" s="100"/>
      <c r="C14" s="35">
        <v>-1097454</v>
      </c>
      <c r="D14" s="35">
        <v>-989612</v>
      </c>
    </row>
    <row r="15" spans="1:4" x14ac:dyDescent="0.25">
      <c r="A15" s="103" t="s">
        <v>13</v>
      </c>
      <c r="B15" s="104"/>
      <c r="C15" s="35">
        <v>-575103</v>
      </c>
      <c r="D15" s="35">
        <v>-648717</v>
      </c>
    </row>
    <row r="16" spans="1:4" x14ac:dyDescent="0.25">
      <c r="A16" s="103" t="s">
        <v>51</v>
      </c>
      <c r="B16" s="104"/>
      <c r="C16" s="35">
        <v>-349</v>
      </c>
      <c r="D16" s="35">
        <v>-1284</v>
      </c>
    </row>
    <row r="17" spans="1:4" ht="26.25" x14ac:dyDescent="0.25">
      <c r="A17" s="105" t="s">
        <v>108</v>
      </c>
      <c r="B17" s="106"/>
      <c r="C17" s="132">
        <f>SUM(C11:C16)</f>
        <v>8086484</v>
      </c>
      <c r="D17" s="132">
        <f>SUM(D11:D16)</f>
        <v>18337604</v>
      </c>
    </row>
    <row r="18" spans="1:4" x14ac:dyDescent="0.25">
      <c r="A18" s="105"/>
      <c r="B18" s="106"/>
      <c r="C18" s="102"/>
      <c r="D18" s="102"/>
    </row>
    <row r="19" spans="1:4" x14ac:dyDescent="0.25">
      <c r="A19" s="107" t="s">
        <v>109</v>
      </c>
      <c r="B19" s="108"/>
      <c r="C19" s="102"/>
      <c r="D19" s="102"/>
    </row>
    <row r="20" spans="1:4" x14ac:dyDescent="0.25">
      <c r="A20" s="103" t="s">
        <v>24</v>
      </c>
      <c r="B20" s="104"/>
      <c r="C20" s="140">
        <v>21457189</v>
      </c>
      <c r="D20" s="35">
        <v>-69445235</v>
      </c>
    </row>
    <row r="21" spans="1:4" x14ac:dyDescent="0.25">
      <c r="A21" s="103" t="s">
        <v>110</v>
      </c>
      <c r="B21" s="104"/>
      <c r="C21" s="35">
        <v>-696706</v>
      </c>
      <c r="D21" s="35">
        <v>-115734</v>
      </c>
    </row>
    <row r="22" spans="1:4" ht="25.5" x14ac:dyDescent="0.25">
      <c r="A22" s="95" t="s">
        <v>79</v>
      </c>
      <c r="B22" s="96"/>
      <c r="C22" s="134">
        <f>C17+C20+C21</f>
        <v>28846967</v>
      </c>
      <c r="D22" s="134">
        <f>D17+D20+D21</f>
        <v>-51223365</v>
      </c>
    </row>
    <row r="23" spans="1:4" x14ac:dyDescent="0.25">
      <c r="A23" s="95"/>
      <c r="B23" s="96"/>
      <c r="C23" s="110"/>
      <c r="D23" s="110"/>
    </row>
    <row r="24" spans="1:4" x14ac:dyDescent="0.25">
      <c r="A24" s="95" t="s">
        <v>31</v>
      </c>
      <c r="B24" s="96"/>
      <c r="C24" s="111"/>
      <c r="D24" s="111"/>
    </row>
    <row r="25" spans="1:4" x14ac:dyDescent="0.25">
      <c r="A25" s="99" t="s">
        <v>36</v>
      </c>
      <c r="B25" s="100"/>
      <c r="C25" s="140">
        <v>191041850</v>
      </c>
      <c r="D25" s="140">
        <v>41594311</v>
      </c>
    </row>
    <row r="26" spans="1:4" x14ac:dyDescent="0.25">
      <c r="A26" s="99" t="s">
        <v>35</v>
      </c>
      <c r="B26" s="100"/>
      <c r="C26" s="35">
        <v>-7779715</v>
      </c>
      <c r="D26" s="35">
        <v>-68972676</v>
      </c>
    </row>
    <row r="27" spans="1:4" ht="30.75" customHeight="1" x14ac:dyDescent="0.25">
      <c r="A27" s="99" t="s">
        <v>63</v>
      </c>
      <c r="B27" s="112"/>
      <c r="C27" s="140">
        <v>16661521</v>
      </c>
      <c r="D27" s="140">
        <v>12940352</v>
      </c>
    </row>
    <row r="28" spans="1:4" ht="25.5" x14ac:dyDescent="0.25">
      <c r="A28" s="99" t="s">
        <v>34</v>
      </c>
      <c r="B28" s="100"/>
      <c r="C28" s="35">
        <v>-1153662</v>
      </c>
      <c r="D28" s="35">
        <v>-39339</v>
      </c>
    </row>
    <row r="29" spans="1:4" x14ac:dyDescent="0.25">
      <c r="A29" s="99" t="s">
        <v>33</v>
      </c>
      <c r="B29" s="100"/>
      <c r="C29" s="140">
        <v>181023065</v>
      </c>
      <c r="D29" s="140">
        <v>147073726</v>
      </c>
    </row>
    <row r="30" spans="1:4" x14ac:dyDescent="0.25">
      <c r="A30" s="99" t="s">
        <v>32</v>
      </c>
      <c r="B30" s="100"/>
      <c r="C30" s="35">
        <v>-180095013</v>
      </c>
      <c r="D30" s="35">
        <v>-98858620</v>
      </c>
    </row>
    <row r="31" spans="1:4" x14ac:dyDescent="0.25">
      <c r="A31" s="99" t="s">
        <v>37</v>
      </c>
      <c r="B31" s="96"/>
      <c r="C31" s="35">
        <v>-6111</v>
      </c>
      <c r="D31" s="35">
        <v>-15975</v>
      </c>
    </row>
    <row r="32" spans="1:4" ht="35.25" customHeight="1" x14ac:dyDescent="0.25">
      <c r="A32" s="95" t="s">
        <v>78</v>
      </c>
      <c r="B32" s="96"/>
      <c r="C32" s="101">
        <f>SUM(C25:C31)</f>
        <v>199691935</v>
      </c>
      <c r="D32" s="101">
        <f>SUM(D25:D31)</f>
        <v>33721779</v>
      </c>
    </row>
    <row r="33" spans="1:4" x14ac:dyDescent="0.25">
      <c r="A33" s="95"/>
      <c r="B33" s="100"/>
      <c r="C33" s="35"/>
      <c r="D33" s="35"/>
    </row>
    <row r="34" spans="1:4" x14ac:dyDescent="0.25">
      <c r="A34" s="95" t="s">
        <v>38</v>
      </c>
      <c r="B34" s="100"/>
      <c r="C34" s="35"/>
      <c r="D34" s="35"/>
    </row>
    <row r="35" spans="1:4" x14ac:dyDescent="0.25">
      <c r="A35" s="99" t="s">
        <v>39</v>
      </c>
      <c r="B35" s="74">
        <v>9</v>
      </c>
      <c r="C35" s="140">
        <v>212954175</v>
      </c>
      <c r="D35" s="140">
        <v>301587096</v>
      </c>
    </row>
    <row r="36" spans="1:4" x14ac:dyDescent="0.25">
      <c r="A36" s="99" t="s">
        <v>40</v>
      </c>
      <c r="B36" s="100">
        <v>9</v>
      </c>
      <c r="C36" s="35">
        <v>-280350000</v>
      </c>
      <c r="D36" s="35">
        <v>-300399006</v>
      </c>
    </row>
    <row r="37" spans="1:4" ht="25.5" x14ac:dyDescent="0.25">
      <c r="A37" s="95" t="s">
        <v>75</v>
      </c>
      <c r="B37" s="96"/>
      <c r="C37" s="109">
        <f>C35+C36</f>
        <v>-67395825</v>
      </c>
      <c r="D37" s="109">
        <f>D35+D36</f>
        <v>1188090</v>
      </c>
    </row>
    <row r="38" spans="1:4" x14ac:dyDescent="0.25">
      <c r="A38" s="95"/>
      <c r="B38" s="104"/>
      <c r="C38" s="118"/>
      <c r="D38" s="118"/>
    </row>
    <row r="39" spans="1:4" x14ac:dyDescent="0.25">
      <c r="A39" s="95" t="s">
        <v>111</v>
      </c>
      <c r="B39" s="96"/>
      <c r="C39" s="101">
        <f>C22+C32+C37</f>
        <v>161143077</v>
      </c>
      <c r="D39" s="101">
        <f>D22+D32+D37</f>
        <v>-16313496</v>
      </c>
    </row>
    <row r="40" spans="1:4" x14ac:dyDescent="0.25">
      <c r="A40" s="113" t="s">
        <v>64</v>
      </c>
      <c r="B40" s="121">
        <v>5</v>
      </c>
      <c r="C40" s="123">
        <v>926351321</v>
      </c>
      <c r="D40" s="123">
        <v>877407126</v>
      </c>
    </row>
    <row r="41" spans="1:4" s="2" customFormat="1" x14ac:dyDescent="0.25">
      <c r="A41" s="105" t="s">
        <v>67</v>
      </c>
      <c r="B41" s="122">
        <v>5</v>
      </c>
      <c r="C41" s="124">
        <f>C39+C40</f>
        <v>1087494398</v>
      </c>
      <c r="D41" s="124">
        <f>D39+D40</f>
        <v>861093630</v>
      </c>
    </row>
    <row r="42" spans="1:4" s="2" customFormat="1" x14ac:dyDescent="0.25">
      <c r="A42" s="68"/>
      <c r="B42" s="89"/>
      <c r="C42" s="90"/>
      <c r="D42" s="115"/>
    </row>
    <row r="43" spans="1:4" s="2" customFormat="1" x14ac:dyDescent="0.25">
      <c r="A43" s="84"/>
      <c r="B43" s="89"/>
      <c r="C43" s="88"/>
      <c r="D43" s="116"/>
    </row>
    <row r="44" spans="1:4" s="2" customFormat="1" x14ac:dyDescent="0.25">
      <c r="A44" s="88"/>
      <c r="B44" s="85"/>
      <c r="C44" s="86"/>
      <c r="D44" s="114"/>
    </row>
    <row r="45" spans="1:4" s="2" customFormat="1" x14ac:dyDescent="0.25">
      <c r="A45" s="141" t="s">
        <v>86</v>
      </c>
      <c r="B45" s="142" t="s">
        <v>80</v>
      </c>
      <c r="C45" s="7"/>
      <c r="D45" s="115"/>
    </row>
    <row r="46" spans="1:4" s="2" customFormat="1" x14ac:dyDescent="0.25">
      <c r="A46" s="7"/>
      <c r="B46" s="7" t="s">
        <v>81</v>
      </c>
      <c r="C46" s="7"/>
      <c r="D46" s="88"/>
    </row>
    <row r="47" spans="1:4" s="2" customFormat="1" x14ac:dyDescent="0.25">
      <c r="A47" s="7"/>
      <c r="B47" s="7"/>
      <c r="C47" s="143"/>
      <c r="D47" s="90"/>
    </row>
    <row r="48" spans="1:4" x14ac:dyDescent="0.25">
      <c r="A48" s="144" t="s">
        <v>82</v>
      </c>
      <c r="B48" s="142" t="s">
        <v>83</v>
      </c>
      <c r="C48" s="7"/>
    </row>
    <row r="49" spans="1:3" x14ac:dyDescent="0.25">
      <c r="A49" s="10"/>
      <c r="B49" s="7" t="s">
        <v>81</v>
      </c>
      <c r="C49" s="7"/>
    </row>
    <row r="50" spans="1:3" x14ac:dyDescent="0.25">
      <c r="A50" s="11"/>
      <c r="B50" s="9"/>
      <c r="C50" s="9"/>
    </row>
    <row r="51" spans="1:3" x14ac:dyDescent="0.25">
      <c r="A51" s="146" t="s">
        <v>87</v>
      </c>
      <c r="B51" s="142" t="s">
        <v>84</v>
      </c>
      <c r="C51" s="9"/>
    </row>
    <row r="52" spans="1:3" x14ac:dyDescent="0.25">
      <c r="A52" s="145" t="s">
        <v>85</v>
      </c>
      <c r="B52" s="7" t="s">
        <v>81</v>
      </c>
      <c r="C52" s="145"/>
    </row>
  </sheetData>
  <mergeCells count="3">
    <mergeCell ref="A2:D2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ОСД</vt:lpstr>
      <vt:lpstr>ОИК</vt:lpstr>
      <vt:lpstr>ОДД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2024-11-13T06:33:03Z</dcterms:modified>
</cp:coreProperties>
</file>