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3"/>
  </bookViews>
  <sheets>
    <sheet name="1" sheetId="2" r:id="rId1"/>
    <sheet name="2" sheetId="3" r:id="rId2"/>
    <sheet name="3" sheetId="4" r:id="rId3"/>
    <sheet name="4" sheetId="5" r:id="rId4"/>
  </sheets>
  <definedNames>
    <definedName name="__MAIN__">#REF!</definedName>
    <definedName name="__MAIN1__">#REF!</definedName>
    <definedName name="__MAIN2__">#REF!</definedName>
    <definedName name="__spReport__">#REF!</definedName>
    <definedName name="__spReport1__">#REF!</definedName>
    <definedName name="_Toc414363594" localSheetId="1">'2'!#REF!</definedName>
    <definedName name="XDO_?CR_ACC?">#REF!</definedName>
    <definedName name="XDO_?DB_ACC?">#REF!</definedName>
    <definedName name="XDO_?DSTART?">#REF!</definedName>
    <definedName name="XDO_?INCOME_COUNT?">#REF!</definedName>
    <definedName name="XDO_?INCOME_FACT?">#REF!</definedName>
    <definedName name="XDO_?ROW_NUM?">#REF!</definedName>
    <definedName name="XDO_GROUP_?ROW?">#REF!</definedName>
    <definedName name="XDO_GROUP_?ROWSET?">#REF!</definedName>
    <definedName name="_xlnm.Print_Area" localSheetId="0">'1'!$A$1:$D$44</definedName>
    <definedName name="_xlnm.Print_Area" localSheetId="2">'3'!$A$1:$H$19</definedName>
    <definedName name="_xlnm.Print_Area" localSheetId="3">'4'!$A$1:$E$52</definedName>
    <definedName name="СтолбецА">#REF!</definedName>
  </definedNames>
  <calcPr calcId="152511"/>
</workbook>
</file>

<file path=xl/calcChain.xml><?xml version="1.0" encoding="utf-8"?>
<calcChain xmlns="http://schemas.openxmlformats.org/spreadsheetml/2006/main">
  <c r="D51" i="5" l="1"/>
  <c r="C51" i="5"/>
  <c r="D49" i="5"/>
  <c r="C49" i="5"/>
  <c r="C26" i="5"/>
  <c r="D47" i="5"/>
  <c r="C47" i="5"/>
  <c r="D35" i="5"/>
  <c r="C35" i="5"/>
  <c r="D26" i="5"/>
  <c r="D15" i="5"/>
  <c r="C15" i="5"/>
  <c r="D13" i="5"/>
  <c r="C13" i="5"/>
  <c r="H19" i="4"/>
  <c r="G19" i="4"/>
  <c r="F19" i="4"/>
  <c r="E19" i="4"/>
  <c r="D19" i="4"/>
  <c r="C19" i="4"/>
  <c r="H15" i="4"/>
  <c r="G15" i="4"/>
  <c r="E15" i="4"/>
  <c r="H14" i="4"/>
  <c r="H13" i="4"/>
  <c r="H12" i="4"/>
  <c r="H10" i="4"/>
  <c r="H9" i="4"/>
  <c r="H11" i="4"/>
  <c r="G11" i="4"/>
  <c r="F11" i="4"/>
  <c r="E11" i="4"/>
  <c r="D11" i="4"/>
  <c r="C11" i="4"/>
  <c r="H5" i="4"/>
  <c r="H6" i="4"/>
  <c r="H7" i="4"/>
  <c r="H8" i="4"/>
  <c r="G8" i="4"/>
  <c r="E8" i="4"/>
  <c r="F30" i="3"/>
  <c r="E30" i="3"/>
  <c r="D30" i="3"/>
  <c r="C30" i="3"/>
  <c r="F29" i="3"/>
  <c r="E29" i="3"/>
  <c r="D29" i="3"/>
  <c r="C29" i="3"/>
  <c r="F22" i="3"/>
  <c r="F20" i="3"/>
  <c r="E22" i="3"/>
  <c r="E20" i="3"/>
  <c r="D22" i="3"/>
  <c r="D20" i="3"/>
  <c r="C22" i="3"/>
  <c r="C20" i="3"/>
  <c r="F10" i="3"/>
  <c r="E10" i="3"/>
  <c r="D10" i="3"/>
  <c r="C10" i="3"/>
  <c r="F8" i="3"/>
  <c r="E8" i="3"/>
  <c r="D8" i="3"/>
  <c r="C8" i="3"/>
  <c r="D36" i="2"/>
  <c r="C36" i="2"/>
  <c r="D35" i="2"/>
  <c r="C35" i="2"/>
  <c r="D28" i="2"/>
  <c r="C28" i="2"/>
  <c r="C17" i="2"/>
  <c r="D17" i="2"/>
  <c r="H18" i="4" l="1"/>
  <c r="H17" i="4"/>
  <c r="H16" i="4"/>
  <c r="F15" i="4"/>
  <c r="C15" i="4"/>
  <c r="D31" i="3"/>
  <c r="C31" i="3" l="1"/>
  <c r="E31" i="3" l="1"/>
  <c r="F31" i="3"/>
</calcChain>
</file>

<file path=xl/sharedStrings.xml><?xml version="1.0" encoding="utf-8"?>
<sst xmlns="http://schemas.openxmlformats.org/spreadsheetml/2006/main" count="184" uniqueCount="152">
  <si>
    <t>(в тысячах казахстанских тенге)</t>
  </si>
  <si>
    <t>Прим.</t>
  </si>
  <si>
    <t xml:space="preserve">31 декабря 2023 г.
(аудировано)
</t>
  </si>
  <si>
    <t>АКТИВЫ</t>
  </si>
  <si>
    <t>Денежные средства и их эквиваленты</t>
  </si>
  <si>
    <t>Средства в финансовых институтах</t>
  </si>
  <si>
    <t xml:space="preserve">Инвестиции в долговые ценные бумаги  </t>
  </si>
  <si>
    <t>Инвестиции в долевые ценные бумаги</t>
  </si>
  <si>
    <t>Кредиты и авансы клиентам</t>
  </si>
  <si>
    <t>Прочие финансовые активы</t>
  </si>
  <si>
    <t>Прочие активы</t>
  </si>
  <si>
    <t>Нематериальные активы</t>
  </si>
  <si>
    <t>Основные средства и активы в форме права пользования</t>
  </si>
  <si>
    <t>Предоплата текущих обязательств по налогу на прибыль</t>
  </si>
  <si>
    <t>Долгосрочные активы, предназначенные для продажи</t>
  </si>
  <si>
    <t>ИТОГО АКТИВЫ</t>
  </si>
  <si>
    <t>ОБЯЗАТЕЛЬСТВА</t>
  </si>
  <si>
    <t>Средства клиентов</t>
  </si>
  <si>
    <t>Выпущенные долговые ценные бумаги</t>
  </si>
  <si>
    <t xml:space="preserve">Заемные средства </t>
  </si>
  <si>
    <t>Средства финансовых институтов</t>
  </si>
  <si>
    <t>Прочие финансовые обязательства</t>
  </si>
  <si>
    <t>Отложенное налоговое обязательство</t>
  </si>
  <si>
    <t>Прочие обязательства</t>
  </si>
  <si>
    <t>Государственные субсидии</t>
  </si>
  <si>
    <t>ИТОГО ОБЯЗАТЕЛЬСТВА</t>
  </si>
  <si>
    <t>КАПИТАЛ</t>
  </si>
  <si>
    <t>Акционерный капитал</t>
  </si>
  <si>
    <t>Дополнительно оплаченный капитал</t>
  </si>
  <si>
    <t>Прочие резервы</t>
  </si>
  <si>
    <t>Нераспределенная прибыль</t>
  </si>
  <si>
    <t>ИТОГО КАПИТАЛ</t>
  </si>
  <si>
    <t>ИТОГО ОБЯЗАТЕЛЬСТВА И КАПИТАЛ</t>
  </si>
  <si>
    <t xml:space="preserve">2024 г.
(неаудировано)
</t>
  </si>
  <si>
    <t xml:space="preserve">2023 г.
(неаудировано)
</t>
  </si>
  <si>
    <t xml:space="preserve">2023 г. (неаудировано)
</t>
  </si>
  <si>
    <t>Процентные и аналогичные расходы</t>
  </si>
  <si>
    <t>Чистая процентная маржа и аналогичные доходы</t>
  </si>
  <si>
    <t>Расходы по кредитным убыткам</t>
  </si>
  <si>
    <t>6,7,8,9</t>
  </si>
  <si>
    <t xml:space="preserve">Чистая процентная маржа и аналогичные доходы после создания резерва под кредитные убытки </t>
  </si>
  <si>
    <t>Доходы по государственным субсидиям</t>
  </si>
  <si>
    <t>Комиссионные доходы</t>
  </si>
  <si>
    <t>Комиссионные расходы</t>
  </si>
  <si>
    <t>4</t>
  </si>
  <si>
    <t>Прочие операционные расходы  за вычетом доходов</t>
  </si>
  <si>
    <t>Административные расходы</t>
  </si>
  <si>
    <t>Чистая прибыль до налогообложения</t>
  </si>
  <si>
    <t>Расходы по налогу на прибыль</t>
  </si>
  <si>
    <t>Чистая прибыль</t>
  </si>
  <si>
    <t>Прочий совокупный доход/(убыток):</t>
  </si>
  <si>
    <t>Статьи, которые впоследствии могут быть переклассифицированы в состав прибылей или убытков:</t>
  </si>
  <si>
    <t/>
  </si>
  <si>
    <t>Прочий совокупный (убыток)/доход</t>
  </si>
  <si>
    <t>Итого совокупный доход за период</t>
  </si>
  <si>
    <r>
      <t xml:space="preserve">Базовая и разводненная прибыль на акцию для прибыли, принадлежащей акционеру Банка
</t>
    </r>
    <r>
      <rPr>
        <sz val="9"/>
        <rFont val="Times New Roman"/>
        <family val="1"/>
        <charset val="204"/>
      </rPr>
      <t>(в казахстанских тенге за акцию)</t>
    </r>
  </si>
  <si>
    <t xml:space="preserve">  </t>
  </si>
  <si>
    <t xml:space="preserve">
</t>
  </si>
  <si>
    <t xml:space="preserve">
</t>
  </si>
  <si>
    <t xml:space="preserve">
</t>
  </si>
  <si>
    <t>Акционерный
капитал</t>
  </si>
  <si>
    <t>Дополнительно оплаченный капитал/ Резерв при объединении бизнеса</t>
  </si>
  <si>
    <t>Резерв по переоценке ценных бумаг, оцениваемых по справедливой стоимости через прочий совокупный доход</t>
  </si>
  <si>
    <t>Нераспределенная
прибыль</t>
  </si>
  <si>
    <t>Итого капитал</t>
  </si>
  <si>
    <t xml:space="preserve">Остаток на 1 января 2023 г. </t>
  </si>
  <si>
    <t>-</t>
  </si>
  <si>
    <t>Прочий совокупный убыток</t>
  </si>
  <si>
    <t>Итого совокупный доход, отраженный за период</t>
  </si>
  <si>
    <t xml:space="preserve">Остаток на 1 января 2024 г. </t>
  </si>
  <si>
    <t>Прочий совокупный доход</t>
  </si>
  <si>
    <t>Признание дисконта по вкладу, размещенному в дочерней организации Материнской компании,  за вычетом отложенного  налогового эффекта   в размере 265,157 тыс.тенге</t>
  </si>
  <si>
    <t>Денежные средства от операционной деятельности</t>
  </si>
  <si>
    <t xml:space="preserve"> </t>
  </si>
  <si>
    <t>Комиссии полученные</t>
  </si>
  <si>
    <t>Комиссии уплаченные</t>
  </si>
  <si>
    <t>Уплаченные расходы на содержание персонала</t>
  </si>
  <si>
    <t>Уплаченные административные и прочие операционные расходы</t>
  </si>
  <si>
    <t>Уплаченный налог на прибыль</t>
  </si>
  <si>
    <t>Чистое (снижение)/прирост по:</t>
  </si>
  <si>
    <t>- средствам в финансовых институтах</t>
  </si>
  <si>
    <t>- кредитам и авансам клиентам</t>
  </si>
  <si>
    <t>- прочим финансовым активам</t>
  </si>
  <si>
    <t>- прочим активам</t>
  </si>
  <si>
    <t>Чистый прирост/(снижение) по:</t>
  </si>
  <si>
    <t>- средствам клиентов</t>
  </si>
  <si>
    <t xml:space="preserve"> - средствам финансовых институтов</t>
  </si>
  <si>
    <t>- прочим финансовым обязательствам</t>
  </si>
  <si>
    <t>- прочим обязательствам</t>
  </si>
  <si>
    <t>Чистые денежные средства от операционной деятельности</t>
  </si>
  <si>
    <t>Денежные средства от инвестиционной деятельности</t>
  </si>
  <si>
    <t>Приобретение основных средств</t>
  </si>
  <si>
    <t>Приобретение нематериальных активов</t>
  </si>
  <si>
    <t>Реализация основных средств</t>
  </si>
  <si>
    <t>Денежные средства от финансовой деятельности</t>
  </si>
  <si>
    <t>Получение займов от Правительства Республики Казахстан</t>
  </si>
  <si>
    <t>Получение займов от Азиатского Банка Развития</t>
  </si>
  <si>
    <t>Получение займов от прочих организаций</t>
  </si>
  <si>
    <t>Долгосрочная аренда</t>
  </si>
  <si>
    <t>Чистый прирост (отток) денежных средств и их эквивалентов</t>
  </si>
  <si>
    <t xml:space="preserve">Денежные средства и их эквиваленты на начало периода </t>
  </si>
  <si>
    <t xml:space="preserve">Денежные средства и их эквиваленты на конец периода </t>
  </si>
  <si>
    <t>Денежные средства, полученные от операционной  деятельности до изменений в операционных активах  и обязательствах</t>
  </si>
  <si>
    <t>Чистые денежные средства, полученные от  финансовой деятельности</t>
  </si>
  <si>
    <t>Влияние изменений обменного курса на денежные средства и  их эквиваленты</t>
  </si>
  <si>
    <t>Акционерное общество "Жилищный Строительный Сберегательный Банк "Отбасы Банк"</t>
  </si>
  <si>
    <t>Сокращенный промежуточный отчет о финансовом положении</t>
  </si>
  <si>
    <t>Сокращенный промежуточный отчет об изменениях в собственном капитале</t>
  </si>
  <si>
    <t>Сокращенный промежуточный отчет о движении денежных средств</t>
  </si>
  <si>
    <t>Фонд переоценки инвестиционных ценных бумаг,  оцениваемых по справедливой стоимости через прочий  совокупный доход</t>
  </si>
  <si>
    <t>Процентные доходы, рассчитанные по методу эффективной процентной ставки</t>
  </si>
  <si>
    <t>Расходы/доходы за вычетом доходов/расходов  по долговым ценным бумагам,оцениваемым по справедливой стоимости через прочий совокупный доход, реклассифицированных в состав прибыли и убытка в результате выбытия</t>
  </si>
  <si>
    <t>Статьи, которые впоследствии не будут реклассифицированы в состав прибылей или убытков:</t>
  </si>
  <si>
    <t>Доходы за вычетом расходов по долговым ценным бумагам, оцениваемым по справедливой стоимости через прочий совокупный доход</t>
  </si>
  <si>
    <t>Расходы за вычетом доходов, возникающие при первоначальном  признании финансовых инструментов по ставкам ниже рыночных</t>
  </si>
  <si>
    <t>Расходы от модификации финансовых активов, оцененных по   амортизированной стоимости, которая не приводит к прекращению признания</t>
  </si>
  <si>
    <t>Доходы за вычетом расходов по операциям с иностранной валютой</t>
  </si>
  <si>
    <t xml:space="preserve">Процентные доходы полученные, рассчитанные по методу эффективной процентной ставки </t>
  </si>
  <si>
    <t>Проценты уплаченные, рассчитанные по методу эффективной процентной ставки</t>
  </si>
  <si>
    <t>Чистые потоки денежных средств от операционной деятельности до уплаты подоходного налога</t>
  </si>
  <si>
    <t>Приобретение долговых ценных бумаг, оцениваемых по справедливой стоимости через прочий совокупный доход</t>
  </si>
  <si>
    <t>Приобретение инвестиций в долговые ценные бумаги, отражаемые по амортизированной стоимости</t>
  </si>
  <si>
    <t>Поступления от выбытия долговых ценных бумаг, оцениваемых по справедливой стоимости через прочий совокупный доход</t>
  </si>
  <si>
    <t>Поступления от погашения долговых ценных бумаг, отражаемых по амортизированной стоимости</t>
  </si>
  <si>
    <t>Погашение займов от местных исполнительных органов Республики Казахстан</t>
  </si>
  <si>
    <t xml:space="preserve">30 сентября 2024 г. (неаудировано)
</t>
  </si>
  <si>
    <t>Обязательства по текущему подоходному налогу</t>
  </si>
  <si>
    <t xml:space="preserve">* Здесь и далее в финансовой отчетности АО "Отбасы банк" и в примечаниях к ней под 30 сентябрем какого-либо года понимается 24.00 алматинского времени 30 сентября соответствующего года. 
</t>
  </si>
  <si>
    <t>01 ноября 2024 года</t>
  </si>
  <si>
    <t>Акшанов Нурлан Сагындыкович</t>
  </si>
  <si>
    <t xml:space="preserve">И.о. Председателя Правления                                     </t>
  </si>
  <si>
    <t>Абсаттарова Рсты Кашатовна</t>
  </si>
  <si>
    <t xml:space="preserve">И.о. Главного бухгалтера                </t>
  </si>
  <si>
    <t xml:space="preserve">За три месяца, закончившихся
 30 сентября </t>
  </si>
  <si>
    <t>Сокращенный промежуточный отчет о прибыли или убытке и прочем совокупном доходе</t>
  </si>
  <si>
    <t xml:space="preserve">За девять месяцев, закончившихся 30 сентября </t>
  </si>
  <si>
    <t>Расходы за вычетом доходов от инвестиций в долевые ценные бумаги, оцениваемые по справедливой стоимости через прочий совокупный доход</t>
  </si>
  <si>
    <t>Прибыль за девять месяцев</t>
  </si>
  <si>
    <t>Признание дисконта по займам от Правительства Республики Казахстан и местных исполнительных органов Республики Казахстан, за вычетом отложенного налогового эффекта в размере 11,916,325 тыс.тенге</t>
  </si>
  <si>
    <t>Дивиденды акционерам материнской организации</t>
  </si>
  <si>
    <t>Остаток на 30 сентября 2023 г.
(неаудировано)</t>
  </si>
  <si>
    <t>Остаток на 30 сентября 2024 г. 
(неаудировано)</t>
  </si>
  <si>
    <t>За девять месяцев, закончившихся</t>
  </si>
  <si>
    <t xml:space="preserve">30 сентября 2024 г.
(неаудировано)
</t>
  </si>
  <si>
    <t>30 сентября 2023 г. (неаудировано)</t>
  </si>
  <si>
    <t>Чистые денежные средства, полученные от/(использованные в) инвестиционной деятельности</t>
  </si>
  <si>
    <t>Погашение займов от Правительства  Республики Казахстан</t>
  </si>
  <si>
    <t>Получение займов от местных исполнительных органов Республики Казахстан</t>
  </si>
  <si>
    <t>Погашение займов от прочих организаций</t>
  </si>
  <si>
    <t>Поступления от выпуска долговых ценных бумаг</t>
  </si>
  <si>
    <t>Дивиденды, выплаченные Акционеру</t>
  </si>
  <si>
    <t xml:space="preserve">Признание дисконта по займам от местных исполнительных органов   Республики  Казахстан, за вычетом отложенного  налогового эффекта в   размере 6,065,654 тыс.тенге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</si>
</sst>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#&quot;,&quot;###&quot;,&quot;###"/>
    <numFmt numFmtId="165" formatCode="###&quot;,&quot;###"/>
    <numFmt numFmtId="166" formatCode="_(* #,##0_);_(* \(#,##0\);_(* &quot;-&quot;_);_(@_)"/>
    <numFmt numFmtId="167" formatCode="_(* #,##0_);_(* \(###&quot;,&quot;###&quot;,&quot;###\);_(* &quot;-&quot;??_);_(@_)"/>
    <numFmt numFmtId="168" formatCode="_(* #,##0_);_(* \(#,##0\);_(* &quot;-&quot;??_);_(@_)"/>
    <numFmt numFmtId="169" formatCode="_(* #,##0_);_(* \(###&quot;,&quot;###\);_(* &quot;-&quot;??_);_(@_)"/>
  </numFmts>
  <fonts count="4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0"/>
      <color theme="1"/>
      <name val="Times New Roman"/>
      <family val="2"/>
      <charset val="204"/>
    </font>
    <font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1"/>
      <color rgb="FF0000FF"/>
      <name val="Times New Roman"/>
      <family val="1"/>
      <charset val="204"/>
    </font>
    <font>
      <sz val="10"/>
      <color rgb="FF0000FF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u/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i/>
      <sz val="9"/>
      <name val="Times New Roman"/>
      <family val="1"/>
      <charset val="204"/>
    </font>
    <font>
      <u/>
      <sz val="12"/>
      <name val="Calibri"/>
      <family val="2"/>
      <scheme val="minor"/>
    </font>
    <font>
      <sz val="7.5"/>
      <color rgb="FFFF0000"/>
      <name val="Times New Roman"/>
      <family val="1"/>
      <charset val="204"/>
    </font>
    <font>
      <b/>
      <sz val="7.5"/>
      <color rgb="FFFF0000"/>
      <name val="Times New Roman"/>
      <family val="1"/>
      <charset val="204"/>
    </font>
    <font>
      <sz val="7.5"/>
      <color theme="1"/>
      <name val="Times New Roman"/>
      <family val="2"/>
      <charset val="204"/>
    </font>
    <font>
      <sz val="9"/>
      <color theme="1"/>
      <name val="Times New Roman"/>
      <family val="1"/>
      <charset val="204"/>
    </font>
    <font>
      <u/>
      <sz val="7.5"/>
      <color theme="10"/>
      <name val="Calibri"/>
      <family val="2"/>
      <scheme val="minor"/>
    </font>
    <font>
      <sz val="7.5"/>
      <name val="Times New Roman"/>
      <family val="1"/>
      <charset val="204"/>
    </font>
    <font>
      <i/>
      <sz val="7.5"/>
      <name val="Times New Roman"/>
      <family val="1"/>
      <charset val="204"/>
    </font>
    <font>
      <b/>
      <sz val="7.5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i/>
      <sz val="7.5"/>
      <color rgb="FFFF0000"/>
      <name val="Times New Roman"/>
      <family val="1"/>
      <charset val="204"/>
    </font>
    <font>
      <b/>
      <sz val="9"/>
      <color rgb="FFFF0000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2" fillId="0" borderId="0" applyNumberFormat="0" applyFill="0" applyBorder="0" applyAlignment="0" applyProtection="0"/>
    <xf numFmtId="0" fontId="4" fillId="0" borderId="0"/>
    <xf numFmtId="0" fontId="7" fillId="0" borderId="0"/>
    <xf numFmtId="0" fontId="1" fillId="0" borderId="0"/>
    <xf numFmtId="0" fontId="4" fillId="0" borderId="0"/>
  </cellStyleXfs>
  <cellXfs count="281">
    <xf numFmtId="0" fontId="0" fillId="0" borderId="0" xfId="0"/>
    <xf numFmtId="0" fontId="5" fillId="0" borderId="0" xfId="2" applyFont="1" applyAlignment="1" applyProtection="1">
      <alignment horizontal="center" vertical="center"/>
    </xf>
    <xf numFmtId="0" fontId="6" fillId="0" borderId="0" xfId="2" applyFont="1" applyAlignment="1" applyProtection="1">
      <alignment vertical="center"/>
    </xf>
    <xf numFmtId="0" fontId="6" fillId="0" borderId="0" xfId="3" applyFont="1" applyAlignment="1">
      <alignment vertical="center"/>
    </xf>
    <xf numFmtId="49" fontId="8" fillId="0" borderId="1" xfId="2" applyNumberFormat="1" applyFont="1" applyFill="1" applyBorder="1" applyAlignment="1" applyProtection="1"/>
    <xf numFmtId="49" fontId="9" fillId="0" borderId="1" xfId="2" applyNumberFormat="1" applyFont="1" applyFill="1" applyBorder="1" applyAlignment="1" applyProtection="1">
      <alignment horizontal="center"/>
    </xf>
    <xf numFmtId="3" fontId="9" fillId="0" borderId="1" xfId="2" applyNumberFormat="1" applyFont="1" applyFill="1" applyBorder="1" applyAlignment="1" applyProtection="1">
      <alignment horizontal="right" vertical="top" wrapText="1"/>
    </xf>
    <xf numFmtId="49" fontId="9" fillId="0" borderId="0" xfId="2" applyNumberFormat="1" applyFont="1" applyFill="1" applyBorder="1" applyAlignment="1" applyProtection="1">
      <alignment horizontal="left" vertical="center" wrapText="1"/>
    </xf>
    <xf numFmtId="49" fontId="9" fillId="0" borderId="0" xfId="2" applyNumberFormat="1" applyFont="1" applyFill="1" applyBorder="1" applyAlignment="1" applyProtection="1">
      <alignment horizontal="center" vertical="center" wrapText="1"/>
    </xf>
    <xf numFmtId="3" fontId="10" fillId="0" borderId="0" xfId="2" applyNumberFormat="1" applyFont="1" applyFill="1" applyBorder="1" applyAlignment="1" applyProtection="1">
      <alignment horizontal="center" vertical="center" wrapText="1"/>
    </xf>
    <xf numFmtId="0" fontId="7" fillId="0" borderId="0" xfId="3" applyAlignment="1">
      <alignment vertical="center"/>
    </xf>
    <xf numFmtId="49" fontId="5" fillId="0" borderId="0" xfId="2" applyNumberFormat="1" applyFont="1" applyFill="1" applyBorder="1" applyAlignment="1" applyProtection="1">
      <alignment horizontal="left" vertical="center" wrapText="1"/>
    </xf>
    <xf numFmtId="0" fontId="5" fillId="0" borderId="0" xfId="4" applyFont="1" applyFill="1" applyAlignment="1">
      <alignment horizontal="center"/>
    </xf>
    <xf numFmtId="0" fontId="5" fillId="0" borderId="0" xfId="3" applyFont="1" applyFill="1" applyAlignment="1">
      <alignment horizontal="center" vertical="center"/>
    </xf>
    <xf numFmtId="49" fontId="5" fillId="0" borderId="0" xfId="2" applyNumberFormat="1" applyFont="1" applyFill="1" applyBorder="1" applyAlignment="1" applyProtection="1">
      <alignment horizontal="left" vertical="center"/>
    </xf>
    <xf numFmtId="0" fontId="5" fillId="0" borderId="0" xfId="4" applyFont="1" applyFill="1" applyAlignment="1">
      <alignment horizontal="center" vertical="center" wrapText="1"/>
    </xf>
    <xf numFmtId="0" fontId="5" fillId="0" borderId="0" xfId="4" applyFont="1" applyAlignment="1">
      <alignment horizontal="center" vertical="center" wrapText="1"/>
    </xf>
    <xf numFmtId="49" fontId="5" fillId="0" borderId="2" xfId="2" applyNumberFormat="1" applyFont="1" applyFill="1" applyBorder="1" applyAlignment="1" applyProtection="1">
      <alignment horizontal="left" vertical="center" wrapText="1"/>
    </xf>
    <xf numFmtId="49" fontId="5" fillId="0" borderId="2" xfId="2" applyNumberFormat="1" applyFont="1" applyFill="1" applyBorder="1" applyAlignment="1" applyProtection="1">
      <alignment horizontal="center" vertical="center" wrapText="1"/>
    </xf>
    <xf numFmtId="49" fontId="9" fillId="0" borderId="2" xfId="2" applyNumberFormat="1" applyFont="1" applyFill="1" applyBorder="1" applyAlignment="1" applyProtection="1">
      <alignment horizontal="left" vertical="center" wrapText="1"/>
    </xf>
    <xf numFmtId="49" fontId="9" fillId="0" borderId="2" xfId="2" applyNumberFormat="1" applyFont="1" applyFill="1" applyBorder="1" applyAlignment="1" applyProtection="1">
      <alignment horizontal="center" vertical="center" wrapText="1"/>
    </xf>
    <xf numFmtId="3" fontId="9" fillId="0" borderId="0" xfId="2" applyNumberFormat="1" applyFont="1" applyFill="1" applyBorder="1" applyAlignment="1" applyProtection="1">
      <alignment horizontal="right" vertical="center" wrapText="1"/>
    </xf>
    <xf numFmtId="0" fontId="5" fillId="0" borderId="0" xfId="1" applyFont="1" applyAlignment="1">
      <alignment horizontal="center" vertical="center" wrapText="1"/>
    </xf>
    <xf numFmtId="0" fontId="5" fillId="0" borderId="0" xfId="4" applyFont="1" applyAlignment="1">
      <alignment horizontal="center"/>
    </xf>
    <xf numFmtId="0" fontId="5" fillId="0" borderId="2" xfId="4" applyFont="1" applyFill="1" applyBorder="1" applyAlignment="1">
      <alignment horizontal="center"/>
    </xf>
    <xf numFmtId="49" fontId="5" fillId="0" borderId="0" xfId="2" applyNumberFormat="1" applyFont="1" applyFill="1" applyBorder="1" applyAlignment="1" applyProtection="1">
      <alignment horizontal="center" vertical="center" wrapText="1"/>
    </xf>
    <xf numFmtId="49" fontId="5" fillId="0" borderId="0" xfId="2" applyNumberFormat="1" applyFont="1" applyFill="1" applyBorder="1" applyAlignment="1" applyProtection="1">
      <alignment horizontal="left" wrapText="1"/>
    </xf>
    <xf numFmtId="49" fontId="5" fillId="0" borderId="0" xfId="2" applyNumberFormat="1" applyFont="1" applyFill="1" applyBorder="1" applyAlignment="1" applyProtection="1">
      <alignment horizontal="center" wrapText="1"/>
    </xf>
    <xf numFmtId="49" fontId="9" fillId="0" borderId="3" xfId="2" applyNumberFormat="1" applyFont="1" applyFill="1" applyBorder="1" applyAlignment="1" applyProtection="1">
      <alignment horizontal="left" vertical="center" wrapText="1"/>
    </xf>
    <xf numFmtId="49" fontId="9" fillId="0" borderId="3" xfId="2" applyNumberFormat="1" applyFont="1" applyFill="1" applyBorder="1" applyAlignment="1" applyProtection="1">
      <alignment horizontal="center" vertical="center" wrapText="1"/>
    </xf>
    <xf numFmtId="0" fontId="12" fillId="0" borderId="0" xfId="3" applyFont="1" applyAlignment="1">
      <alignment vertical="center"/>
    </xf>
    <xf numFmtId="0" fontId="5" fillId="0" borderId="0" xfId="3" applyFont="1" applyAlignment="1">
      <alignment horizontal="center" vertical="center"/>
    </xf>
    <xf numFmtId="0" fontId="13" fillId="0" borderId="0" xfId="3" applyFont="1" applyAlignment="1">
      <alignment vertical="center"/>
    </xf>
    <xf numFmtId="168" fontId="6" fillId="0" borderId="0" xfId="2" applyNumberFormat="1" applyFont="1" applyAlignment="1" applyProtection="1">
      <alignment vertical="center"/>
    </xf>
    <xf numFmtId="0" fontId="14" fillId="0" borderId="0" xfId="2" applyFont="1" applyAlignment="1" applyProtection="1">
      <alignment vertical="center"/>
    </xf>
    <xf numFmtId="0" fontId="15" fillId="0" borderId="0" xfId="3" applyFont="1" applyAlignment="1">
      <alignment vertical="center"/>
    </xf>
    <xf numFmtId="0" fontId="16" fillId="0" borderId="0" xfId="2" applyFont="1" applyAlignment="1" applyProtection="1">
      <alignment vertical="center"/>
    </xf>
    <xf numFmtId="49" fontId="3" fillId="0" borderId="0" xfId="1" applyNumberFormat="1" applyFont="1"/>
    <xf numFmtId="0" fontId="17" fillId="0" borderId="0" xfId="5" applyFont="1" applyAlignment="1" applyProtection="1">
      <alignment horizontal="center" vertical="center"/>
    </xf>
    <xf numFmtId="0" fontId="18" fillId="0" borderId="0" xfId="5" applyFont="1" applyAlignment="1" applyProtection="1">
      <alignment horizontal="center" vertical="center"/>
    </xf>
    <xf numFmtId="0" fontId="6" fillId="0" borderId="0" xfId="5" applyFont="1" applyAlignment="1" applyProtection="1">
      <alignment vertical="center"/>
    </xf>
    <xf numFmtId="0" fontId="16" fillId="0" borderId="0" xfId="5" applyFont="1" applyAlignment="1" applyProtection="1">
      <alignment vertical="center"/>
    </xf>
    <xf numFmtId="0" fontId="7" fillId="0" borderId="0" xfId="3"/>
    <xf numFmtId="0" fontId="6" fillId="0" borderId="0" xfId="3" applyFont="1"/>
    <xf numFmtId="164" fontId="18" fillId="0" borderId="0" xfId="5" applyNumberFormat="1" applyFont="1" applyAlignment="1" applyProtection="1">
      <alignment horizontal="center" vertical="center"/>
    </xf>
    <xf numFmtId="49" fontId="20" fillId="0" borderId="1" xfId="2" applyNumberFormat="1" applyFont="1" applyFill="1" applyBorder="1" applyAlignment="1" applyProtection="1"/>
    <xf numFmtId="49" fontId="17" fillId="0" borderId="1" xfId="2" applyNumberFormat="1" applyFont="1" applyFill="1" applyBorder="1" applyAlignment="1" applyProtection="1">
      <alignment horizontal="center" vertical="center"/>
    </xf>
    <xf numFmtId="3" fontId="19" fillId="0" borderId="1" xfId="2" applyNumberFormat="1" applyFont="1" applyFill="1" applyBorder="1" applyAlignment="1" applyProtection="1">
      <alignment horizontal="center" vertical="top" wrapText="1"/>
    </xf>
    <xf numFmtId="164" fontId="6" fillId="0" borderId="0" xfId="3" applyNumberFormat="1" applyFont="1"/>
    <xf numFmtId="0" fontId="17" fillId="0" borderId="0" xfId="4" quotePrefix="1" applyFont="1" applyAlignment="1">
      <alignment horizontal="center" vertical="center"/>
    </xf>
    <xf numFmtId="164" fontId="6" fillId="0" borderId="0" xfId="3" applyNumberFormat="1" applyFont="1" applyAlignment="1">
      <alignment vertical="justify"/>
    </xf>
    <xf numFmtId="49" fontId="17" fillId="0" borderId="1" xfId="2" applyNumberFormat="1" applyFont="1" applyFill="1" applyBorder="1" applyAlignment="1" applyProtection="1">
      <alignment horizontal="left" vertical="center" wrapText="1"/>
    </xf>
    <xf numFmtId="0" fontId="17" fillId="0" borderId="1" xfId="4" applyFont="1" applyBorder="1" applyAlignment="1">
      <alignment horizontal="center" vertical="center"/>
    </xf>
    <xf numFmtId="49" fontId="19" fillId="0" borderId="0" xfId="2" applyNumberFormat="1" applyFont="1" applyFill="1" applyBorder="1" applyAlignment="1" applyProtection="1">
      <alignment horizontal="left" wrapText="1"/>
    </xf>
    <xf numFmtId="49" fontId="17" fillId="0" borderId="0" xfId="2" applyNumberFormat="1" applyFont="1" applyFill="1" applyBorder="1" applyAlignment="1" applyProtection="1">
      <alignment horizontal="center" vertical="center" wrapText="1"/>
    </xf>
    <xf numFmtId="49" fontId="17" fillId="0" borderId="1" xfId="2" applyNumberFormat="1" applyFont="1" applyFill="1" applyBorder="1" applyAlignment="1" applyProtection="1">
      <alignment horizontal="left" vertical="top" wrapText="1"/>
    </xf>
    <xf numFmtId="49" fontId="17" fillId="0" borderId="1" xfId="2" applyNumberFormat="1" applyFont="1" applyFill="1" applyBorder="1" applyAlignment="1" applyProtection="1">
      <alignment horizontal="center" vertical="center" wrapText="1"/>
    </xf>
    <xf numFmtId="49" fontId="17" fillId="0" borderId="0" xfId="2" applyNumberFormat="1" applyFont="1" applyFill="1" applyBorder="1" applyAlignment="1" applyProtection="1">
      <alignment horizontal="left" vertical="justify" wrapText="1"/>
    </xf>
    <xf numFmtId="49" fontId="17" fillId="0" borderId="0" xfId="1" quotePrefix="1" applyNumberFormat="1" applyFont="1" applyFill="1" applyBorder="1" applyAlignment="1" applyProtection="1">
      <alignment horizontal="center" vertical="center" wrapText="1"/>
    </xf>
    <xf numFmtId="49" fontId="17" fillId="0" borderId="0" xfId="2" applyNumberFormat="1" applyFont="1" applyFill="1" applyBorder="1" applyAlignment="1" applyProtection="1">
      <alignment horizontal="left" wrapText="1"/>
    </xf>
    <xf numFmtId="49" fontId="17" fillId="0" borderId="0" xfId="2" applyNumberFormat="1" applyFont="1" applyFill="1" applyBorder="1" applyAlignment="1" applyProtection="1">
      <alignment horizontal="center" wrapText="1"/>
    </xf>
    <xf numFmtId="49" fontId="5" fillId="0" borderId="0" xfId="2" applyNumberFormat="1" applyFont="1" applyFill="1" applyBorder="1" applyAlignment="1" applyProtection="1">
      <alignment horizontal="left" vertical="justify" wrapText="1"/>
    </xf>
    <xf numFmtId="169" fontId="17" fillId="0" borderId="0" xfId="5" applyNumberFormat="1" applyFont="1" applyFill="1" applyBorder="1" applyAlignment="1">
      <alignment horizontal="right"/>
    </xf>
    <xf numFmtId="1" fontId="17" fillId="0" borderId="0" xfId="5" applyNumberFormat="1" applyFont="1" applyFill="1" applyBorder="1" applyAlignment="1">
      <alignment horizontal="right"/>
    </xf>
    <xf numFmtId="165" fontId="17" fillId="0" borderId="0" xfId="5" applyNumberFormat="1" applyFont="1" applyFill="1" applyBorder="1" applyAlignment="1">
      <alignment horizontal="right"/>
    </xf>
    <xf numFmtId="166" fontId="17" fillId="0" borderId="0" xfId="5" applyNumberFormat="1" applyFont="1" applyFill="1" applyBorder="1" applyAlignment="1">
      <alignment horizontal="right"/>
    </xf>
    <xf numFmtId="49" fontId="19" fillId="0" borderId="4" xfId="2" applyNumberFormat="1" applyFont="1" applyFill="1" applyBorder="1" applyAlignment="1" applyProtection="1">
      <alignment horizontal="left" vertical="center" wrapText="1"/>
    </xf>
    <xf numFmtId="49" fontId="17" fillId="0" borderId="4" xfId="2" applyNumberFormat="1" applyFont="1" applyFill="1" applyBorder="1" applyAlignment="1" applyProtection="1">
      <alignment horizontal="center" vertical="center" wrapText="1"/>
    </xf>
    <xf numFmtId="0" fontId="6" fillId="0" borderId="0" xfId="3" applyFont="1" applyFill="1" applyAlignment="1">
      <alignment vertical="justify"/>
    </xf>
    <xf numFmtId="49" fontId="17" fillId="0" borderId="4" xfId="2" applyNumberFormat="1" applyFont="1" applyFill="1" applyBorder="1" applyAlignment="1" applyProtection="1">
      <alignment horizontal="left" wrapText="1"/>
    </xf>
    <xf numFmtId="4" fontId="5" fillId="0" borderId="0" xfId="2" applyNumberFormat="1" applyFont="1" applyFill="1" applyBorder="1" applyAlignment="1" applyProtection="1">
      <alignment horizontal="left" wrapText="1"/>
    </xf>
    <xf numFmtId="0" fontId="6" fillId="0" borderId="0" xfId="3" applyFont="1" applyFill="1"/>
    <xf numFmtId="4" fontId="6" fillId="0" borderId="0" xfId="3" applyNumberFormat="1" applyFont="1" applyFill="1"/>
    <xf numFmtId="49" fontId="19" fillId="0" borderId="0" xfId="2" applyNumberFormat="1" applyFont="1" applyFill="1" applyBorder="1" applyAlignment="1" applyProtection="1">
      <alignment horizontal="left" vertical="justify" wrapText="1"/>
    </xf>
    <xf numFmtId="3" fontId="19" fillId="0" borderId="0" xfId="2" applyNumberFormat="1" applyFont="1" applyFill="1" applyBorder="1" applyAlignment="1" applyProtection="1">
      <alignment horizontal="right" vertical="justify" wrapText="1"/>
    </xf>
    <xf numFmtId="0" fontId="20" fillId="0" borderId="0" xfId="5" applyFont="1" applyFill="1" applyBorder="1" applyAlignment="1">
      <alignment horizontal="center" vertical="center" wrapText="1"/>
    </xf>
    <xf numFmtId="4" fontId="19" fillId="0" borderId="0" xfId="2" applyNumberFormat="1" applyFont="1" applyFill="1" applyBorder="1" applyAlignment="1" applyProtection="1">
      <alignment horizontal="right"/>
    </xf>
    <xf numFmtId="4" fontId="6" fillId="0" borderId="0" xfId="3" applyNumberFormat="1" applyFont="1" applyFill="1" applyAlignment="1">
      <alignment vertical="justify"/>
    </xf>
    <xf numFmtId="168" fontId="17" fillId="0" borderId="0" xfId="5" applyNumberFormat="1" applyFont="1" applyFill="1" applyBorder="1" applyAlignment="1">
      <alignment horizontal="right"/>
    </xf>
    <xf numFmtId="166" fontId="17" fillId="0" borderId="1" xfId="5" applyNumberFormat="1" applyFont="1" applyFill="1" applyBorder="1" applyAlignment="1">
      <alignment horizontal="right"/>
    </xf>
    <xf numFmtId="169" fontId="17" fillId="0" borderId="1" xfId="5" applyNumberFormat="1" applyFont="1" applyFill="1" applyBorder="1" applyAlignment="1">
      <alignment horizontal="right"/>
    </xf>
    <xf numFmtId="0" fontId="17" fillId="0" borderId="4" xfId="4" quotePrefix="1" applyFont="1" applyBorder="1" applyAlignment="1">
      <alignment horizontal="center" vertical="center"/>
    </xf>
    <xf numFmtId="0" fontId="16" fillId="0" borderId="0" xfId="3" applyFont="1"/>
    <xf numFmtId="0" fontId="17" fillId="0" borderId="0" xfId="3" applyFont="1" applyAlignment="1">
      <alignment horizontal="center" vertical="center"/>
    </xf>
    <xf numFmtId="0" fontId="18" fillId="0" borderId="0" xfId="3" applyFont="1" applyAlignment="1">
      <alignment horizontal="center" vertical="center"/>
    </xf>
    <xf numFmtId="3" fontId="6" fillId="0" borderId="0" xfId="3" applyNumberFormat="1" applyFont="1"/>
    <xf numFmtId="3" fontId="6" fillId="0" borderId="0" xfId="5" applyNumberFormat="1" applyFont="1" applyAlignment="1" applyProtection="1">
      <alignment vertical="center"/>
    </xf>
    <xf numFmtId="165" fontId="16" fillId="0" borderId="0" xfId="5" applyNumberFormat="1" applyFont="1" applyAlignment="1" applyProtection="1">
      <alignment vertical="center"/>
    </xf>
    <xf numFmtId="0" fontId="17" fillId="0" borderId="0" xfId="3" applyFont="1" applyBorder="1"/>
    <xf numFmtId="0" fontId="19" fillId="0" borderId="0" xfId="3" applyFont="1" applyFill="1" applyBorder="1" applyAlignment="1">
      <alignment wrapText="1"/>
    </xf>
    <xf numFmtId="0" fontId="22" fillId="0" borderId="0" xfId="3" applyFont="1"/>
    <xf numFmtId="0" fontId="20" fillId="0" borderId="1" xfId="3" applyFont="1" applyFill="1" applyBorder="1" applyAlignment="1"/>
    <xf numFmtId="0" fontId="19" fillId="0" borderId="4" xfId="3" applyFont="1" applyFill="1" applyBorder="1" applyAlignment="1">
      <alignment vertical="center"/>
    </xf>
    <xf numFmtId="0" fontId="17" fillId="0" borderId="4" xfId="3" applyFont="1" applyFill="1" applyBorder="1" applyAlignment="1">
      <alignment horizontal="center" vertical="center"/>
    </xf>
    <xf numFmtId="0" fontId="17" fillId="0" borderId="0" xfId="3" applyFont="1" applyFill="1" applyBorder="1" applyAlignment="1">
      <alignment vertical="center"/>
    </xf>
    <xf numFmtId="0" fontId="17" fillId="0" borderId="0" xfId="3" applyFont="1" applyFill="1" applyBorder="1" applyAlignment="1">
      <alignment horizontal="center" vertical="center"/>
    </xf>
    <xf numFmtId="166" fontId="17" fillId="0" borderId="0" xfId="3" applyNumberFormat="1" applyFont="1" applyFill="1" applyBorder="1" applyAlignment="1">
      <alignment horizontal="right" vertical="center" wrapText="1"/>
    </xf>
    <xf numFmtId="0" fontId="17" fillId="0" borderId="1" xfId="3" applyFont="1" applyFill="1" applyBorder="1" applyAlignment="1">
      <alignment vertical="center"/>
    </xf>
    <xf numFmtId="0" fontId="17" fillId="0" borderId="1" xfId="3" applyFont="1" applyFill="1" applyBorder="1" applyAlignment="1">
      <alignment horizontal="center" vertical="center"/>
    </xf>
    <xf numFmtId="166" fontId="19" fillId="0" borderId="1" xfId="3" applyNumberFormat="1" applyFont="1" applyFill="1" applyBorder="1" applyAlignment="1">
      <alignment horizontal="right" vertical="center" wrapText="1"/>
    </xf>
    <xf numFmtId="166" fontId="17" fillId="0" borderId="1" xfId="3" applyNumberFormat="1" applyFont="1" applyFill="1" applyBorder="1" applyAlignment="1">
      <alignment horizontal="right" vertical="center" wrapText="1"/>
    </xf>
    <xf numFmtId="0" fontId="19" fillId="0" borderId="4" xfId="3" applyFont="1" applyFill="1" applyBorder="1" applyAlignment="1">
      <alignment vertical="center" wrapText="1"/>
    </xf>
    <xf numFmtId="0" fontId="17" fillId="0" borderId="4" xfId="3" applyFont="1" applyFill="1" applyBorder="1" applyAlignment="1">
      <alignment horizontal="center" vertical="center" wrapText="1"/>
    </xf>
    <xf numFmtId="166" fontId="17" fillId="0" borderId="4" xfId="3" applyNumberFormat="1" applyFont="1" applyFill="1" applyBorder="1" applyAlignment="1">
      <alignment horizontal="right" vertical="center" wrapText="1"/>
    </xf>
    <xf numFmtId="166" fontId="19" fillId="0" borderId="4" xfId="3" applyNumberFormat="1" applyFont="1" applyFill="1" applyBorder="1" applyAlignment="1">
      <alignment horizontal="right" vertical="center" wrapText="1"/>
    </xf>
    <xf numFmtId="0" fontId="17" fillId="0" borderId="0" xfId="3" applyFont="1" applyFill="1" applyBorder="1" applyAlignment="1">
      <alignment vertical="center" wrapText="1"/>
    </xf>
    <xf numFmtId="167" fontId="17" fillId="0" borderId="0" xfId="5" applyNumberFormat="1" applyFont="1" applyFill="1" applyBorder="1" applyAlignment="1">
      <alignment horizontal="right" vertical="center"/>
    </xf>
    <xf numFmtId="0" fontId="22" fillId="0" borderId="0" xfId="3" applyFont="1" applyFill="1"/>
    <xf numFmtId="0" fontId="17" fillId="0" borderId="1" xfId="3" applyFont="1" applyFill="1" applyBorder="1" applyAlignment="1">
      <alignment vertical="top"/>
    </xf>
    <xf numFmtId="0" fontId="17" fillId="0" borderId="1" xfId="3" applyFont="1" applyFill="1" applyBorder="1" applyAlignment="1">
      <alignment horizontal="center" vertical="top"/>
    </xf>
    <xf numFmtId="166" fontId="19" fillId="0" borderId="1" xfId="3" applyNumberFormat="1" applyFont="1" applyFill="1" applyBorder="1" applyAlignment="1">
      <alignment horizontal="right" vertical="top" wrapText="1"/>
    </xf>
    <xf numFmtId="0" fontId="19" fillId="0" borderId="1" xfId="3" applyFont="1" applyFill="1" applyBorder="1" applyAlignment="1">
      <alignment vertical="center" wrapText="1"/>
    </xf>
    <xf numFmtId="0" fontId="19" fillId="0" borderId="1" xfId="3" applyFont="1" applyFill="1" applyBorder="1" applyAlignment="1">
      <alignment vertical="center"/>
    </xf>
    <xf numFmtId="0" fontId="22" fillId="0" borderId="0" xfId="3" applyFont="1" applyAlignment="1">
      <alignment vertical="center"/>
    </xf>
    <xf numFmtId="166" fontId="19" fillId="0" borderId="0" xfId="3" applyNumberFormat="1" applyFont="1" applyFill="1" applyBorder="1" applyAlignment="1">
      <alignment horizontal="right" vertical="center" wrapText="1"/>
    </xf>
    <xf numFmtId="166" fontId="19" fillId="0" borderId="0" xfId="3" applyNumberFormat="1" applyFont="1" applyFill="1" applyBorder="1" applyAlignment="1">
      <alignment horizontal="right" wrapText="1"/>
    </xf>
    <xf numFmtId="0" fontId="24" fillId="0" borderId="0" xfId="3" applyFont="1"/>
    <xf numFmtId="166" fontId="19" fillId="0" borderId="1" xfId="3" applyNumberFormat="1" applyFont="1" applyFill="1" applyBorder="1" applyAlignment="1">
      <alignment horizontal="right" wrapText="1"/>
    </xf>
    <xf numFmtId="166" fontId="25" fillId="0" borderId="1" xfId="3" applyNumberFormat="1" applyFont="1" applyFill="1" applyBorder="1" applyAlignment="1">
      <alignment horizontal="right" vertical="center" wrapText="1"/>
    </xf>
    <xf numFmtId="0" fontId="23" fillId="0" borderId="0" xfId="3" applyFont="1"/>
    <xf numFmtId="166" fontId="19" fillId="0" borderId="0" xfId="3" applyNumberFormat="1" applyFont="1" applyFill="1" applyBorder="1" applyAlignment="1">
      <alignment vertical="center" wrapText="1"/>
    </xf>
    <xf numFmtId="166" fontId="19" fillId="0" borderId="1" xfId="3" applyNumberFormat="1" applyFont="1" applyFill="1" applyBorder="1" applyAlignment="1">
      <alignment wrapText="1"/>
    </xf>
    <xf numFmtId="0" fontId="13" fillId="0" borderId="0" xfId="3" applyFont="1"/>
    <xf numFmtId="166" fontId="7" fillId="0" borderId="0" xfId="3" applyNumberFormat="1"/>
    <xf numFmtId="49" fontId="26" fillId="0" borderId="0" xfId="1" applyNumberFormat="1" applyFont="1"/>
    <xf numFmtId="0" fontId="22" fillId="0" borderId="0" xfId="3" applyFont="1" applyAlignment="1">
      <alignment horizontal="center"/>
    </xf>
    <xf numFmtId="0" fontId="27" fillId="0" borderId="0" xfId="3" applyFont="1" applyFill="1"/>
    <xf numFmtId="3" fontId="29" fillId="0" borderId="1" xfId="2" applyNumberFormat="1" applyFont="1" applyFill="1" applyBorder="1" applyAlignment="1" applyProtection="1">
      <alignment horizontal="center" vertical="top" wrapText="1"/>
    </xf>
    <xf numFmtId="0" fontId="30" fillId="0" borderId="0" xfId="3" applyFont="1"/>
    <xf numFmtId="0" fontId="29" fillId="0" borderId="0" xfId="3" applyFont="1" applyAlignment="1">
      <alignment vertical="center"/>
    </xf>
    <xf numFmtId="0" fontId="23" fillId="0" borderId="0" xfId="3" applyFont="1" applyAlignment="1">
      <alignment horizontal="center" vertical="center"/>
    </xf>
    <xf numFmtId="168" fontId="27" fillId="0" borderId="0" xfId="2" applyNumberFormat="1" applyFont="1" applyFill="1" applyBorder="1" applyAlignment="1" applyProtection="1">
      <alignment horizontal="right" vertical="center" wrapText="1"/>
    </xf>
    <xf numFmtId="0" fontId="29" fillId="0" borderId="0" xfId="3" applyFont="1" applyFill="1" applyAlignment="1">
      <alignment vertical="center"/>
    </xf>
    <xf numFmtId="0" fontId="22" fillId="0" borderId="0" xfId="3" applyFont="1" applyAlignment="1">
      <alignment horizontal="center" vertical="center"/>
    </xf>
    <xf numFmtId="0" fontId="27" fillId="0" borderId="0" xfId="3" applyFont="1" applyAlignment="1">
      <alignment vertical="center"/>
    </xf>
    <xf numFmtId="0" fontId="27" fillId="0" borderId="1" xfId="3" applyFont="1" applyBorder="1" applyAlignment="1">
      <alignment vertical="top"/>
    </xf>
    <xf numFmtId="0" fontId="22" fillId="0" borderId="1" xfId="3" applyFont="1" applyBorder="1" applyAlignment="1">
      <alignment horizontal="center" vertical="top"/>
    </xf>
    <xf numFmtId="0" fontId="22" fillId="0" borderId="1" xfId="3" applyFont="1" applyBorder="1" applyAlignment="1">
      <alignment horizontal="center" vertical="center"/>
    </xf>
    <xf numFmtId="0" fontId="27" fillId="0" borderId="4" xfId="3" applyFont="1" applyBorder="1" applyAlignment="1">
      <alignment vertical="center"/>
    </xf>
    <xf numFmtId="0" fontId="22" fillId="0" borderId="4" xfId="3" applyFont="1" applyBorder="1" applyAlignment="1">
      <alignment horizontal="center" vertical="center"/>
    </xf>
    <xf numFmtId="0" fontId="23" fillId="0" borderId="0" xfId="3" applyFont="1" applyBorder="1" applyAlignment="1">
      <alignment horizontal="center" vertical="center"/>
    </xf>
    <xf numFmtId="0" fontId="28" fillId="0" borderId="0" xfId="3" applyFont="1" applyBorder="1" applyAlignment="1"/>
    <xf numFmtId="0" fontId="31" fillId="0" borderId="0" xfId="3" applyFont="1" applyBorder="1" applyAlignment="1">
      <alignment horizontal="center" vertical="center"/>
    </xf>
    <xf numFmtId="0" fontId="29" fillId="0" borderId="0" xfId="3" applyFont="1" applyFill="1" applyBorder="1" applyAlignment="1">
      <alignment vertical="center"/>
    </xf>
    <xf numFmtId="49" fontId="27" fillId="0" borderId="0" xfId="3" applyNumberFormat="1" applyFont="1" applyBorder="1" applyAlignment="1"/>
    <xf numFmtId="0" fontId="27" fillId="0" borderId="0" xfId="3" applyFont="1" applyFill="1" applyAlignment="1">
      <alignment vertical="center"/>
    </xf>
    <xf numFmtId="0" fontId="22" fillId="0" borderId="0" xfId="3" applyFont="1" applyFill="1" applyAlignment="1">
      <alignment horizontal="center" vertical="center"/>
    </xf>
    <xf numFmtId="166" fontId="27" fillId="0" borderId="0" xfId="5" applyNumberFormat="1" applyFont="1" applyFill="1" applyBorder="1" applyAlignment="1">
      <alignment horizontal="right"/>
    </xf>
    <xf numFmtId="0" fontId="27" fillId="0" borderId="1" xfId="3" applyFont="1" applyBorder="1" applyAlignment="1">
      <alignment vertical="center"/>
    </xf>
    <xf numFmtId="0" fontId="29" fillId="0" borderId="4" xfId="3" applyFont="1" applyBorder="1" applyAlignment="1">
      <alignment vertical="center" wrapText="1"/>
    </xf>
    <xf numFmtId="0" fontId="23" fillId="0" borderId="4" xfId="3" applyFont="1" applyBorder="1" applyAlignment="1">
      <alignment horizontal="center" vertical="center"/>
    </xf>
    <xf numFmtId="0" fontId="29" fillId="0" borderId="0" xfId="3" applyFont="1" applyBorder="1" applyAlignment="1">
      <alignment vertical="center"/>
    </xf>
    <xf numFmtId="1" fontId="27" fillId="0" borderId="0" xfId="5" applyNumberFormat="1" applyFont="1" applyFill="1" applyBorder="1" applyAlignment="1">
      <alignment horizontal="right" vertical="justify"/>
    </xf>
    <xf numFmtId="0" fontId="29" fillId="0" borderId="0" xfId="3" applyFont="1" applyBorder="1" applyAlignment="1"/>
    <xf numFmtId="0" fontId="23" fillId="0" borderId="0" xfId="3" applyFont="1" applyBorder="1" applyAlignment="1">
      <alignment horizontal="center"/>
    </xf>
    <xf numFmtId="0" fontId="29" fillId="0" borderId="0" xfId="3" applyFont="1" applyFill="1" applyBorder="1" applyAlignment="1"/>
    <xf numFmtId="0" fontId="27" fillId="0" borderId="0" xfId="3" applyFont="1" applyAlignment="1">
      <alignment horizontal="center" vertical="center"/>
    </xf>
    <xf numFmtId="166" fontId="27" fillId="0" borderId="0" xfId="5" applyNumberFormat="1" applyFont="1" applyFill="1" applyBorder="1" applyAlignment="1">
      <alignment horizontal="right" vertical="justify"/>
    </xf>
    <xf numFmtId="165" fontId="27" fillId="0" borderId="0" xfId="5" applyNumberFormat="1" applyFont="1" applyFill="1" applyBorder="1" applyAlignment="1">
      <alignment horizontal="right" vertical="justify"/>
    </xf>
    <xf numFmtId="0" fontId="27" fillId="0" borderId="1" xfId="1" applyFont="1" applyBorder="1" applyAlignment="1">
      <alignment horizontal="center" vertical="top"/>
    </xf>
    <xf numFmtId="0" fontId="6" fillId="0" borderId="0" xfId="3" applyFont="1" applyAlignment="1">
      <alignment vertical="top"/>
    </xf>
    <xf numFmtId="0" fontId="29" fillId="0" borderId="1" xfId="3" applyFont="1" applyBorder="1" applyAlignment="1">
      <alignment horizontal="center" vertical="center"/>
    </xf>
    <xf numFmtId="0" fontId="27" fillId="0" borderId="1" xfId="4" applyFont="1" applyBorder="1" applyAlignment="1">
      <alignment horizontal="center"/>
    </xf>
    <xf numFmtId="0" fontId="29" fillId="0" borderId="1" xfId="3" applyFont="1" applyBorder="1" applyAlignment="1">
      <alignment vertical="center"/>
    </xf>
    <xf numFmtId="0" fontId="23" fillId="0" borderId="1" xfId="3" applyFont="1" applyBorder="1" applyAlignment="1">
      <alignment horizontal="center" vertical="center"/>
    </xf>
    <xf numFmtId="0" fontId="6" fillId="0" borderId="0" xfId="3" applyFont="1" applyBorder="1"/>
    <xf numFmtId="0" fontId="17" fillId="0" borderId="0" xfId="3" applyFont="1"/>
    <xf numFmtId="168" fontId="32" fillId="0" borderId="0" xfId="3" applyNumberFormat="1" applyFont="1" applyFill="1"/>
    <xf numFmtId="0" fontId="17" fillId="0" borderId="0" xfId="3" applyFont="1" applyFill="1"/>
    <xf numFmtId="0" fontId="33" fillId="0" borderId="0" xfId="3" applyFont="1"/>
    <xf numFmtId="168" fontId="19" fillId="0" borderId="0" xfId="2" applyNumberFormat="1" applyFont="1" applyFill="1" applyBorder="1" applyAlignment="1" applyProtection="1">
      <alignment horizontal="right" vertical="center" wrapText="1"/>
    </xf>
    <xf numFmtId="0" fontId="17" fillId="0" borderId="0" xfId="3" applyFont="1" applyFill="1" applyBorder="1" applyAlignment="1">
      <alignment horizontal="justify" vertical="center" wrapText="1"/>
    </xf>
    <xf numFmtId="0" fontId="27" fillId="0" borderId="1" xfId="3" applyFont="1" applyBorder="1" applyAlignment="1">
      <alignment horizontal="justify" vertical="top"/>
    </xf>
    <xf numFmtId="0" fontId="29" fillId="0" borderId="0" xfId="3" applyFont="1" applyBorder="1" applyAlignment="1">
      <alignment horizontal="justify" vertical="top" wrapText="1"/>
    </xf>
    <xf numFmtId="0" fontId="29" fillId="0" borderId="4" xfId="3" applyFont="1" applyBorder="1" applyAlignment="1">
      <alignment horizontal="justify" vertical="top" wrapText="1"/>
    </xf>
    <xf numFmtId="0" fontId="29" fillId="0" borderId="1" xfId="3" applyFont="1" applyBorder="1" applyAlignment="1">
      <alignment horizontal="justify" vertical="top" wrapText="1"/>
    </xf>
    <xf numFmtId="0" fontId="29" fillId="0" borderId="1" xfId="3" applyFont="1" applyBorder="1" applyAlignment="1">
      <alignment horizontal="justify" vertical="center" wrapText="1"/>
    </xf>
    <xf numFmtId="0" fontId="34" fillId="0" borderId="0" xfId="0" applyFont="1" applyBorder="1" applyAlignment="1">
      <alignment vertical="center"/>
    </xf>
    <xf numFmtId="0" fontId="34" fillId="0" borderId="2" xfId="0" applyFont="1" applyBorder="1" applyAlignment="1">
      <alignment vertical="center"/>
    </xf>
    <xf numFmtId="49" fontId="36" fillId="0" borderId="0" xfId="2" applyNumberFormat="1" applyFont="1" applyFill="1" applyBorder="1" applyAlignment="1" applyProtection="1">
      <alignment horizontal="center"/>
    </xf>
    <xf numFmtId="3" fontId="5" fillId="0" borderId="0" xfId="2" applyNumberFormat="1" applyFont="1" applyFill="1" applyBorder="1" applyAlignment="1" applyProtection="1">
      <alignment horizontal="right" vertical="top" wrapText="1"/>
    </xf>
    <xf numFmtId="4" fontId="5" fillId="0" borderId="0" xfId="2" applyNumberFormat="1" applyFont="1" applyFill="1" applyBorder="1" applyAlignment="1" applyProtection="1">
      <alignment horizontal="right"/>
    </xf>
    <xf numFmtId="49" fontId="37" fillId="0" borderId="2" xfId="2" applyNumberFormat="1" applyFont="1" applyFill="1" applyBorder="1" applyAlignment="1" applyProtection="1"/>
    <xf numFmtId="49" fontId="37" fillId="0" borderId="0" xfId="2" applyNumberFormat="1" applyFont="1" applyFill="1" applyBorder="1" applyAlignment="1" applyProtection="1">
      <alignment horizontal="center"/>
    </xf>
    <xf numFmtId="49" fontId="35" fillId="0" borderId="0" xfId="2" applyNumberFormat="1" applyFont="1" applyFill="1" applyBorder="1" applyAlignment="1" applyProtection="1">
      <alignment horizontal="left"/>
    </xf>
    <xf numFmtId="0" fontId="16" fillId="0" borderId="0" xfId="3" applyFont="1" applyAlignment="1">
      <alignment vertical="center"/>
    </xf>
    <xf numFmtId="4" fontId="16" fillId="0" borderId="0" xfId="3" applyNumberFormat="1" applyFont="1" applyAlignment="1">
      <alignment vertical="center"/>
    </xf>
    <xf numFmtId="3" fontId="5" fillId="0" borderId="0" xfId="5" applyNumberFormat="1" applyFont="1" applyFill="1" applyBorder="1" applyAlignment="1">
      <alignment horizontal="right" vertical="center"/>
    </xf>
    <xf numFmtId="3" fontId="11" fillId="0" borderId="0" xfId="4" applyNumberFormat="1" applyFont="1" applyAlignment="1">
      <alignment horizontal="right" vertical="center" wrapText="1"/>
    </xf>
    <xf numFmtId="3" fontId="5" fillId="0" borderId="2" xfId="5" applyNumberFormat="1" applyFont="1" applyFill="1" applyBorder="1" applyAlignment="1">
      <alignment horizontal="right" vertical="center"/>
    </xf>
    <xf numFmtId="3" fontId="9" fillId="0" borderId="2" xfId="5" applyNumberFormat="1" applyFont="1" applyFill="1" applyBorder="1" applyAlignment="1">
      <alignment horizontal="right" vertical="center"/>
    </xf>
    <xf numFmtId="3" fontId="9" fillId="0" borderId="3" xfId="5" applyNumberFormat="1" applyFont="1" applyFill="1" applyBorder="1" applyAlignment="1">
      <alignment horizontal="right" vertical="center"/>
    </xf>
    <xf numFmtId="49" fontId="5" fillId="0" borderId="0" xfId="2" applyNumberFormat="1" applyFont="1" applyFill="1" applyBorder="1" applyAlignment="1" applyProtection="1">
      <alignment horizontal="justify" wrapText="1"/>
    </xf>
    <xf numFmtId="167" fontId="5" fillId="0" borderId="0" xfId="5" applyNumberFormat="1" applyFont="1" applyFill="1" applyBorder="1" applyAlignment="1">
      <alignment horizontal="right" vertical="center"/>
    </xf>
    <xf numFmtId="49" fontId="35" fillId="0" borderId="0" xfId="2" applyNumberFormat="1" applyFont="1" applyFill="1" applyBorder="1" applyAlignment="1" applyProtection="1">
      <alignment horizontal="justify" vertical="top" wrapText="1"/>
    </xf>
    <xf numFmtId="49" fontId="16" fillId="0" borderId="0" xfId="2" applyNumberFormat="1" applyFont="1" applyFill="1" applyBorder="1" applyAlignment="1" applyProtection="1"/>
    <xf numFmtId="49" fontId="35" fillId="0" borderId="0" xfId="2" applyNumberFormat="1" applyFont="1" applyFill="1" applyBorder="1" applyAlignment="1" applyProtection="1"/>
    <xf numFmtId="49" fontId="17" fillId="0" borderId="0" xfId="2" applyNumberFormat="1" applyFont="1" applyFill="1" applyBorder="1" applyAlignment="1" applyProtection="1">
      <alignment horizontal="justify" vertical="center" wrapText="1"/>
    </xf>
    <xf numFmtId="3" fontId="17" fillId="0" borderId="0" xfId="5" applyNumberFormat="1" applyFont="1" applyFill="1" applyBorder="1" applyAlignment="1">
      <alignment horizontal="right" vertical="center"/>
    </xf>
    <xf numFmtId="3" fontId="17" fillId="0" borderId="1" xfId="5" applyNumberFormat="1" applyFont="1" applyFill="1" applyBorder="1" applyAlignment="1">
      <alignment horizontal="right" vertical="center"/>
    </xf>
    <xf numFmtId="168" fontId="17" fillId="0" borderId="1" xfId="2" applyNumberFormat="1" applyFont="1" applyFill="1" applyBorder="1" applyAlignment="1" applyProtection="1">
      <alignment horizontal="right" vertical="center" wrapText="1"/>
    </xf>
    <xf numFmtId="3" fontId="19" fillId="0" borderId="0" xfId="5" applyNumberFormat="1" applyFont="1" applyFill="1" applyBorder="1" applyAlignment="1">
      <alignment horizontal="right"/>
    </xf>
    <xf numFmtId="3" fontId="17" fillId="0" borderId="0" xfId="5" applyNumberFormat="1" applyFont="1" applyFill="1" applyBorder="1" applyAlignment="1">
      <alignment horizontal="right"/>
    </xf>
    <xf numFmtId="168" fontId="17" fillId="0" borderId="0" xfId="2" applyNumberFormat="1" applyFont="1" applyFill="1" applyBorder="1" applyAlignment="1" applyProtection="1">
      <alignment horizontal="right" wrapText="1"/>
    </xf>
    <xf numFmtId="3" fontId="19" fillId="0" borderId="4" xfId="5" applyNumberFormat="1" applyFont="1" applyFill="1" applyBorder="1" applyAlignment="1">
      <alignment horizontal="right" vertical="center"/>
    </xf>
    <xf numFmtId="3" fontId="19" fillId="2" borderId="4" xfId="5" applyNumberFormat="1" applyFont="1" applyFill="1" applyBorder="1" applyAlignment="1">
      <alignment horizontal="right" vertical="center"/>
    </xf>
    <xf numFmtId="3" fontId="19" fillId="0" borderId="1" xfId="5" applyNumberFormat="1" applyFont="1" applyFill="1" applyBorder="1" applyAlignment="1">
      <alignment horizontal="right" vertical="center"/>
    </xf>
    <xf numFmtId="168" fontId="19" fillId="0" borderId="2" xfId="2" applyNumberFormat="1" applyFont="1" applyFill="1" applyBorder="1" applyAlignment="1" applyProtection="1">
      <alignment horizontal="right" vertical="center" wrapText="1"/>
    </xf>
    <xf numFmtId="168" fontId="19" fillId="0" borderId="4" xfId="2" applyNumberFormat="1" applyFont="1" applyFill="1" applyBorder="1" applyAlignment="1" applyProtection="1">
      <alignment horizontal="right" vertical="center" wrapText="1"/>
    </xf>
    <xf numFmtId="0" fontId="20" fillId="0" borderId="0" xfId="5" applyFont="1" applyFill="1" applyBorder="1" applyAlignment="1">
      <alignment horizontal="justify" wrapText="1"/>
    </xf>
    <xf numFmtId="49" fontId="17" fillId="0" borderId="0" xfId="2" applyNumberFormat="1" applyFont="1" applyFill="1" applyBorder="1" applyAlignment="1" applyProtection="1">
      <alignment horizontal="justify" wrapText="1"/>
    </xf>
    <xf numFmtId="49" fontId="19" fillId="0" borderId="1" xfId="2" applyNumberFormat="1" applyFont="1" applyFill="1" applyBorder="1" applyAlignment="1" applyProtection="1">
      <alignment horizontal="justify" vertical="center" wrapText="1"/>
    </xf>
    <xf numFmtId="49" fontId="17" fillId="0" borderId="0" xfId="2" applyNumberFormat="1" applyFont="1" applyFill="1" applyBorder="1" applyAlignment="1" applyProtection="1">
      <alignment horizontal="justify" vertical="top" wrapText="1" shrinkToFit="1"/>
    </xf>
    <xf numFmtId="49" fontId="19" fillId="0" borderId="0" xfId="2" applyNumberFormat="1" applyFont="1" applyFill="1" applyBorder="1" applyAlignment="1" applyProtection="1">
      <alignment horizontal="justify" wrapText="1"/>
    </xf>
    <xf numFmtId="49" fontId="17" fillId="0" borderId="1" xfId="2" applyNumberFormat="1" applyFont="1" applyFill="1" applyBorder="1" applyAlignment="1" applyProtection="1">
      <alignment horizontal="left" wrapText="1"/>
    </xf>
    <xf numFmtId="0" fontId="17" fillId="0" borderId="4" xfId="3" applyFont="1" applyFill="1" applyBorder="1" applyAlignment="1">
      <alignment horizontal="right" vertical="center"/>
    </xf>
    <xf numFmtId="0" fontId="17" fillId="0" borderId="0" xfId="3" applyFont="1" applyFill="1" applyBorder="1" applyAlignment="1">
      <alignment horizontal="right" vertical="center" wrapText="1"/>
    </xf>
    <xf numFmtId="3" fontId="19" fillId="0" borderId="0" xfId="5" applyNumberFormat="1" applyFont="1" applyFill="1" applyBorder="1" applyAlignment="1">
      <alignment horizontal="right" vertical="center"/>
    </xf>
    <xf numFmtId="168" fontId="39" fillId="0" borderId="1" xfId="2" applyNumberFormat="1" applyFont="1" applyFill="1" applyBorder="1" applyAlignment="1" applyProtection="1">
      <alignment horizontal="right" vertical="center" wrapText="1"/>
    </xf>
    <xf numFmtId="3" fontId="17" fillId="0" borderId="0" xfId="5" applyNumberFormat="1" applyFont="1" applyFill="1" applyBorder="1" applyAlignment="1">
      <alignment vertical="center"/>
    </xf>
    <xf numFmtId="3" fontId="19" fillId="0" borderId="0" xfId="5" applyNumberFormat="1" applyFont="1" applyFill="1" applyBorder="1" applyAlignment="1">
      <alignment vertical="center"/>
    </xf>
    <xf numFmtId="168" fontId="25" fillId="0" borderId="0" xfId="2" applyNumberFormat="1" applyFont="1" applyFill="1" applyBorder="1" applyAlignment="1" applyProtection="1">
      <alignment horizontal="right" vertical="center" wrapText="1"/>
    </xf>
    <xf numFmtId="168" fontId="39" fillId="0" borderId="0" xfId="2" applyNumberFormat="1" applyFont="1" applyFill="1" applyBorder="1" applyAlignment="1" applyProtection="1">
      <alignment horizontal="right" vertical="center" wrapText="1"/>
    </xf>
    <xf numFmtId="168" fontId="39" fillId="0" borderId="4" xfId="2" applyNumberFormat="1" applyFont="1" applyFill="1" applyBorder="1" applyAlignment="1" applyProtection="1">
      <alignment horizontal="right" vertical="center" wrapText="1"/>
    </xf>
    <xf numFmtId="0" fontId="16" fillId="0" borderId="0" xfId="3" applyFont="1" applyFill="1"/>
    <xf numFmtId="0" fontId="38" fillId="0" borderId="0" xfId="3" applyFont="1" applyFill="1"/>
    <xf numFmtId="0" fontId="16" fillId="0" borderId="0" xfId="3" applyFont="1" applyFill="1" applyAlignment="1">
      <alignment vertical="center"/>
    </xf>
    <xf numFmtId="0" fontId="16" fillId="0" borderId="0" xfId="3" applyFont="1" applyFill="1" applyAlignment="1">
      <alignment vertical="top"/>
    </xf>
    <xf numFmtId="0" fontId="16" fillId="0" borderId="0" xfId="3" applyFont="1" applyFill="1" applyBorder="1"/>
    <xf numFmtId="0" fontId="5" fillId="0" borderId="0" xfId="3" applyFont="1" applyFill="1"/>
    <xf numFmtId="0" fontId="27" fillId="0" borderId="0" xfId="3" applyFont="1" applyAlignment="1">
      <alignment horizontal="justify" vertical="center" wrapText="1"/>
    </xf>
    <xf numFmtId="3" fontId="27" fillId="0" borderId="0" xfId="5" applyNumberFormat="1" applyFont="1" applyFill="1" applyBorder="1" applyAlignment="1">
      <alignment horizontal="right"/>
    </xf>
    <xf numFmtId="3" fontId="27" fillId="0" borderId="0" xfId="5" applyNumberFormat="1" applyFont="1" applyFill="1" applyBorder="1" applyAlignment="1">
      <alignment horizontal="right" vertical="center"/>
    </xf>
    <xf numFmtId="168" fontId="27" fillId="0" borderId="1" xfId="2" applyNumberFormat="1" applyFont="1" applyFill="1" applyBorder="1" applyAlignment="1" applyProtection="1">
      <alignment horizontal="right" vertical="center" wrapText="1"/>
    </xf>
    <xf numFmtId="3" fontId="29" fillId="0" borderId="4" xfId="5" applyNumberFormat="1" applyFont="1" applyFill="1" applyBorder="1" applyAlignment="1">
      <alignment horizontal="right" vertical="center"/>
    </xf>
    <xf numFmtId="3" fontId="29" fillId="0" borderId="0" xfId="5" applyNumberFormat="1" applyFont="1" applyFill="1" applyBorder="1" applyAlignment="1">
      <alignment horizontal="right"/>
    </xf>
    <xf numFmtId="3" fontId="27" fillId="0" borderId="1" xfId="5" applyNumberFormat="1" applyFont="1" applyFill="1" applyBorder="1" applyAlignment="1">
      <alignment horizontal="right" vertical="center"/>
    </xf>
    <xf numFmtId="0" fontId="27" fillId="0" borderId="0" xfId="3" applyFont="1" applyAlignment="1">
      <alignment horizontal="justify" vertical="top" wrapText="1"/>
    </xf>
    <xf numFmtId="0" fontId="27" fillId="0" borderId="1" xfId="3" applyFont="1" applyBorder="1" applyAlignment="1">
      <alignment horizontal="justify" vertical="top" wrapText="1"/>
    </xf>
    <xf numFmtId="168" fontId="29" fillId="0" borderId="1" xfId="2" applyNumberFormat="1" applyFont="1" applyFill="1" applyBorder="1" applyAlignment="1" applyProtection="1">
      <alignment horizontal="right" vertical="center" wrapText="1"/>
    </xf>
    <xf numFmtId="3" fontId="27" fillId="0" borderId="0" xfId="5" applyNumberFormat="1" applyFont="1" applyFill="1" applyBorder="1" applyAlignment="1">
      <alignment horizontal="right" vertical="justify"/>
    </xf>
    <xf numFmtId="3" fontId="29" fillId="0" borderId="1" xfId="5" applyNumberFormat="1" applyFont="1" applyFill="1" applyBorder="1" applyAlignment="1">
      <alignment horizontal="right" vertical="center"/>
    </xf>
    <xf numFmtId="168" fontId="29" fillId="0" borderId="4" xfId="2" applyNumberFormat="1" applyFont="1" applyFill="1" applyBorder="1" applyAlignment="1" applyProtection="1">
      <alignment horizontal="right" vertical="center" wrapText="1"/>
    </xf>
    <xf numFmtId="3" fontId="29" fillId="0" borderId="0" xfId="5" applyNumberFormat="1" applyFont="1" applyFill="1" applyBorder="1" applyAlignment="1">
      <alignment horizontal="right" vertical="center"/>
    </xf>
    <xf numFmtId="3" fontId="27" fillId="0" borderId="1" xfId="5" applyNumberFormat="1" applyFont="1" applyFill="1" applyBorder="1" applyAlignment="1">
      <alignment horizontal="right"/>
    </xf>
    <xf numFmtId="0" fontId="5" fillId="0" borderId="0" xfId="2" applyFont="1" applyBorder="1" applyAlignment="1" applyProtection="1">
      <alignment horizontal="center" vertical="center"/>
    </xf>
    <xf numFmtId="0" fontId="6" fillId="0" borderId="0" xfId="2" applyFont="1" applyBorder="1" applyAlignment="1" applyProtection="1">
      <alignment vertical="center"/>
    </xf>
    <xf numFmtId="0" fontId="5" fillId="0" borderId="2" xfId="2" applyFont="1" applyBorder="1" applyAlignment="1" applyProtection="1">
      <alignment horizontal="center" vertical="center"/>
    </xf>
    <xf numFmtId="0" fontId="6" fillId="0" borderId="2" xfId="2" applyFont="1" applyBorder="1" applyAlignment="1" applyProtection="1">
      <alignment vertical="center"/>
    </xf>
    <xf numFmtId="0" fontId="17" fillId="0" borderId="0" xfId="5" applyFont="1" applyBorder="1" applyAlignment="1" applyProtection="1">
      <alignment horizontal="center" vertical="center"/>
    </xf>
    <xf numFmtId="0" fontId="18" fillId="0" borderId="0" xfId="5" applyFont="1" applyBorder="1" applyAlignment="1" applyProtection="1">
      <alignment horizontal="center" vertical="center"/>
    </xf>
    <xf numFmtId="0" fontId="6" fillId="0" borderId="0" xfId="5" applyFont="1" applyBorder="1" applyAlignment="1" applyProtection="1">
      <alignment vertical="center"/>
    </xf>
    <xf numFmtId="0" fontId="16" fillId="0" borderId="0" xfId="5" applyFont="1" applyBorder="1" applyAlignment="1" applyProtection="1">
      <alignment vertical="center"/>
    </xf>
    <xf numFmtId="0" fontId="17" fillId="0" borderId="2" xfId="5" applyFont="1" applyBorder="1" applyAlignment="1" applyProtection="1">
      <alignment horizontal="center" vertical="center"/>
    </xf>
    <xf numFmtId="0" fontId="18" fillId="0" borderId="2" xfId="5" applyFont="1" applyBorder="1" applyAlignment="1" applyProtection="1">
      <alignment horizontal="center" vertical="center"/>
    </xf>
    <xf numFmtId="0" fontId="6" fillId="0" borderId="2" xfId="5" applyFont="1" applyBorder="1" applyAlignment="1" applyProtection="1">
      <alignment vertical="center"/>
    </xf>
    <xf numFmtId="0" fontId="16" fillId="0" borderId="2" xfId="5" applyFont="1" applyBorder="1" applyAlignment="1" applyProtection="1">
      <alignment vertical="center"/>
    </xf>
    <xf numFmtId="164" fontId="16" fillId="0" borderId="0" xfId="3" applyNumberFormat="1" applyFont="1"/>
    <xf numFmtId="164" fontId="16" fillId="0" borderId="0" xfId="3" applyNumberFormat="1" applyFont="1" applyAlignment="1">
      <alignment vertical="justify"/>
    </xf>
    <xf numFmtId="0" fontId="16" fillId="0" borderId="0" xfId="3" applyFont="1" applyAlignment="1">
      <alignment vertical="justify"/>
    </xf>
    <xf numFmtId="0" fontId="16" fillId="0" borderId="0" xfId="3" applyFont="1" applyFill="1" applyAlignment="1"/>
    <xf numFmtId="164" fontId="16" fillId="0" borderId="0" xfId="3" applyNumberFormat="1" applyFont="1" applyFill="1" applyAlignment="1"/>
    <xf numFmtId="4" fontId="16" fillId="0" borderId="0" xfId="3" applyNumberFormat="1" applyFont="1" applyFill="1"/>
    <xf numFmtId="0" fontId="17" fillId="0" borderId="1" xfId="3" applyFont="1" applyFill="1" applyBorder="1" applyAlignment="1">
      <alignment horizontal="center"/>
    </xf>
    <xf numFmtId="0" fontId="19" fillId="0" borderId="1" xfId="3" applyFont="1" applyFill="1" applyBorder="1" applyAlignment="1">
      <alignment horizontal="right" wrapText="1"/>
    </xf>
    <xf numFmtId="0" fontId="22" fillId="0" borderId="0" xfId="3" applyFont="1" applyBorder="1" applyAlignment="1">
      <alignment horizontal="center"/>
    </xf>
    <xf numFmtId="0" fontId="17" fillId="0" borderId="0" xfId="3" applyFont="1" applyFill="1" applyBorder="1"/>
    <xf numFmtId="0" fontId="22" fillId="0" borderId="2" xfId="3" applyFont="1" applyBorder="1" applyAlignment="1">
      <alignment horizontal="center"/>
    </xf>
    <xf numFmtId="0" fontId="17" fillId="0" borderId="2" xfId="3" applyFont="1" applyFill="1" applyBorder="1"/>
    <xf numFmtId="49" fontId="21" fillId="0" borderId="0" xfId="1" applyNumberFormat="1" applyFont="1" applyBorder="1"/>
    <xf numFmtId="49" fontId="35" fillId="0" borderId="0" xfId="2" applyNumberFormat="1" applyFont="1" applyFill="1" applyBorder="1" applyAlignment="1" applyProtection="1">
      <alignment horizontal="justify" vertical="top" wrapText="1"/>
    </xf>
    <xf numFmtId="3" fontId="35" fillId="0" borderId="2" xfId="2" applyNumberFormat="1" applyFont="1" applyFill="1" applyBorder="1" applyAlignment="1" applyProtection="1">
      <alignment horizontal="center" vertical="top" wrapText="1"/>
    </xf>
    <xf numFmtId="0" fontId="35" fillId="0" borderId="0" xfId="2" applyNumberFormat="1" applyFont="1" applyFill="1" applyBorder="1" applyAlignment="1" applyProtection="1">
      <alignment horizontal="left"/>
    </xf>
    <xf numFmtId="49" fontId="35" fillId="0" borderId="0" xfId="2" applyNumberFormat="1" applyFont="1" applyFill="1" applyBorder="1" applyAlignment="1" applyProtection="1">
      <alignment horizontal="left"/>
    </xf>
    <xf numFmtId="0" fontId="19" fillId="0" borderId="1" xfId="5" applyFont="1" applyBorder="1" applyAlignment="1" applyProtection="1">
      <alignment horizontal="center" vertical="center" wrapText="1"/>
    </xf>
    <xf numFmtId="0" fontId="34" fillId="0" borderId="2" xfId="0" applyFont="1" applyBorder="1" applyAlignment="1">
      <alignment horizontal="left" vertical="center"/>
    </xf>
    <xf numFmtId="49" fontId="28" fillId="0" borderId="0" xfId="2" applyNumberFormat="1" applyFont="1" applyFill="1" applyBorder="1" applyAlignment="1" applyProtection="1">
      <alignment horizontal="left"/>
    </xf>
    <xf numFmtId="49" fontId="28" fillId="0" borderId="1" xfId="2" applyNumberFormat="1" applyFont="1" applyFill="1" applyBorder="1" applyAlignment="1" applyProtection="1">
      <alignment horizontal="left"/>
    </xf>
    <xf numFmtId="49" fontId="29" fillId="0" borderId="0" xfId="2" applyNumberFormat="1" applyFont="1" applyFill="1" applyBorder="1" applyAlignment="1" applyProtection="1">
      <alignment horizontal="center"/>
    </xf>
    <xf numFmtId="49" fontId="29" fillId="0" borderId="1" xfId="2" applyNumberFormat="1" applyFont="1" applyFill="1" applyBorder="1" applyAlignment="1" applyProtection="1">
      <alignment horizontal="center"/>
    </xf>
    <xf numFmtId="0" fontId="29" fillId="0" borderId="2" xfId="3" applyFont="1" applyFill="1" applyBorder="1" applyAlignment="1">
      <alignment horizontal="center" vertical="center"/>
    </xf>
  </cellXfs>
  <cellStyles count="6">
    <cellStyle name="Normal_Финансовая отчетность за 2008 год" xfId="2"/>
    <cellStyle name="Гиперссылка" xfId="1" builtinId="8"/>
    <cellStyle name="Обычный" xfId="0" builtinId="0"/>
    <cellStyle name="Обычный 10 12" xfId="5"/>
    <cellStyle name="Обычный 2" xfId="3"/>
    <cellStyle name="Обычный 3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60"/>
  <sheetViews>
    <sheetView view="pageBreakPreview" zoomScaleNormal="98" zoomScaleSheetLayoutView="100" workbookViewId="0">
      <selection activeCell="A9" sqref="A9"/>
    </sheetView>
  </sheetViews>
  <sheetFormatPr defaultColWidth="8" defaultRowHeight="15" x14ac:dyDescent="0.25"/>
  <cols>
    <col min="1" max="1" width="51.28515625" style="36" customWidth="1"/>
    <col min="2" max="2" width="5.85546875" style="1" customWidth="1"/>
    <col min="3" max="3" width="19.7109375" style="2" customWidth="1"/>
    <col min="4" max="4" width="21.42578125" style="2" customWidth="1"/>
    <col min="5" max="5" width="10" style="185" bestFit="1" customWidth="1"/>
    <col min="6" max="29" width="8" style="185"/>
    <col min="30" max="16384" width="8" style="3"/>
  </cols>
  <sheetData>
    <row r="1" spans="1:5" ht="15.75" x14ac:dyDescent="0.25">
      <c r="A1" s="177" t="s">
        <v>105</v>
      </c>
      <c r="B1" s="245"/>
      <c r="C1" s="246"/>
      <c r="D1" s="246"/>
    </row>
    <row r="2" spans="1:5" ht="15.75" x14ac:dyDescent="0.25">
      <c r="A2" s="178" t="s">
        <v>106</v>
      </c>
      <c r="B2" s="247"/>
      <c r="C2" s="248"/>
      <c r="D2" s="248"/>
    </row>
    <row r="3" spans="1:5" ht="15.75" x14ac:dyDescent="0.25">
      <c r="A3" s="177"/>
    </row>
    <row r="4" spans="1:5" ht="30" customHeight="1" thickBot="1" x14ac:dyDescent="0.25">
      <c r="A4" s="4" t="s">
        <v>0</v>
      </c>
      <c r="B4" s="5" t="s">
        <v>1</v>
      </c>
      <c r="C4" s="6" t="s">
        <v>125</v>
      </c>
      <c r="D4" s="6" t="s">
        <v>2</v>
      </c>
    </row>
    <row r="5" spans="1:5" ht="14.25" customHeight="1" x14ac:dyDescent="0.25">
      <c r="A5" s="7" t="s">
        <v>3</v>
      </c>
      <c r="B5" s="8"/>
      <c r="C5" s="9"/>
      <c r="D5" s="9"/>
    </row>
    <row r="6" spans="1:5" ht="15" customHeight="1" x14ac:dyDescent="0.2">
      <c r="A6" s="11" t="s">
        <v>4</v>
      </c>
      <c r="B6" s="12">
        <v>6</v>
      </c>
      <c r="C6" s="187">
        <v>634575419</v>
      </c>
      <c r="D6" s="187">
        <v>590920244</v>
      </c>
      <c r="E6" s="186"/>
    </row>
    <row r="7" spans="1:5" ht="15" customHeight="1" x14ac:dyDescent="0.25">
      <c r="A7" s="11" t="s">
        <v>5</v>
      </c>
      <c r="B7" s="13">
        <v>7</v>
      </c>
      <c r="C7" s="187">
        <v>19087430</v>
      </c>
      <c r="D7" s="187">
        <v>98777667</v>
      </c>
    </row>
    <row r="8" spans="1:5" ht="15" customHeight="1" x14ac:dyDescent="0.2">
      <c r="A8" s="14" t="s">
        <v>6</v>
      </c>
      <c r="B8" s="12">
        <v>8</v>
      </c>
      <c r="C8" s="187">
        <v>210397886</v>
      </c>
      <c r="D8" s="187">
        <v>165274754</v>
      </c>
    </row>
    <row r="9" spans="1:5" ht="15" customHeight="1" x14ac:dyDescent="0.25">
      <c r="A9" s="14" t="s">
        <v>7</v>
      </c>
      <c r="B9" s="15"/>
      <c r="C9" s="187">
        <v>2649</v>
      </c>
      <c r="D9" s="187">
        <v>2178</v>
      </c>
    </row>
    <row r="10" spans="1:5" ht="15" customHeight="1" x14ac:dyDescent="0.2">
      <c r="A10" s="11" t="s">
        <v>8</v>
      </c>
      <c r="B10" s="12">
        <v>9</v>
      </c>
      <c r="C10" s="188">
        <v>3213283648</v>
      </c>
      <c r="D10" s="188">
        <v>3100990160</v>
      </c>
    </row>
    <row r="11" spans="1:5" ht="15" customHeight="1" x14ac:dyDescent="0.2">
      <c r="A11" s="11" t="s">
        <v>9</v>
      </c>
      <c r="B11" s="12">
        <v>10</v>
      </c>
      <c r="C11" s="187">
        <v>59641792</v>
      </c>
      <c r="D11" s="187">
        <v>16303016</v>
      </c>
    </row>
    <row r="12" spans="1:5" ht="15" customHeight="1" x14ac:dyDescent="0.2">
      <c r="A12" s="11" t="s">
        <v>10</v>
      </c>
      <c r="B12" s="12">
        <v>10</v>
      </c>
      <c r="C12" s="187">
        <v>1171406</v>
      </c>
      <c r="D12" s="187">
        <v>345126</v>
      </c>
    </row>
    <row r="13" spans="1:5" ht="15" customHeight="1" x14ac:dyDescent="0.25">
      <c r="A13" s="11" t="s">
        <v>11</v>
      </c>
      <c r="B13" s="16"/>
      <c r="C13" s="187">
        <v>7459757</v>
      </c>
      <c r="D13" s="187">
        <v>6525256</v>
      </c>
    </row>
    <row r="14" spans="1:5" ht="15" customHeight="1" x14ac:dyDescent="0.25">
      <c r="A14" s="11" t="s">
        <v>12</v>
      </c>
      <c r="B14" s="16"/>
      <c r="C14" s="187">
        <v>8879091</v>
      </c>
      <c r="D14" s="187">
        <v>7171517</v>
      </c>
    </row>
    <row r="15" spans="1:5" ht="15" customHeight="1" x14ac:dyDescent="0.25">
      <c r="A15" s="11" t="s">
        <v>13</v>
      </c>
      <c r="B15" s="16"/>
      <c r="C15" s="187" t="s">
        <v>66</v>
      </c>
      <c r="D15" s="187">
        <v>9567396</v>
      </c>
    </row>
    <row r="16" spans="1:5" ht="15" customHeight="1" x14ac:dyDescent="0.25">
      <c r="A16" s="17" t="s">
        <v>14</v>
      </c>
      <c r="B16" s="18"/>
      <c r="C16" s="189">
        <v>182076</v>
      </c>
      <c r="D16" s="189">
        <v>182076</v>
      </c>
    </row>
    <row r="17" spans="1:4" ht="21.75" customHeight="1" x14ac:dyDescent="0.25">
      <c r="A17" s="19" t="s">
        <v>15</v>
      </c>
      <c r="B17" s="20"/>
      <c r="C17" s="190">
        <f>SUM(C6:C16)</f>
        <v>4154681154</v>
      </c>
      <c r="D17" s="190">
        <f>SUM(D6:D16)</f>
        <v>3996059390</v>
      </c>
    </row>
    <row r="18" spans="1:4" ht="13.5" customHeight="1" x14ac:dyDescent="0.25">
      <c r="A18" s="7" t="s">
        <v>16</v>
      </c>
      <c r="B18" s="8"/>
      <c r="C18" s="21"/>
      <c r="D18" s="21"/>
    </row>
    <row r="19" spans="1:4" ht="14.25" customHeight="1" x14ac:dyDescent="0.2">
      <c r="A19" s="11" t="s">
        <v>17</v>
      </c>
      <c r="B19" s="12">
        <v>11</v>
      </c>
      <c r="C19" s="188">
        <v>2632365784</v>
      </c>
      <c r="D19" s="188">
        <v>2660378337</v>
      </c>
    </row>
    <row r="20" spans="1:4" ht="14.25" customHeight="1" x14ac:dyDescent="0.2">
      <c r="A20" s="11" t="s">
        <v>18</v>
      </c>
      <c r="B20" s="12">
        <v>12</v>
      </c>
      <c r="C20" s="187">
        <v>373278528</v>
      </c>
      <c r="D20" s="187">
        <v>195787412</v>
      </c>
    </row>
    <row r="21" spans="1:4" ht="16.5" customHeight="1" x14ac:dyDescent="0.2">
      <c r="A21" s="11" t="s">
        <v>19</v>
      </c>
      <c r="B21" s="12">
        <v>13</v>
      </c>
      <c r="C21" s="187">
        <v>145287856</v>
      </c>
      <c r="D21" s="187">
        <v>133006577</v>
      </c>
    </row>
    <row r="22" spans="1:4" ht="16.5" customHeight="1" x14ac:dyDescent="0.2">
      <c r="A22" s="11" t="s">
        <v>20</v>
      </c>
      <c r="B22" s="22"/>
      <c r="C22" s="62" t="s">
        <v>66</v>
      </c>
      <c r="D22" s="187">
        <v>79641251</v>
      </c>
    </row>
    <row r="23" spans="1:4" ht="14.25" customHeight="1" x14ac:dyDescent="0.2">
      <c r="A23" s="11" t="s">
        <v>21</v>
      </c>
      <c r="B23" s="23">
        <v>14</v>
      </c>
      <c r="C23" s="187">
        <v>12944838</v>
      </c>
      <c r="D23" s="187">
        <v>6424508</v>
      </c>
    </row>
    <row r="24" spans="1:4" ht="14.25" customHeight="1" x14ac:dyDescent="0.2">
      <c r="A24" s="11" t="s">
        <v>23</v>
      </c>
      <c r="B24" s="12">
        <v>14</v>
      </c>
      <c r="C24" s="187">
        <v>4548976</v>
      </c>
      <c r="D24" s="187">
        <v>4377858</v>
      </c>
    </row>
    <row r="25" spans="1:4" ht="14.25" customHeight="1" x14ac:dyDescent="0.2">
      <c r="A25" s="11" t="s">
        <v>126</v>
      </c>
      <c r="B25" s="12"/>
      <c r="C25" s="187">
        <v>550542</v>
      </c>
      <c r="D25" s="187" t="s">
        <v>66</v>
      </c>
    </row>
    <row r="26" spans="1:4" ht="14.25" customHeight="1" x14ac:dyDescent="0.25">
      <c r="A26" s="11" t="s">
        <v>22</v>
      </c>
      <c r="B26" s="13">
        <v>18</v>
      </c>
      <c r="C26" s="187">
        <v>45770856</v>
      </c>
      <c r="D26" s="187">
        <v>40930645</v>
      </c>
    </row>
    <row r="27" spans="1:4" ht="15" customHeight="1" x14ac:dyDescent="0.2">
      <c r="A27" s="17" t="s">
        <v>24</v>
      </c>
      <c r="B27" s="24">
        <v>15</v>
      </c>
      <c r="C27" s="189">
        <v>269697919</v>
      </c>
      <c r="D27" s="189">
        <v>280243411</v>
      </c>
    </row>
    <row r="28" spans="1:4" ht="18.75" customHeight="1" x14ac:dyDescent="0.25">
      <c r="A28" s="19" t="s">
        <v>25</v>
      </c>
      <c r="B28" s="20"/>
      <c r="C28" s="190">
        <f>SUM(C19:C27)</f>
        <v>3484445299</v>
      </c>
      <c r="D28" s="190">
        <f>SUM(D19:D27)</f>
        <v>3400789999</v>
      </c>
    </row>
    <row r="29" spans="1:4" ht="16.5" customHeight="1" x14ac:dyDescent="0.25">
      <c r="A29" s="7" t="s">
        <v>26</v>
      </c>
      <c r="B29" s="8"/>
      <c r="C29" s="21"/>
      <c r="D29" s="21"/>
    </row>
    <row r="30" spans="1:4" ht="14.25" customHeight="1" x14ac:dyDescent="0.2">
      <c r="A30" s="11" t="s">
        <v>27</v>
      </c>
      <c r="B30" s="23">
        <v>16</v>
      </c>
      <c r="C30" s="187">
        <v>78300000</v>
      </c>
      <c r="D30" s="187">
        <v>78300000</v>
      </c>
    </row>
    <row r="31" spans="1:4" ht="15" customHeight="1" x14ac:dyDescent="0.25">
      <c r="A31" s="11" t="s">
        <v>28</v>
      </c>
      <c r="B31" s="25"/>
      <c r="C31" s="187">
        <v>222967666</v>
      </c>
      <c r="D31" s="187">
        <v>199765678</v>
      </c>
    </row>
    <row r="32" spans="1:4" ht="37.5" customHeight="1" x14ac:dyDescent="0.2">
      <c r="A32" s="192" t="s">
        <v>109</v>
      </c>
      <c r="B32" s="27"/>
      <c r="C32" s="193">
        <v>-2260521</v>
      </c>
      <c r="D32" s="193">
        <v>-3292934</v>
      </c>
    </row>
    <row r="33" spans="1:4" ht="19.5" customHeight="1" x14ac:dyDescent="0.25">
      <c r="A33" s="11" t="s">
        <v>29</v>
      </c>
      <c r="B33" s="25"/>
      <c r="C33" s="187">
        <v>2283335</v>
      </c>
      <c r="D33" s="187">
        <v>2283335</v>
      </c>
    </row>
    <row r="34" spans="1:4" ht="15.75" customHeight="1" x14ac:dyDescent="0.25">
      <c r="A34" s="11" t="s">
        <v>30</v>
      </c>
      <c r="B34" s="25"/>
      <c r="C34" s="187">
        <v>368945375</v>
      </c>
      <c r="D34" s="187">
        <v>318213312</v>
      </c>
    </row>
    <row r="35" spans="1:4" ht="23.25" customHeight="1" x14ac:dyDescent="0.25">
      <c r="A35" s="28" t="s">
        <v>31</v>
      </c>
      <c r="B35" s="29"/>
      <c r="C35" s="191">
        <f>SUM(C30:C34)</f>
        <v>670235855</v>
      </c>
      <c r="D35" s="191">
        <f>SUM(D30:D34)</f>
        <v>595269391</v>
      </c>
    </row>
    <row r="36" spans="1:4" ht="23.25" customHeight="1" x14ac:dyDescent="0.25">
      <c r="A36" s="28" t="s">
        <v>32</v>
      </c>
      <c r="B36" s="29"/>
      <c r="C36" s="191">
        <f>C28+C35</f>
        <v>4154681154</v>
      </c>
      <c r="D36" s="191">
        <f>D28+D35</f>
        <v>3996059390</v>
      </c>
    </row>
    <row r="37" spans="1:4" ht="21" customHeight="1" x14ac:dyDescent="0.25">
      <c r="A37" s="2"/>
    </row>
    <row r="38" spans="1:4" ht="53.25" customHeight="1" x14ac:dyDescent="0.25">
      <c r="A38" s="270" t="s">
        <v>127</v>
      </c>
      <c r="B38" s="270"/>
      <c r="C38" s="270"/>
      <c r="D38" s="270"/>
    </row>
    <row r="39" spans="1:4" ht="15.75" x14ac:dyDescent="0.25">
      <c r="A39" s="194"/>
      <c r="B39" s="194"/>
      <c r="C39" s="194"/>
      <c r="D39" s="194"/>
    </row>
    <row r="40" spans="1:4" x14ac:dyDescent="0.25">
      <c r="A40" s="195" t="s">
        <v>128</v>
      </c>
      <c r="B40" s="179"/>
      <c r="C40" s="180"/>
      <c r="D40" s="181"/>
    </row>
    <row r="41" spans="1:4" x14ac:dyDescent="0.25">
      <c r="A41" s="195"/>
      <c r="B41" s="179"/>
      <c r="C41" s="180"/>
      <c r="D41" s="181"/>
    </row>
    <row r="42" spans="1:4" ht="15.75" x14ac:dyDescent="0.25">
      <c r="A42" s="182"/>
      <c r="B42" s="183"/>
      <c r="C42" s="271"/>
      <c r="D42" s="271"/>
    </row>
    <row r="43" spans="1:4" ht="15.75" x14ac:dyDescent="0.25">
      <c r="A43" s="196" t="s">
        <v>129</v>
      </c>
      <c r="B43" s="183"/>
      <c r="C43" s="272" t="s">
        <v>131</v>
      </c>
      <c r="D43" s="272"/>
    </row>
    <row r="44" spans="1:4" ht="15.75" x14ac:dyDescent="0.25">
      <c r="A44" s="184" t="s">
        <v>130</v>
      </c>
      <c r="B44" s="183"/>
      <c r="C44" s="273" t="s">
        <v>132</v>
      </c>
      <c r="D44" s="273"/>
    </row>
    <row r="45" spans="1:4" x14ac:dyDescent="0.25">
      <c r="A45" s="30"/>
      <c r="B45" s="31"/>
      <c r="C45" s="3"/>
      <c r="D45" s="3"/>
    </row>
    <row r="46" spans="1:4" x14ac:dyDescent="0.25">
      <c r="A46" s="32"/>
      <c r="B46" s="31"/>
    </row>
    <row r="47" spans="1:4" x14ac:dyDescent="0.25">
      <c r="A47" s="32"/>
      <c r="B47" s="31"/>
    </row>
    <row r="48" spans="1:4" x14ac:dyDescent="0.25">
      <c r="A48" s="2"/>
      <c r="C48" s="33"/>
      <c r="D48" s="33"/>
    </row>
    <row r="49" spans="1:7" x14ac:dyDescent="0.25">
      <c r="A49" s="2"/>
    </row>
    <row r="50" spans="1:7" x14ac:dyDescent="0.25">
      <c r="A50" s="2"/>
    </row>
    <row r="51" spans="1:7" x14ac:dyDescent="0.25">
      <c r="A51" s="2"/>
    </row>
    <row r="52" spans="1:7" x14ac:dyDescent="0.25">
      <c r="A52" s="34"/>
      <c r="C52" s="35"/>
      <c r="D52" s="35"/>
    </row>
    <row r="53" spans="1:7" x14ac:dyDescent="0.25">
      <c r="C53" s="10"/>
      <c r="D53" s="10"/>
    </row>
    <row r="54" spans="1:7" x14ac:dyDescent="0.25">
      <c r="C54" s="10"/>
      <c r="D54" s="10"/>
      <c r="G54" s="3"/>
    </row>
    <row r="55" spans="1:7" x14ac:dyDescent="0.25">
      <c r="C55" s="10"/>
      <c r="D55" s="10"/>
    </row>
    <row r="56" spans="1:7" x14ac:dyDescent="0.25">
      <c r="C56" s="10"/>
      <c r="D56" s="10"/>
    </row>
    <row r="57" spans="1:7" x14ac:dyDescent="0.25">
      <c r="C57" s="10"/>
      <c r="D57" s="10"/>
    </row>
    <row r="58" spans="1:7" x14ac:dyDescent="0.25">
      <c r="C58" s="10"/>
      <c r="D58" s="10"/>
    </row>
    <row r="59" spans="1:7" x14ac:dyDescent="0.25">
      <c r="C59" s="10"/>
      <c r="D59" s="10"/>
    </row>
    <row r="60" spans="1:7" x14ac:dyDescent="0.25">
      <c r="C60" s="10"/>
      <c r="D60" s="10"/>
    </row>
  </sheetData>
  <mergeCells count="4">
    <mergeCell ref="A38:D38"/>
    <mergeCell ref="C42:D42"/>
    <mergeCell ref="C43:D43"/>
    <mergeCell ref="C44:D44"/>
  </mergeCells>
  <hyperlinks>
    <hyperlink ref="A2" location="'СТРУКТУРА '!A1" display="01-1"/>
  </hyperlinks>
  <pageMargins left="0.70866141732283472" right="0.70866141732283472" top="0.74803149606299213" bottom="0.74803149606299213" header="0.31496062992125984" footer="0.31496062992125984"/>
  <pageSetup paperSize="9" scale="8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6"/>
  <sheetViews>
    <sheetView view="pageBreakPreview" zoomScaleNormal="98" zoomScaleSheetLayoutView="100" workbookViewId="0">
      <selection activeCell="A9" sqref="A9"/>
    </sheetView>
  </sheetViews>
  <sheetFormatPr defaultColWidth="8" defaultRowHeight="15" x14ac:dyDescent="0.25"/>
  <cols>
    <col min="1" max="1" width="52.28515625" style="41" customWidth="1"/>
    <col min="2" max="2" width="7.5703125" style="38" customWidth="1"/>
    <col min="3" max="3" width="13.7109375" style="39" customWidth="1"/>
    <col min="4" max="4" width="14.85546875" style="39" customWidth="1"/>
    <col min="5" max="5" width="15.5703125" style="40" customWidth="1"/>
    <col min="6" max="6" width="14" style="41" customWidth="1"/>
    <col min="7" max="7" width="8" style="42"/>
    <col min="8" max="8" width="27" style="43" customWidth="1"/>
    <col min="9" max="9" width="8" style="43"/>
    <col min="10" max="10" width="12.7109375" style="43" bestFit="1" customWidth="1"/>
    <col min="11" max="16384" width="8" style="43"/>
  </cols>
  <sheetData>
    <row r="1" spans="1:12" ht="15.75" x14ac:dyDescent="0.25">
      <c r="A1" s="177" t="s">
        <v>105</v>
      </c>
      <c r="B1" s="249"/>
      <c r="C1" s="250"/>
      <c r="D1" s="250"/>
      <c r="E1" s="251"/>
      <c r="F1" s="252"/>
    </row>
    <row r="2" spans="1:12" ht="15.75" x14ac:dyDescent="0.25">
      <c r="A2" s="178" t="s">
        <v>134</v>
      </c>
      <c r="B2" s="253"/>
      <c r="C2" s="254"/>
      <c r="D2" s="254"/>
      <c r="E2" s="255"/>
      <c r="F2" s="256"/>
    </row>
    <row r="3" spans="1:12" ht="15.75" x14ac:dyDescent="0.25">
      <c r="A3" s="37"/>
      <c r="C3" s="44"/>
    </row>
    <row r="4" spans="1:12" ht="26.25" customHeight="1" thickBot="1" x14ac:dyDescent="0.3">
      <c r="A4" s="37"/>
      <c r="C4" s="274" t="s">
        <v>133</v>
      </c>
      <c r="D4" s="274"/>
      <c r="E4" s="274" t="s">
        <v>135</v>
      </c>
      <c r="F4" s="274"/>
    </row>
    <row r="5" spans="1:12" ht="25.5" customHeight="1" thickBot="1" x14ac:dyDescent="0.3">
      <c r="A5" s="45" t="s">
        <v>0</v>
      </c>
      <c r="B5" s="46" t="s">
        <v>1</v>
      </c>
      <c r="C5" s="47" t="s">
        <v>33</v>
      </c>
      <c r="D5" s="47" t="s">
        <v>34</v>
      </c>
      <c r="E5" s="47" t="s">
        <v>33</v>
      </c>
      <c r="F5" s="47" t="s">
        <v>35</v>
      </c>
      <c r="G5" s="48"/>
    </row>
    <row r="6" spans="1:12" s="259" customFormat="1" ht="26.25" customHeight="1" x14ac:dyDescent="0.25">
      <c r="A6" s="197" t="s">
        <v>110</v>
      </c>
      <c r="B6" s="49">
        <v>17</v>
      </c>
      <c r="C6" s="198">
        <v>84697585</v>
      </c>
      <c r="D6" s="198">
        <v>79836448</v>
      </c>
      <c r="E6" s="198">
        <v>249410593</v>
      </c>
      <c r="F6" s="198">
        <v>231388919</v>
      </c>
      <c r="G6" s="257"/>
      <c r="H6" s="258"/>
    </row>
    <row r="7" spans="1:12" s="259" customFormat="1" ht="16.5" customHeight="1" thickBot="1" x14ac:dyDescent="0.3">
      <c r="A7" s="51" t="s">
        <v>36</v>
      </c>
      <c r="B7" s="52">
        <v>17</v>
      </c>
      <c r="C7" s="200">
        <v>-32994423</v>
      </c>
      <c r="D7" s="200">
        <v>-28657937</v>
      </c>
      <c r="E7" s="200">
        <v>-93287016</v>
      </c>
      <c r="F7" s="200">
        <v>-79520391</v>
      </c>
      <c r="G7" s="257"/>
      <c r="H7" s="258"/>
    </row>
    <row r="8" spans="1:12" s="82" customFormat="1" ht="15.75" customHeight="1" x14ac:dyDescent="0.25">
      <c r="A8" s="53" t="s">
        <v>37</v>
      </c>
      <c r="B8" s="54"/>
      <c r="C8" s="201">
        <f>C6+C7</f>
        <v>51703162</v>
      </c>
      <c r="D8" s="201">
        <f>D6+D7</f>
        <v>51178511</v>
      </c>
      <c r="E8" s="201">
        <f>E6+E7</f>
        <v>156123577</v>
      </c>
      <c r="F8" s="201">
        <f>F6+F7</f>
        <v>151868528</v>
      </c>
      <c r="G8" s="257"/>
      <c r="H8" s="258"/>
    </row>
    <row r="9" spans="1:12" s="259" customFormat="1" ht="15.75" customHeight="1" thickBot="1" x14ac:dyDescent="0.3">
      <c r="A9" s="55" t="s">
        <v>38</v>
      </c>
      <c r="B9" s="56" t="s">
        <v>39</v>
      </c>
      <c r="C9" s="200">
        <v>-176851</v>
      </c>
      <c r="D9" s="200">
        <v>-145293</v>
      </c>
      <c r="E9" s="200">
        <v>-2083942</v>
      </c>
      <c r="F9" s="200">
        <v>16172781</v>
      </c>
      <c r="G9" s="257"/>
      <c r="H9" s="258"/>
    </row>
    <row r="10" spans="1:12" s="82" customFormat="1" ht="30.75" customHeight="1" x14ac:dyDescent="0.25">
      <c r="A10" s="213" t="s">
        <v>40</v>
      </c>
      <c r="B10" s="38"/>
      <c r="C10" s="201">
        <f>C8+C9</f>
        <v>51526311</v>
      </c>
      <c r="D10" s="201">
        <f>D8+D9</f>
        <v>51033218</v>
      </c>
      <c r="E10" s="201">
        <f>E8+E9</f>
        <v>154039635</v>
      </c>
      <c r="F10" s="201">
        <f>F8+F9</f>
        <v>168041309</v>
      </c>
      <c r="G10" s="257"/>
      <c r="H10" s="258"/>
      <c r="J10" s="257"/>
      <c r="L10" s="257"/>
    </row>
    <row r="11" spans="1:12" s="259" customFormat="1" ht="13.5" customHeight="1" x14ac:dyDescent="0.25">
      <c r="A11" s="57" t="s">
        <v>41</v>
      </c>
      <c r="B11" s="49">
        <v>15</v>
      </c>
      <c r="C11" s="202">
        <v>3262718</v>
      </c>
      <c r="D11" s="202">
        <v>3221140</v>
      </c>
      <c r="E11" s="202">
        <v>10545492</v>
      </c>
      <c r="F11" s="202">
        <v>7165183</v>
      </c>
      <c r="G11" s="257"/>
      <c r="H11" s="258"/>
    </row>
    <row r="12" spans="1:12" s="259" customFormat="1" ht="12.75" customHeight="1" x14ac:dyDescent="0.25">
      <c r="A12" s="57" t="s">
        <v>42</v>
      </c>
      <c r="B12" s="58"/>
      <c r="C12" s="202">
        <v>1545180</v>
      </c>
      <c r="D12" s="202">
        <v>1410259</v>
      </c>
      <c r="E12" s="202">
        <v>4179821</v>
      </c>
      <c r="F12" s="202">
        <v>3479314</v>
      </c>
      <c r="G12" s="257"/>
      <c r="H12" s="258"/>
    </row>
    <row r="13" spans="1:12" s="259" customFormat="1" ht="15.75" customHeight="1" x14ac:dyDescent="0.25">
      <c r="A13" s="57" t="s">
        <v>43</v>
      </c>
      <c r="B13" s="58"/>
      <c r="C13" s="203">
        <v>-2154992</v>
      </c>
      <c r="D13" s="203">
        <v>-1573534</v>
      </c>
      <c r="E13" s="203">
        <v>-5268728</v>
      </c>
      <c r="F13" s="203">
        <v>-4383732</v>
      </c>
      <c r="G13" s="257"/>
      <c r="H13" s="258"/>
    </row>
    <row r="14" spans="1:12" s="61" customFormat="1" ht="28.5" customHeight="1" x14ac:dyDescent="0.25">
      <c r="A14" s="210" t="s">
        <v>114</v>
      </c>
      <c r="B14" s="60" t="s">
        <v>44</v>
      </c>
      <c r="C14" s="203">
        <v>-5762762</v>
      </c>
      <c r="D14" s="203">
        <v>-8332468</v>
      </c>
      <c r="E14" s="203">
        <v>-21367020</v>
      </c>
      <c r="F14" s="203">
        <v>-15442139</v>
      </c>
      <c r="G14" s="257"/>
      <c r="H14" s="258"/>
    </row>
    <row r="15" spans="1:12" s="61" customFormat="1" ht="36.75" x14ac:dyDescent="0.25">
      <c r="A15" s="210" t="s">
        <v>115</v>
      </c>
      <c r="B15" s="54"/>
      <c r="C15" s="203">
        <v>-654711</v>
      </c>
      <c r="D15" s="203">
        <v>-295756</v>
      </c>
      <c r="E15" s="203">
        <v>-1446600</v>
      </c>
      <c r="F15" s="203">
        <v>-1033874</v>
      </c>
      <c r="G15" s="257"/>
    </row>
    <row r="16" spans="1:12" s="61" customFormat="1" ht="37.5" customHeight="1" x14ac:dyDescent="0.25">
      <c r="A16" s="212" t="s">
        <v>113</v>
      </c>
      <c r="B16" s="54"/>
      <c r="C16" s="62" t="s">
        <v>66</v>
      </c>
      <c r="D16" s="63">
        <v>355</v>
      </c>
      <c r="E16" s="62" t="s">
        <v>66</v>
      </c>
      <c r="F16" s="63">
        <v>756</v>
      </c>
      <c r="G16" s="257"/>
      <c r="H16" s="258"/>
    </row>
    <row r="17" spans="1:12" s="61" customFormat="1" ht="27" customHeight="1" x14ac:dyDescent="0.25">
      <c r="A17" s="210" t="s">
        <v>116</v>
      </c>
      <c r="B17" s="54"/>
      <c r="C17" s="202">
        <v>9793</v>
      </c>
      <c r="D17" s="203">
        <v>1753</v>
      </c>
      <c r="E17" s="202">
        <v>22936</v>
      </c>
      <c r="F17" s="203">
        <v>-1350</v>
      </c>
      <c r="G17" s="257"/>
      <c r="H17" s="258"/>
    </row>
    <row r="18" spans="1:12" s="61" customFormat="1" ht="17.25" customHeight="1" x14ac:dyDescent="0.25">
      <c r="A18" s="59" t="s">
        <v>45</v>
      </c>
      <c r="B18" s="54"/>
      <c r="C18" s="203">
        <v>-1448399</v>
      </c>
      <c r="D18" s="203">
        <v>-715841</v>
      </c>
      <c r="E18" s="203">
        <v>-3523605</v>
      </c>
      <c r="F18" s="203">
        <v>-2026984</v>
      </c>
      <c r="G18" s="257"/>
      <c r="H18" s="258"/>
    </row>
    <row r="19" spans="1:12" s="61" customFormat="1" ht="21" customHeight="1" thickBot="1" x14ac:dyDescent="0.3">
      <c r="A19" s="214" t="s">
        <v>46</v>
      </c>
      <c r="B19" s="56"/>
      <c r="C19" s="203">
        <v>-7654786</v>
      </c>
      <c r="D19" s="203">
        <v>-6250334</v>
      </c>
      <c r="E19" s="203">
        <v>-23746462</v>
      </c>
      <c r="F19" s="203">
        <v>-19517517</v>
      </c>
      <c r="G19" s="257"/>
      <c r="H19" s="258"/>
    </row>
    <row r="20" spans="1:12" s="260" customFormat="1" ht="18.75" customHeight="1" thickBot="1" x14ac:dyDescent="0.3">
      <c r="A20" s="66" t="s">
        <v>47</v>
      </c>
      <c r="B20" s="67"/>
      <c r="C20" s="204">
        <f>SUM(C10:C19)</f>
        <v>38668352</v>
      </c>
      <c r="D20" s="204">
        <f>SUM(D10:D19)</f>
        <v>38498792</v>
      </c>
      <c r="E20" s="204">
        <f>SUM(E10:E19)</f>
        <v>113435469</v>
      </c>
      <c r="F20" s="204">
        <f>SUM(F10:F19)</f>
        <v>136280966</v>
      </c>
      <c r="G20" s="257"/>
      <c r="H20" s="258"/>
      <c r="L20" s="261"/>
    </row>
    <row r="21" spans="1:12" s="26" customFormat="1" ht="18.75" customHeight="1" thickBot="1" x14ac:dyDescent="0.3">
      <c r="A21" s="69" t="s">
        <v>48</v>
      </c>
      <c r="B21" s="49">
        <v>18</v>
      </c>
      <c r="C21" s="200">
        <v>-6150562</v>
      </c>
      <c r="D21" s="200">
        <v>-5193570</v>
      </c>
      <c r="E21" s="200">
        <v>-18445114</v>
      </c>
      <c r="F21" s="200">
        <v>-19237129</v>
      </c>
      <c r="G21" s="257"/>
      <c r="H21" s="258"/>
      <c r="J21" s="70"/>
    </row>
    <row r="22" spans="1:12" s="224" customFormat="1" ht="20.25" customHeight="1" thickBot="1" x14ac:dyDescent="0.3">
      <c r="A22" s="66" t="s">
        <v>49</v>
      </c>
      <c r="B22" s="67"/>
      <c r="C22" s="205">
        <f>C20+C21</f>
        <v>32517790</v>
      </c>
      <c r="D22" s="205">
        <f>D20+D21</f>
        <v>33305222</v>
      </c>
      <c r="E22" s="204">
        <f>E20+E21</f>
        <v>94990355</v>
      </c>
      <c r="F22" s="204">
        <f>F20+F21</f>
        <v>117043837</v>
      </c>
      <c r="G22" s="257"/>
      <c r="H22" s="258"/>
      <c r="J22" s="262"/>
    </row>
    <row r="23" spans="1:12" s="71" customFormat="1" ht="15" customHeight="1" x14ac:dyDescent="0.25">
      <c r="A23" s="73" t="s">
        <v>50</v>
      </c>
      <c r="B23" s="54"/>
      <c r="C23" s="74"/>
      <c r="D23" s="74"/>
      <c r="E23" s="74"/>
      <c r="F23" s="74"/>
      <c r="G23" s="48"/>
      <c r="H23" s="50"/>
      <c r="J23" s="72"/>
    </row>
    <row r="24" spans="1:12" s="71" customFormat="1" ht="27.75" customHeight="1" x14ac:dyDescent="0.25">
      <c r="A24" s="209" t="s">
        <v>51</v>
      </c>
      <c r="B24" s="75"/>
      <c r="C24" s="64"/>
      <c r="D24" s="76" t="s">
        <v>52</v>
      </c>
      <c r="E24" s="64"/>
      <c r="F24" s="76" t="s">
        <v>52</v>
      </c>
      <c r="G24" s="48"/>
      <c r="H24" s="50"/>
      <c r="J24" s="72"/>
    </row>
    <row r="25" spans="1:12" s="68" customFormat="1" ht="36.75" x14ac:dyDescent="0.25">
      <c r="A25" s="210" t="s">
        <v>113</v>
      </c>
      <c r="B25" s="54"/>
      <c r="C25" s="203">
        <v>536935</v>
      </c>
      <c r="D25" s="203">
        <v>160231</v>
      </c>
      <c r="E25" s="202">
        <v>1031941</v>
      </c>
      <c r="F25" s="202">
        <v>701244</v>
      </c>
      <c r="G25" s="48"/>
      <c r="H25" s="50"/>
      <c r="J25" s="77"/>
    </row>
    <row r="26" spans="1:12" s="68" customFormat="1" ht="48.75" x14ac:dyDescent="0.25">
      <c r="A26" s="210" t="s">
        <v>111</v>
      </c>
      <c r="B26" s="54"/>
      <c r="C26" s="62">
        <v>0</v>
      </c>
      <c r="D26" s="65">
        <v>-355</v>
      </c>
      <c r="E26" s="62">
        <v>0</v>
      </c>
      <c r="F26" s="65">
        <v>-756</v>
      </c>
      <c r="G26" s="48"/>
      <c r="H26" s="50"/>
    </row>
    <row r="27" spans="1:12" s="68" customFormat="1" ht="24" customHeight="1" x14ac:dyDescent="0.25">
      <c r="A27" s="209" t="s">
        <v>112</v>
      </c>
      <c r="B27" s="54"/>
      <c r="C27" s="59"/>
      <c r="D27" s="78" t="s">
        <v>52</v>
      </c>
      <c r="E27" s="59"/>
      <c r="F27" s="78" t="s">
        <v>52</v>
      </c>
      <c r="G27" s="48"/>
      <c r="H27" s="50"/>
    </row>
    <row r="28" spans="1:12" s="68" customFormat="1" ht="42.75" customHeight="1" thickBot="1" x14ac:dyDescent="0.3">
      <c r="A28" s="210" t="s">
        <v>136</v>
      </c>
      <c r="B28" s="56"/>
      <c r="C28" s="79">
        <v>-657</v>
      </c>
      <c r="D28" s="80">
        <v>430</v>
      </c>
      <c r="E28" s="202">
        <v>472</v>
      </c>
      <c r="F28" s="80">
        <v>430</v>
      </c>
      <c r="G28" s="48"/>
      <c r="H28" s="50"/>
    </row>
    <row r="29" spans="1:12" s="71" customFormat="1" ht="18" customHeight="1" thickBot="1" x14ac:dyDescent="0.3">
      <c r="A29" s="66" t="s">
        <v>53</v>
      </c>
      <c r="B29" s="67"/>
      <c r="C29" s="207">
        <f>SUM(C25:C28)</f>
        <v>536278</v>
      </c>
      <c r="D29" s="208">
        <f>SUM(D25:D28)</f>
        <v>160306</v>
      </c>
      <c r="E29" s="204">
        <f>SUM(E25:E28)</f>
        <v>1032413</v>
      </c>
      <c r="F29" s="204">
        <f>SUM(F25:F28)</f>
        <v>700918</v>
      </c>
      <c r="G29" s="48"/>
      <c r="H29" s="50"/>
    </row>
    <row r="30" spans="1:12" s="71" customFormat="1" ht="22.5" customHeight="1" thickBot="1" x14ac:dyDescent="0.3">
      <c r="A30" s="66" t="s">
        <v>54</v>
      </c>
      <c r="B30" s="67"/>
      <c r="C30" s="204">
        <f>C22+C29</f>
        <v>33054068</v>
      </c>
      <c r="D30" s="206">
        <f>D22+D29</f>
        <v>33465528</v>
      </c>
      <c r="E30" s="204">
        <f>E22+E29</f>
        <v>96022768</v>
      </c>
      <c r="F30" s="206">
        <f>F22+F29</f>
        <v>117744755</v>
      </c>
      <c r="G30" s="48"/>
      <c r="H30" s="50"/>
    </row>
    <row r="31" spans="1:12" s="71" customFormat="1" ht="42" customHeight="1" thickBot="1" x14ac:dyDescent="0.3">
      <c r="A31" s="211" t="s">
        <v>55</v>
      </c>
      <c r="B31" s="81">
        <v>24</v>
      </c>
      <c r="C31" s="206">
        <f>C22/7830</f>
        <v>4152.9744572158361</v>
      </c>
      <c r="D31" s="206">
        <f>D22/7830</f>
        <v>4253.5404853128994</v>
      </c>
      <c r="E31" s="206">
        <f t="shared" ref="E31:F31" si="0">E22/7830</f>
        <v>12131.590676883779</v>
      </c>
      <c r="F31" s="206">
        <f t="shared" si="0"/>
        <v>14948.127330779054</v>
      </c>
      <c r="G31" s="48"/>
      <c r="H31" s="50"/>
    </row>
    <row r="32" spans="1:12" x14ac:dyDescent="0.25">
      <c r="A32" s="82"/>
      <c r="B32" s="83"/>
      <c r="C32" s="84"/>
      <c r="D32" s="84"/>
      <c r="E32" s="43"/>
      <c r="F32" s="82"/>
      <c r="G32" s="48"/>
    </row>
    <row r="33" spans="1:7" x14ac:dyDescent="0.25">
      <c r="A33" s="82"/>
      <c r="B33" s="83"/>
      <c r="C33" s="84"/>
      <c r="D33" s="84"/>
      <c r="E33" s="85"/>
      <c r="F33" s="82"/>
      <c r="G33" s="48"/>
    </row>
    <row r="34" spans="1:7" x14ac:dyDescent="0.25">
      <c r="A34" s="82"/>
      <c r="B34" s="83"/>
      <c r="C34" s="84"/>
      <c r="D34" s="84"/>
      <c r="E34" s="43"/>
      <c r="F34" s="82"/>
      <c r="G34" s="48"/>
    </row>
    <row r="35" spans="1:7" x14ac:dyDescent="0.25">
      <c r="E35" s="86" t="s">
        <v>56</v>
      </c>
      <c r="G35" s="48"/>
    </row>
    <row r="36" spans="1:7" x14ac:dyDescent="0.25">
      <c r="F36" s="87"/>
    </row>
  </sheetData>
  <mergeCells count="2">
    <mergeCell ref="C4:D4"/>
    <mergeCell ref="E4:F4"/>
  </mergeCells>
  <pageMargins left="0.70866141732283472" right="0.70866141732283472" top="0.74803149606299213" bottom="0.74803149606299213" header="0.31496062992125984" footer="0.31496062992125984"/>
  <pageSetup paperSize="9" scale="7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view="pageBreakPreview" zoomScaleNormal="100" zoomScaleSheetLayoutView="100" workbookViewId="0">
      <selection activeCell="A4" sqref="A4"/>
    </sheetView>
  </sheetViews>
  <sheetFormatPr defaultColWidth="8" defaultRowHeight="15" x14ac:dyDescent="0.25"/>
  <cols>
    <col min="1" max="1" width="63.140625" style="43" customWidth="1"/>
    <col min="2" max="2" width="6.28515625" style="82" customWidth="1"/>
    <col min="3" max="3" width="12.7109375" style="43" customWidth="1"/>
    <col min="4" max="4" width="14.7109375" style="43" customWidth="1"/>
    <col min="5" max="5" width="18.42578125" style="43" customWidth="1"/>
    <col min="6" max="6" width="11.5703125" style="43" customWidth="1"/>
    <col min="7" max="7" width="16.42578125" style="43" customWidth="1"/>
    <col min="8" max="8" width="16.28515625" style="43" customWidth="1"/>
    <col min="9" max="9" width="15.7109375" style="43" customWidth="1"/>
    <col min="10" max="10" width="16.42578125" style="43" customWidth="1"/>
    <col min="11" max="16384" width="8" style="43"/>
  </cols>
  <sheetData>
    <row r="1" spans="1:12" ht="15.75" x14ac:dyDescent="0.25">
      <c r="A1" s="177" t="s">
        <v>105</v>
      </c>
      <c r="B1" s="269"/>
      <c r="C1" s="165"/>
      <c r="D1" s="165"/>
    </row>
    <row r="2" spans="1:12" s="90" customFormat="1" ht="19.5" customHeight="1" x14ac:dyDescent="0.2">
      <c r="A2" s="275" t="s">
        <v>107</v>
      </c>
      <c r="B2" s="275"/>
      <c r="C2" s="275"/>
      <c r="D2" s="275"/>
      <c r="E2" s="89"/>
      <c r="F2" s="89" t="s">
        <v>57</v>
      </c>
      <c r="G2" s="89" t="s">
        <v>58</v>
      </c>
      <c r="H2" s="89" t="s">
        <v>59</v>
      </c>
    </row>
    <row r="3" spans="1:12" s="90" customFormat="1" ht="25.5" customHeight="1" x14ac:dyDescent="0.2">
      <c r="A3" s="177"/>
      <c r="B3" s="88"/>
      <c r="C3" s="89"/>
      <c r="D3" s="89"/>
      <c r="E3" s="89"/>
      <c r="F3" s="89"/>
      <c r="G3" s="89"/>
      <c r="H3" s="89"/>
    </row>
    <row r="4" spans="1:12" s="90" customFormat="1" ht="108" customHeight="1" thickBot="1" x14ac:dyDescent="0.25">
      <c r="A4" s="91" t="s">
        <v>0</v>
      </c>
      <c r="B4" s="263" t="s">
        <v>1</v>
      </c>
      <c r="C4" s="264" t="s">
        <v>60</v>
      </c>
      <c r="D4" s="264" t="s">
        <v>61</v>
      </c>
      <c r="E4" s="264" t="s">
        <v>62</v>
      </c>
      <c r="F4" s="264" t="s">
        <v>29</v>
      </c>
      <c r="G4" s="264" t="s">
        <v>63</v>
      </c>
      <c r="H4" s="264" t="s">
        <v>64</v>
      </c>
    </row>
    <row r="5" spans="1:12" s="90" customFormat="1" ht="17.25" customHeight="1" thickBot="1" x14ac:dyDescent="0.2">
      <c r="A5" s="92" t="s">
        <v>65</v>
      </c>
      <c r="B5" s="215">
        <v>16</v>
      </c>
      <c r="C5" s="204">
        <v>78300000</v>
      </c>
      <c r="D5" s="204">
        <v>148298334</v>
      </c>
      <c r="E5" s="218">
        <v>-4530906</v>
      </c>
      <c r="F5" s="204">
        <v>2283335</v>
      </c>
      <c r="G5" s="206">
        <v>237910479</v>
      </c>
      <c r="H5" s="206">
        <f t="shared" ref="H5:H15" si="0">SUM(C5:G5)</f>
        <v>462261242</v>
      </c>
    </row>
    <row r="6" spans="1:12" s="90" customFormat="1" ht="25.5" customHeight="1" x14ac:dyDescent="0.15">
      <c r="A6" s="94" t="s">
        <v>137</v>
      </c>
      <c r="B6" s="95"/>
      <c r="C6" s="96" t="s">
        <v>66</v>
      </c>
      <c r="D6" s="96" t="s">
        <v>66</v>
      </c>
      <c r="E6" s="96">
        <v>0</v>
      </c>
      <c r="F6" s="96" t="s">
        <v>66</v>
      </c>
      <c r="G6" s="198">
        <v>117043837</v>
      </c>
      <c r="H6" s="217">
        <f t="shared" si="0"/>
        <v>117043837</v>
      </c>
    </row>
    <row r="7" spans="1:12" s="90" customFormat="1" ht="18" customHeight="1" thickBot="1" x14ac:dyDescent="0.2">
      <c r="A7" s="97" t="s">
        <v>67</v>
      </c>
      <c r="B7" s="98"/>
      <c r="C7" s="99" t="s">
        <v>66</v>
      </c>
      <c r="D7" s="100" t="s">
        <v>66</v>
      </c>
      <c r="E7" s="199">
        <v>700918</v>
      </c>
      <c r="F7" s="100" t="s">
        <v>66</v>
      </c>
      <c r="G7" s="100">
        <v>0</v>
      </c>
      <c r="H7" s="206">
        <f t="shared" si="0"/>
        <v>700918</v>
      </c>
    </row>
    <row r="8" spans="1:12" s="90" customFormat="1" ht="20.25" customHeight="1" thickBot="1" x14ac:dyDescent="0.2">
      <c r="A8" s="101" t="s">
        <v>68</v>
      </c>
      <c r="B8" s="102"/>
      <c r="C8" s="103">
        <v>0</v>
      </c>
      <c r="D8" s="103">
        <v>0</v>
      </c>
      <c r="E8" s="204">
        <f>E6+E7</f>
        <v>700918</v>
      </c>
      <c r="F8" s="104">
        <v>0</v>
      </c>
      <c r="G8" s="204">
        <f>G6+G7</f>
        <v>117043837</v>
      </c>
      <c r="H8" s="204">
        <f t="shared" si="0"/>
        <v>117744755</v>
      </c>
    </row>
    <row r="9" spans="1:12" s="90" customFormat="1" ht="54.75" customHeight="1" x14ac:dyDescent="0.15">
      <c r="A9" s="171" t="s">
        <v>138</v>
      </c>
      <c r="B9" s="216">
        <v>4</v>
      </c>
      <c r="C9" s="96" t="s">
        <v>66</v>
      </c>
      <c r="D9" s="198">
        <v>47665302</v>
      </c>
      <c r="E9" s="96">
        <v>0</v>
      </c>
      <c r="F9" s="96">
        <v>0</v>
      </c>
      <c r="G9" s="106">
        <v>0</v>
      </c>
      <c r="H9" s="217">
        <f t="shared" si="0"/>
        <v>47665302</v>
      </c>
    </row>
    <row r="10" spans="1:12" s="90" customFormat="1" ht="21.75" customHeight="1" thickBot="1" x14ac:dyDescent="0.2">
      <c r="A10" s="108" t="s">
        <v>139</v>
      </c>
      <c r="B10" s="109"/>
      <c r="C10" s="110">
        <v>0</v>
      </c>
      <c r="D10" s="110">
        <v>0</v>
      </c>
      <c r="E10" s="110">
        <v>0</v>
      </c>
      <c r="F10" s="110">
        <v>0</v>
      </c>
      <c r="G10" s="218">
        <v>-67224700</v>
      </c>
      <c r="H10" s="218">
        <f t="shared" si="0"/>
        <v>-67224700</v>
      </c>
    </row>
    <row r="11" spans="1:12" s="107" customFormat="1" ht="30" customHeight="1" thickBot="1" x14ac:dyDescent="0.2">
      <c r="A11" s="111" t="s">
        <v>140</v>
      </c>
      <c r="B11" s="102"/>
      <c r="C11" s="217">
        <f>C5+C8</f>
        <v>78300000</v>
      </c>
      <c r="D11" s="217">
        <f>D5+D8+D9</f>
        <v>195963636</v>
      </c>
      <c r="E11" s="218">
        <f>E5+E8</f>
        <v>-3829988</v>
      </c>
      <c r="F11" s="217">
        <f>F5+F8+F9</f>
        <v>2283335</v>
      </c>
      <c r="G11" s="206">
        <f>G5+G8+G10</f>
        <v>287729616</v>
      </c>
      <c r="H11" s="206">
        <f t="shared" si="0"/>
        <v>560446599</v>
      </c>
    </row>
    <row r="12" spans="1:12" s="113" customFormat="1" ht="18.75" customHeight="1" thickBot="1" x14ac:dyDescent="0.3">
      <c r="A12" s="112" t="s">
        <v>69</v>
      </c>
      <c r="B12" s="98"/>
      <c r="C12" s="204">
        <v>78300000</v>
      </c>
      <c r="D12" s="204">
        <v>199765678</v>
      </c>
      <c r="E12" s="218">
        <v>-3292934</v>
      </c>
      <c r="F12" s="204">
        <v>2283335</v>
      </c>
      <c r="G12" s="206">
        <v>318213312</v>
      </c>
      <c r="H12" s="206">
        <f t="shared" si="0"/>
        <v>595269391</v>
      </c>
    </row>
    <row r="13" spans="1:12" s="90" customFormat="1" ht="16.5" customHeight="1" x14ac:dyDescent="0.2">
      <c r="A13" s="94" t="s">
        <v>137</v>
      </c>
      <c r="B13" s="95"/>
      <c r="C13" s="114">
        <v>0</v>
      </c>
      <c r="D13" s="114">
        <v>0</v>
      </c>
      <c r="E13" s="115">
        <v>0</v>
      </c>
      <c r="F13" s="115">
        <v>0</v>
      </c>
      <c r="G13" s="198">
        <v>94990355</v>
      </c>
      <c r="H13" s="217">
        <f t="shared" si="0"/>
        <v>94990355</v>
      </c>
      <c r="I13" s="116"/>
      <c r="J13" s="116"/>
    </row>
    <row r="14" spans="1:12" s="90" customFormat="1" ht="16.5" customHeight="1" thickBot="1" x14ac:dyDescent="0.25">
      <c r="A14" s="97" t="s">
        <v>70</v>
      </c>
      <c r="B14" s="98"/>
      <c r="C14" s="99">
        <v>0</v>
      </c>
      <c r="D14" s="99">
        <v>0</v>
      </c>
      <c r="E14" s="199">
        <v>1032413</v>
      </c>
      <c r="F14" s="117">
        <v>0</v>
      </c>
      <c r="G14" s="118">
        <v>0</v>
      </c>
      <c r="H14" s="206">
        <f t="shared" si="0"/>
        <v>1032413</v>
      </c>
      <c r="I14" s="116"/>
      <c r="J14" s="116"/>
    </row>
    <row r="15" spans="1:12" s="119" customFormat="1" ht="21" customHeight="1" thickBot="1" x14ac:dyDescent="0.2">
      <c r="A15" s="92" t="s">
        <v>68</v>
      </c>
      <c r="B15" s="93"/>
      <c r="C15" s="104">
        <f>C13+C14</f>
        <v>0</v>
      </c>
      <c r="D15" s="104">
        <v>0</v>
      </c>
      <c r="E15" s="204">
        <f>E13+E14</f>
        <v>1032413</v>
      </c>
      <c r="F15" s="104">
        <f>F13+F14</f>
        <v>0</v>
      </c>
      <c r="G15" s="206">
        <f>G13+G14</f>
        <v>94990355</v>
      </c>
      <c r="H15" s="204">
        <f t="shared" si="0"/>
        <v>96022768</v>
      </c>
      <c r="I15" s="116"/>
      <c r="J15" s="116"/>
      <c r="K15" s="90"/>
      <c r="L15" s="90"/>
    </row>
    <row r="16" spans="1:12" s="90" customFormat="1" ht="45.75" customHeight="1" x14ac:dyDescent="0.15">
      <c r="A16" s="171" t="s">
        <v>151</v>
      </c>
      <c r="B16" s="105">
        <v>4</v>
      </c>
      <c r="C16" s="120">
        <v>0</v>
      </c>
      <c r="D16" s="219">
        <v>24262617</v>
      </c>
      <c r="E16" s="120">
        <v>0</v>
      </c>
      <c r="F16" s="120">
        <v>0</v>
      </c>
      <c r="G16" s="120">
        <v>0</v>
      </c>
      <c r="H16" s="220">
        <f t="shared" ref="H16:H18" si="1">SUM(C16:G16)</f>
        <v>24262617</v>
      </c>
    </row>
    <row r="17" spans="1:12" s="90" customFormat="1" ht="39.75" customHeight="1" x14ac:dyDescent="0.15">
      <c r="A17" s="171" t="s">
        <v>71</v>
      </c>
      <c r="B17" s="105">
        <v>4</v>
      </c>
      <c r="C17" s="120">
        <v>0</v>
      </c>
      <c r="D17" s="221">
        <v>-1060629</v>
      </c>
      <c r="E17" s="120">
        <v>0</v>
      </c>
      <c r="F17" s="120">
        <v>0</v>
      </c>
      <c r="G17" s="120">
        <v>0</v>
      </c>
      <c r="H17" s="222">
        <f t="shared" si="1"/>
        <v>-1060629</v>
      </c>
    </row>
    <row r="18" spans="1:12" s="107" customFormat="1" ht="20.25" customHeight="1" thickBot="1" x14ac:dyDescent="0.25">
      <c r="A18" s="108" t="s">
        <v>139</v>
      </c>
      <c r="B18" s="98"/>
      <c r="C18" s="121">
        <v>0</v>
      </c>
      <c r="D18" s="121">
        <v>0</v>
      </c>
      <c r="E18" s="121">
        <v>0</v>
      </c>
      <c r="F18" s="121">
        <v>0</v>
      </c>
      <c r="G18" s="218">
        <v>-44258292</v>
      </c>
      <c r="H18" s="218">
        <f t="shared" si="1"/>
        <v>-44258292</v>
      </c>
    </row>
    <row r="19" spans="1:12" s="107" customFormat="1" ht="27" customHeight="1" thickBot="1" x14ac:dyDescent="0.2">
      <c r="A19" s="101" t="s">
        <v>141</v>
      </c>
      <c r="B19" s="215">
        <v>16</v>
      </c>
      <c r="C19" s="204">
        <f>C16+C12</f>
        <v>78300000</v>
      </c>
      <c r="D19" s="204">
        <f>D16+D12+D17</f>
        <v>222967666</v>
      </c>
      <c r="E19" s="223">
        <f>E12+E15</f>
        <v>-2260521</v>
      </c>
      <c r="F19" s="204">
        <f>F12+F15</f>
        <v>2283335</v>
      </c>
      <c r="G19" s="204">
        <f>G12+G15+G16+G18</f>
        <v>368945375</v>
      </c>
      <c r="H19" s="204">
        <f>SUM(C19:G19)</f>
        <v>670235855</v>
      </c>
    </row>
    <row r="20" spans="1:12" x14ac:dyDescent="0.25">
      <c r="C20" s="122"/>
      <c r="D20" s="122"/>
      <c r="E20" s="42"/>
      <c r="F20" s="42"/>
      <c r="G20" s="123"/>
      <c r="H20" s="42"/>
      <c r="I20" s="122"/>
      <c r="J20" s="122"/>
      <c r="K20" s="122"/>
      <c r="L20" s="122"/>
    </row>
  </sheetData>
  <protectedRanges>
    <protectedRange sqref="G5:H5 E14 C19:H19 C15:H15 G12:H14" name="Range1_1"/>
    <protectedRange sqref="F14 E13:F13 C13:D14 C10:G10 C16:H18" name="Range1"/>
    <protectedRange sqref="F7:G7 E6:G6 H6:H7 C6:D9 C12:F12 H10 E8:H9 C11:H11 C5:F5" name="Range1_1_2"/>
  </protectedRanges>
  <mergeCells count="1">
    <mergeCell ref="A2:D2"/>
  </mergeCells>
  <hyperlinks>
    <hyperlink ref="A1" location="'СТРУКТУРА '!A1" display="Ф3"/>
  </hyperlinks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3"/>
  <sheetViews>
    <sheetView tabSelected="1" view="pageBreakPreview" zoomScaleNormal="115" zoomScaleSheetLayoutView="100" workbookViewId="0">
      <selection activeCell="A9" sqref="A9"/>
    </sheetView>
  </sheetViews>
  <sheetFormatPr defaultColWidth="8" defaultRowHeight="15" x14ac:dyDescent="0.25"/>
  <cols>
    <col min="1" max="1" width="47.7109375" style="166" customWidth="1"/>
    <col min="2" max="2" width="8.5703125" style="125" customWidth="1"/>
    <col min="3" max="3" width="20.85546875" style="168" customWidth="1"/>
    <col min="4" max="4" width="16.42578125" style="168" customWidth="1"/>
    <col min="5" max="5" width="8" style="224"/>
    <col min="6" max="16384" width="8" style="43"/>
  </cols>
  <sheetData>
    <row r="1" spans="1:5" ht="15.75" x14ac:dyDescent="0.25">
      <c r="A1" s="177" t="s">
        <v>105</v>
      </c>
      <c r="B1" s="265"/>
      <c r="C1" s="266"/>
      <c r="D1" s="266"/>
    </row>
    <row r="2" spans="1:5" ht="15.75" x14ac:dyDescent="0.25">
      <c r="A2" s="178" t="s">
        <v>108</v>
      </c>
      <c r="B2" s="267"/>
      <c r="C2" s="268"/>
      <c r="D2" s="268"/>
    </row>
    <row r="3" spans="1:5" x14ac:dyDescent="0.25">
      <c r="A3" s="124"/>
      <c r="C3" s="126"/>
      <c r="D3" s="126"/>
    </row>
    <row r="4" spans="1:5" x14ac:dyDescent="0.25">
      <c r="A4" s="276" t="s">
        <v>0</v>
      </c>
      <c r="B4" s="278" t="s">
        <v>1</v>
      </c>
      <c r="C4" s="280" t="s">
        <v>142</v>
      </c>
      <c r="D4" s="280"/>
    </row>
    <row r="5" spans="1:5" s="128" customFormat="1" ht="22.5" customHeight="1" thickBot="1" x14ac:dyDescent="0.25">
      <c r="A5" s="277"/>
      <c r="B5" s="279"/>
      <c r="C5" s="127" t="s">
        <v>143</v>
      </c>
      <c r="D5" s="127" t="s">
        <v>144</v>
      </c>
      <c r="E5" s="225"/>
    </row>
    <row r="6" spans="1:5" ht="11.25" customHeight="1" x14ac:dyDescent="0.25">
      <c r="A6" s="129" t="s">
        <v>72</v>
      </c>
      <c r="B6" s="130"/>
      <c r="C6" s="131"/>
      <c r="D6" s="132" t="s">
        <v>73</v>
      </c>
    </row>
    <row r="7" spans="1:5" ht="21" customHeight="1" x14ac:dyDescent="0.25">
      <c r="A7" s="230" t="s">
        <v>117</v>
      </c>
      <c r="B7" s="133"/>
      <c r="C7" s="231">
        <v>230885933</v>
      </c>
      <c r="D7" s="231">
        <v>212392144</v>
      </c>
    </row>
    <row r="8" spans="1:5" ht="21.75" customHeight="1" x14ac:dyDescent="0.25">
      <c r="A8" s="230" t="s">
        <v>118</v>
      </c>
      <c r="B8" s="133"/>
      <c r="C8" s="131">
        <v>-50323820</v>
      </c>
      <c r="D8" s="131">
        <v>-41027780</v>
      </c>
    </row>
    <row r="9" spans="1:5" ht="12" customHeight="1" x14ac:dyDescent="0.25">
      <c r="A9" s="134" t="s">
        <v>74</v>
      </c>
      <c r="B9" s="133"/>
      <c r="C9" s="231">
        <v>4067410</v>
      </c>
      <c r="D9" s="231">
        <v>3462085</v>
      </c>
    </row>
    <row r="10" spans="1:5" ht="12" customHeight="1" x14ac:dyDescent="0.25">
      <c r="A10" s="134" t="s">
        <v>75</v>
      </c>
      <c r="B10" s="133"/>
      <c r="C10" s="131">
        <v>-5859837</v>
      </c>
      <c r="D10" s="131">
        <v>-4797087</v>
      </c>
    </row>
    <row r="11" spans="1:5" ht="11.25" customHeight="1" x14ac:dyDescent="0.25">
      <c r="A11" s="134" t="s">
        <v>76</v>
      </c>
      <c r="B11" s="133"/>
      <c r="C11" s="131">
        <v>-14306707</v>
      </c>
      <c r="D11" s="131">
        <v>-11003879</v>
      </c>
    </row>
    <row r="12" spans="1:5" ht="11.25" customHeight="1" thickBot="1" x14ac:dyDescent="0.3">
      <c r="A12" s="172" t="s">
        <v>77</v>
      </c>
      <c r="B12" s="136"/>
      <c r="C12" s="233">
        <v>-9895323</v>
      </c>
      <c r="D12" s="233">
        <v>-7170307</v>
      </c>
    </row>
    <row r="13" spans="1:5" ht="27" customHeight="1" thickBot="1" x14ac:dyDescent="0.3">
      <c r="A13" s="176" t="s">
        <v>119</v>
      </c>
      <c r="B13" s="137"/>
      <c r="C13" s="234">
        <f>SUM(C7:C12)</f>
        <v>154567656</v>
      </c>
      <c r="D13" s="234">
        <f>SUM(D7:D12)</f>
        <v>151855176</v>
      </c>
    </row>
    <row r="14" spans="1:5" ht="15.75" customHeight="1" thickBot="1" x14ac:dyDescent="0.3">
      <c r="A14" s="138" t="s">
        <v>78</v>
      </c>
      <c r="B14" s="139"/>
      <c r="C14" s="233">
        <v>-9287462</v>
      </c>
      <c r="D14" s="233">
        <v>-14587616</v>
      </c>
    </row>
    <row r="15" spans="1:5" ht="30.75" customHeight="1" x14ac:dyDescent="0.25">
      <c r="A15" s="173" t="s">
        <v>102</v>
      </c>
      <c r="B15" s="140"/>
      <c r="C15" s="235">
        <f>SUM(C13:C14)</f>
        <v>145280194</v>
      </c>
      <c r="D15" s="235">
        <f>SUM(D13:D14)</f>
        <v>137267560</v>
      </c>
    </row>
    <row r="16" spans="1:5" ht="12.75" customHeight="1" x14ac:dyDescent="0.25">
      <c r="A16" s="141" t="s">
        <v>79</v>
      </c>
      <c r="B16" s="142"/>
      <c r="C16" s="143"/>
      <c r="D16" s="131"/>
    </row>
    <row r="17" spans="1:5" ht="10.5" customHeight="1" x14ac:dyDescent="0.25">
      <c r="A17" s="144" t="s">
        <v>80</v>
      </c>
      <c r="B17" s="142"/>
      <c r="C17" s="232">
        <v>80000000</v>
      </c>
      <c r="D17" s="131">
        <v>-2000</v>
      </c>
    </row>
    <row r="18" spans="1:5" ht="10.5" customHeight="1" x14ac:dyDescent="0.25">
      <c r="A18" s="134" t="s">
        <v>81</v>
      </c>
      <c r="B18" s="133"/>
      <c r="C18" s="131">
        <v>-120500498</v>
      </c>
      <c r="D18" s="131">
        <v>-167413574</v>
      </c>
    </row>
    <row r="19" spans="1:5" ht="10.5" customHeight="1" x14ac:dyDescent="0.25">
      <c r="A19" s="134" t="s">
        <v>82</v>
      </c>
      <c r="B19" s="133"/>
      <c r="C19" s="131">
        <v>1200985</v>
      </c>
      <c r="D19" s="131">
        <v>-449768</v>
      </c>
    </row>
    <row r="20" spans="1:5" ht="11.25" customHeight="1" x14ac:dyDescent="0.25">
      <c r="A20" s="134" t="s">
        <v>83</v>
      </c>
      <c r="B20" s="133"/>
      <c r="C20" s="131">
        <v>-244112</v>
      </c>
      <c r="D20" s="131">
        <v>-346619</v>
      </c>
    </row>
    <row r="21" spans="1:5" ht="10.5" customHeight="1" x14ac:dyDescent="0.25">
      <c r="A21" s="141" t="s">
        <v>84</v>
      </c>
      <c r="B21" s="142"/>
      <c r="C21" s="131"/>
      <c r="D21" s="131"/>
    </row>
    <row r="22" spans="1:5" ht="12.75" customHeight="1" x14ac:dyDescent="0.25">
      <c r="A22" s="134" t="s">
        <v>85</v>
      </c>
      <c r="B22" s="133"/>
      <c r="C22" s="131">
        <v>-101826203</v>
      </c>
      <c r="D22" s="231">
        <v>206853804</v>
      </c>
    </row>
    <row r="23" spans="1:5" s="71" customFormat="1" ht="12.75" customHeight="1" x14ac:dyDescent="0.25">
      <c r="A23" s="145" t="s">
        <v>86</v>
      </c>
      <c r="B23" s="146"/>
      <c r="C23" s="131">
        <v>-80000000</v>
      </c>
      <c r="D23" s="147" t="s">
        <v>66</v>
      </c>
      <c r="E23" s="224"/>
    </row>
    <row r="24" spans="1:5" ht="10.5" customHeight="1" x14ac:dyDescent="0.25">
      <c r="A24" s="134" t="s">
        <v>87</v>
      </c>
      <c r="B24" s="133"/>
      <c r="C24" s="232">
        <v>5159690</v>
      </c>
      <c r="D24" s="232">
        <v>11092192</v>
      </c>
    </row>
    <row r="25" spans="1:5" ht="12.75" customHeight="1" thickBot="1" x14ac:dyDescent="0.3">
      <c r="A25" s="148" t="s">
        <v>88</v>
      </c>
      <c r="B25" s="137"/>
      <c r="C25" s="244">
        <v>373356</v>
      </c>
      <c r="D25" s="231">
        <v>103172</v>
      </c>
    </row>
    <row r="26" spans="1:5" ht="17.25" customHeight="1" thickBot="1" x14ac:dyDescent="0.3">
      <c r="A26" s="149" t="s">
        <v>89</v>
      </c>
      <c r="B26" s="150"/>
      <c r="C26" s="239">
        <f>SUM(C15:C25)</f>
        <v>-70556588</v>
      </c>
      <c r="D26" s="234">
        <f>SUM(D15:D25)</f>
        <v>187104767</v>
      </c>
    </row>
    <row r="27" spans="1:5" ht="15" customHeight="1" x14ac:dyDescent="0.25">
      <c r="A27" s="151" t="s">
        <v>90</v>
      </c>
      <c r="B27" s="140"/>
      <c r="C27" s="143"/>
      <c r="D27" s="143"/>
    </row>
    <row r="28" spans="1:5" ht="11.25" customHeight="1" x14ac:dyDescent="0.25">
      <c r="A28" s="134" t="s">
        <v>91</v>
      </c>
      <c r="B28" s="133"/>
      <c r="C28" s="131">
        <v>-2071948</v>
      </c>
      <c r="D28" s="131">
        <v>-2820108</v>
      </c>
    </row>
    <row r="29" spans="1:5" ht="11.25" customHeight="1" x14ac:dyDescent="0.25">
      <c r="A29" s="134" t="s">
        <v>92</v>
      </c>
      <c r="B29" s="133"/>
      <c r="C29" s="131">
        <v>-2298011</v>
      </c>
      <c r="D29" s="131">
        <v>-152097</v>
      </c>
    </row>
    <row r="30" spans="1:5" ht="11.25" customHeight="1" x14ac:dyDescent="0.25">
      <c r="A30" s="134" t="s">
        <v>93</v>
      </c>
      <c r="B30" s="133"/>
      <c r="C30" s="231">
        <v>179216</v>
      </c>
      <c r="D30" s="152">
        <v>243</v>
      </c>
    </row>
    <row r="31" spans="1:5" s="3" customFormat="1" ht="24" customHeight="1" x14ac:dyDescent="0.25">
      <c r="A31" s="237" t="s">
        <v>120</v>
      </c>
      <c r="B31" s="133"/>
      <c r="C31" s="131">
        <v>-10657740</v>
      </c>
      <c r="D31" s="131">
        <v>-3999996</v>
      </c>
      <c r="E31" s="226"/>
    </row>
    <row r="32" spans="1:5" s="3" customFormat="1" ht="21" customHeight="1" x14ac:dyDescent="0.25">
      <c r="A32" s="237" t="s">
        <v>121</v>
      </c>
      <c r="B32" s="133"/>
      <c r="C32" s="131">
        <v>-84005619</v>
      </c>
      <c r="D32" s="131">
        <v>-30095475</v>
      </c>
      <c r="E32" s="226"/>
    </row>
    <row r="33" spans="1:5" s="3" customFormat="1" ht="34.5" customHeight="1" x14ac:dyDescent="0.25">
      <c r="A33" s="230" t="s">
        <v>122</v>
      </c>
      <c r="B33" s="133"/>
      <c r="C33" s="232">
        <v>22012914</v>
      </c>
      <c r="D33" s="232">
        <v>9389474</v>
      </c>
      <c r="E33" s="226"/>
    </row>
    <row r="34" spans="1:5" s="3" customFormat="1" ht="29.25" customHeight="1" thickBot="1" x14ac:dyDescent="0.3">
      <c r="A34" s="238" t="s">
        <v>123</v>
      </c>
      <c r="B34" s="137"/>
      <c r="C34" s="236">
        <v>28117876</v>
      </c>
      <c r="D34" s="236">
        <v>11670682</v>
      </c>
      <c r="E34" s="226"/>
    </row>
    <row r="35" spans="1:5" s="3" customFormat="1" ht="24.75" customHeight="1" thickBot="1" x14ac:dyDescent="0.3">
      <c r="A35" s="174" t="s">
        <v>145</v>
      </c>
      <c r="B35" s="150"/>
      <c r="C35" s="239">
        <f>SUM(C28:C34)</f>
        <v>-48723312</v>
      </c>
      <c r="D35" s="239">
        <f>SUM(D28:D34)</f>
        <v>-16007277</v>
      </c>
      <c r="E35" s="226"/>
    </row>
    <row r="36" spans="1:5" ht="17.25" customHeight="1" x14ac:dyDescent="0.25">
      <c r="A36" s="153" t="s">
        <v>94</v>
      </c>
      <c r="B36" s="154"/>
      <c r="C36" s="155"/>
      <c r="D36" s="155"/>
    </row>
    <row r="37" spans="1:5" ht="15.75" customHeight="1" x14ac:dyDescent="0.25">
      <c r="A37" s="134" t="s">
        <v>95</v>
      </c>
      <c r="B37" s="156">
        <v>13</v>
      </c>
      <c r="C37" s="157">
        <v>0</v>
      </c>
      <c r="D37" s="231">
        <v>59700000</v>
      </c>
    </row>
    <row r="38" spans="1:5" ht="22.5" customHeight="1" x14ac:dyDescent="0.25">
      <c r="A38" s="237" t="s">
        <v>146</v>
      </c>
      <c r="B38" s="156">
        <v>13</v>
      </c>
      <c r="C38" s="131">
        <v>-1000</v>
      </c>
      <c r="D38" s="131">
        <v>-12200000</v>
      </c>
    </row>
    <row r="39" spans="1:5" ht="22.5" customHeight="1" x14ac:dyDescent="0.25">
      <c r="A39" s="237" t="s">
        <v>147</v>
      </c>
      <c r="B39" s="156">
        <v>13</v>
      </c>
      <c r="C39" s="131">
        <v>36204000</v>
      </c>
      <c r="D39" s="131">
        <v>28340000</v>
      </c>
    </row>
    <row r="40" spans="1:5" ht="22.5" customHeight="1" x14ac:dyDescent="0.25">
      <c r="A40" s="237" t="s">
        <v>124</v>
      </c>
      <c r="B40" s="156">
        <v>13</v>
      </c>
      <c r="C40" s="131">
        <v>-49907</v>
      </c>
      <c r="D40" s="131">
        <v>-3000</v>
      </c>
    </row>
    <row r="41" spans="1:5" ht="12" customHeight="1" x14ac:dyDescent="0.25">
      <c r="A41" s="134" t="s">
        <v>96</v>
      </c>
      <c r="B41" s="156">
        <v>13</v>
      </c>
      <c r="C41" s="157">
        <v>0</v>
      </c>
      <c r="D41" s="231">
        <v>15600000</v>
      </c>
    </row>
    <row r="42" spans="1:5" ht="11.25" customHeight="1" x14ac:dyDescent="0.25">
      <c r="A42" s="134" t="s">
        <v>97</v>
      </c>
      <c r="B42" s="156">
        <v>13</v>
      </c>
      <c r="C42" s="240">
        <v>1000000</v>
      </c>
      <c r="D42" s="158">
        <v>400000</v>
      </c>
    </row>
    <row r="43" spans="1:5" ht="11.25" customHeight="1" x14ac:dyDescent="0.25">
      <c r="A43" s="134" t="s">
        <v>148</v>
      </c>
      <c r="B43" s="156">
        <v>13</v>
      </c>
      <c r="C43" s="240" t="s">
        <v>66</v>
      </c>
      <c r="D43" s="131">
        <v>-495</v>
      </c>
    </row>
    <row r="44" spans="1:5" ht="11.25" customHeight="1" x14ac:dyDescent="0.25">
      <c r="A44" s="134" t="s">
        <v>149</v>
      </c>
      <c r="B44" s="156"/>
      <c r="C44" s="240">
        <v>170500000</v>
      </c>
      <c r="D44" s="131" t="s">
        <v>66</v>
      </c>
    </row>
    <row r="45" spans="1:5" ht="11.25" customHeight="1" x14ac:dyDescent="0.25">
      <c r="A45" s="134" t="s">
        <v>150</v>
      </c>
      <c r="B45" s="156">
        <v>16</v>
      </c>
      <c r="C45" s="131">
        <v>-44258292</v>
      </c>
      <c r="D45" s="131">
        <v>-67224700</v>
      </c>
    </row>
    <row r="46" spans="1:5" s="160" customFormat="1" ht="15.75" customHeight="1" thickBot="1" x14ac:dyDescent="0.3">
      <c r="A46" s="135" t="s">
        <v>98</v>
      </c>
      <c r="B46" s="159">
        <v>14</v>
      </c>
      <c r="C46" s="233">
        <v>-477620</v>
      </c>
      <c r="D46" s="233">
        <v>-416357</v>
      </c>
      <c r="E46" s="227"/>
    </row>
    <row r="47" spans="1:5" ht="25.5" customHeight="1" thickBot="1" x14ac:dyDescent="0.3">
      <c r="A47" s="175" t="s">
        <v>103</v>
      </c>
      <c r="B47" s="161"/>
      <c r="C47" s="234">
        <f>SUM(C37:C46)</f>
        <v>162917181</v>
      </c>
      <c r="D47" s="234">
        <f>SUM(D37:D46)</f>
        <v>24195448</v>
      </c>
    </row>
    <row r="48" spans="1:5" ht="30" customHeight="1" thickBot="1" x14ac:dyDescent="0.3">
      <c r="A48" s="176" t="s">
        <v>104</v>
      </c>
      <c r="B48" s="161"/>
      <c r="C48" s="241">
        <v>17894</v>
      </c>
      <c r="D48" s="242">
        <v>-1494</v>
      </c>
    </row>
    <row r="49" spans="1:5" ht="15.75" customHeight="1" x14ac:dyDescent="0.25">
      <c r="A49" s="129" t="s">
        <v>99</v>
      </c>
      <c r="B49" s="156"/>
      <c r="C49" s="243">
        <f>C26+C35+C47+C48</f>
        <v>43655175</v>
      </c>
      <c r="D49" s="243">
        <f>D26+D35+D47+D48</f>
        <v>195291444</v>
      </c>
    </row>
    <row r="50" spans="1:5" ht="14.25" customHeight="1" thickBot="1" x14ac:dyDescent="0.3">
      <c r="A50" s="148" t="s">
        <v>100</v>
      </c>
      <c r="B50" s="162">
        <v>7</v>
      </c>
      <c r="C50" s="244">
        <v>590920244</v>
      </c>
      <c r="D50" s="244">
        <v>327515241</v>
      </c>
    </row>
    <row r="51" spans="1:5" s="165" customFormat="1" ht="20.25" customHeight="1" thickBot="1" x14ac:dyDescent="0.3">
      <c r="A51" s="163" t="s">
        <v>101</v>
      </c>
      <c r="B51" s="164"/>
      <c r="C51" s="241">
        <f>C49+C50</f>
        <v>634575419</v>
      </c>
      <c r="D51" s="241">
        <f>D49+D50</f>
        <v>522806685</v>
      </c>
      <c r="E51" s="228"/>
    </row>
    <row r="52" spans="1:5" x14ac:dyDescent="0.25">
      <c r="C52" s="167"/>
    </row>
    <row r="53" spans="1:5" s="122" customFormat="1" ht="12.75" x14ac:dyDescent="0.2">
      <c r="A53" s="169"/>
      <c r="B53" s="125"/>
      <c r="C53" s="170"/>
      <c r="D53" s="168"/>
      <c r="E53" s="229"/>
    </row>
  </sheetData>
  <mergeCells count="3">
    <mergeCell ref="A4:A5"/>
    <mergeCell ref="B4:B5"/>
    <mergeCell ref="C4:D4"/>
  </mergeCells>
  <pageMargins left="0.7" right="0.7" top="0.75" bottom="0.75" header="0.3" footer="0.3"/>
  <pageSetup paperSize="9"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</vt:i4>
      </vt:variant>
    </vt:vector>
  </HeadingPairs>
  <TitlesOfParts>
    <vt:vector size="7" baseType="lpstr">
      <vt:lpstr>1</vt:lpstr>
      <vt:lpstr>2</vt:lpstr>
      <vt:lpstr>3</vt:lpstr>
      <vt:lpstr>4</vt:lpstr>
      <vt:lpstr>'1'!Область_печати</vt:lpstr>
      <vt:lpstr>'3'!Область_печати</vt:lpstr>
      <vt:lpstr>'4'!Область_печати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2024-11-14T11:48:01Z</dcterms:modified>
</cp:coreProperties>
</file>