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5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<sst xmlns="http://schemas.openxmlformats.org/spreadsheetml/2006/main" count="223" uniqueCount="152">
  <si>
    <t>(в тысячах казахстанских тенге)</t>
  </si>
  <si>
    <t>31 декабря 2017 года</t>
  </si>
  <si>
    <t>АКТИВЫ</t>
  </si>
  <si>
    <t>Денежные средства и их эквиваленты</t>
  </si>
  <si>
    <t xml:space="preserve">Торговые ценные бумаги </t>
  </si>
  <si>
    <t>Средства в других банках</t>
  </si>
  <si>
    <t>Кредиты и авансы клиентам</t>
  </si>
  <si>
    <t>Инвестиционные ценные бумаги, имеющиеся в наличии для продажи</t>
  </si>
  <si>
    <t xml:space="preserve">Инвестиционные ценные бумаги, оцениваемые по справедливой стоимости через прочий совокупный доход  </t>
  </si>
  <si>
    <t>-</t>
  </si>
  <si>
    <t>Инвестиционные ценные бумаги, удерживаемые до погашения</t>
  </si>
  <si>
    <t xml:space="preserve">Инвестиционные ценные бумаги, оцениваемые по амортизированной стоимости  </t>
  </si>
  <si>
    <t>Основные средства</t>
  </si>
  <si>
    <t>Нематериальные активы</t>
  </si>
  <si>
    <t>Прочие активы</t>
  </si>
  <si>
    <t>Долгосрочные активы, предназначенные для продажи</t>
  </si>
  <si>
    <t>ИТОГО АКТИВЫ</t>
  </si>
  <si>
    <t>ОБЯЗАТЕЛЬСТВА</t>
  </si>
  <si>
    <t>Средства клиентов</t>
  </si>
  <si>
    <t xml:space="preserve">Заемные средства 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</si>
  <si>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</si>
  <si>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</si>
  <si>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</si>
  <si>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</si>
  <si>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Акционерный капитал</t>
  </si>
  <si>
    <t>Дополнительно оплаченный капитал</t>
  </si>
  <si>
    <t>Фонд переоценки инвестиционных ценных бумаг, имеющихся в наличии для продажи</t>
  </si>
  <si>
    <t>Фонд переоценки инвестиционных ценных бумаг, оцениваемых по справедливой стоимости через прочий совокупный доход</t>
  </si>
  <si>
    <t>Прочие резервы</t>
  </si>
  <si>
    <t>Нераспределенная прибыль</t>
  </si>
  <si>
    <t>ИТОГО КАПИТАЛ</t>
  </si>
  <si>
    <t>ИТОГО ОБЯЗАТЕЛЬСТВА И КАПИТАЛ</t>
  </si>
  <si>
    <t>Процентные доходы</t>
  </si>
  <si>
    <t>Процентные расходы</t>
  </si>
  <si>
    <t xml:space="preserve">Чистые процентные доходы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</si>
  <si>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</si>
  <si>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</si>
  <si>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</si>
  <si>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Расходы, возникающие при первоначальном признании активов по ставкам ниже рыночных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</si>
  <si>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</si>
  <si>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</si>
  <si>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</si>
  <si>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 xml:space="preserve">Прибыль за период </t>
  </si>
  <si>
    <t>Прочий совокупный доход/(убыток):</t>
  </si>
  <si>
    <t>Статьи, которые впоследствии могут быть переклассифицированы в состав прибылей или убытков:</t>
  </si>
  <si>
    <t>Чистая прибыль/(убыток) по финансовым активам, оцениваемым по справедливой стоимости через прочий совокупный доход , перенесённый в отчёт о прибылях и убытках</t>
  </si>
  <si>
    <t>Прочий совокупный доход</t>
  </si>
  <si>
    <t>Итого совокупный доход за период</t>
  </si>
  <si>
    <t>Фонд переоценки ценных бумаг, имеющихся в наличии для продажи</t>
  </si>
  <si>
    <t>Итого капитал</t>
  </si>
  <si>
    <t>Дополнительно оплаченный капитал/ Резерв при объединении бизнеса</t>
  </si>
  <si>
    <t xml:space="preserve">Остаток на 1 января 2017 года </t>
  </si>
  <si>
    <t>Дивиденды объявленные</t>
  </si>
  <si>
    <t xml:space="preserve">Остаток на 1 января 2018 года </t>
  </si>
  <si>
    <t>Изменения при первоначальном применении МСФО (IFRS) 9</t>
  </si>
  <si>
    <t>Пересчитанный остаток на 1 января 2018 года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</si>
  <si>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</si>
  <si>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</si>
  <si>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</si>
  <si>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</si>
  <si>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</si>
  <si>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 xml:space="preserve">Разница между суммами, полученными от Министерства финансов РК и их справедливой стоимостью в момент первоначального признания за вычетом отложенного налогового обязательства
</t>
  </si>
  <si>
    <t>Расформирование динамического резерва</t>
  </si>
  <si>
    <t>Изменение в резерве справедливой стоимости (долговые инструменты):</t>
  </si>
  <si>
    <t>- чистое изменение справедливой стоимости</t>
  </si>
  <si>
    <t>- чистое изменение, перенесенное в прибыль или убыток</t>
  </si>
  <si>
    <t>(неаудировано)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</si>
  <si>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</si>
  <si>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</si>
  <si>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</si>
  <si>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</si>
  <si>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</si>
  <si>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</si>
  <si>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</si>
  <si>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</si>
  <si>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</si>
  <si>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Чистый (прирост)/снижение по:</t>
  </si>
  <si>
    <t>- средствам в других банках</t>
  </si>
  <si>
    <t>- кредитам и авансам клиентам</t>
  </si>
  <si>
    <t>- прочим активам</t>
  </si>
  <si>
    <t>Чистый (снижение)/прирост по:</t>
  </si>
  <si>
    <t>- прочим обязательствам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</si>
  <si>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</si>
  <si>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</si>
  <si>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</si>
  <si>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</si>
  <si>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</si>
  <si>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Приобретение инвестиционных ценных бумаг по справедливой стоимости через прочий совокупный доход</t>
  </si>
  <si>
    <t>Приобретение инвестиционных ценных бумаг, имеющихся в наличии для продажи</t>
  </si>
  <si>
    <t>Приобретение инвестиционных ценных бумаг, оцениваемых по амортизированной стоимости</t>
  </si>
  <si>
    <t>Приобретение инвестиционных ценных бумаг, удерживаемых до погашения</t>
  </si>
  <si>
    <t>Поступления от реализации и погашения инвестиционных ценных бумаг по справедливой стоимости через прочий совокупный доход</t>
  </si>
  <si>
    <t>Поступления от реализации и погашения инвестиционных ценных бумаг, имеющихся в наличии для продажи</t>
  </si>
  <si>
    <r>
      <t xml:space="preserve">Поступления от погашения инвестиционных ценных бумаг, </t>
    </r>
    <r>
      <rPr>
        <sz val="11"/>
        <color indexed="8"/>
        <rFont val="Times New Roman"/>
        <family val="1"/>
      </rPr>
      <t>оцениваемых по амортизированной стоимости</t>
    </r>
  </si>
  <si>
    <r>
      <t xml:space="preserve">Поступления от погашения инвестиционных ценных бумаг, </t>
    </r>
    <r>
      <rPr>
        <sz val="11"/>
        <color indexed="8"/>
        <rFont val="Times New Roman"/>
        <family val="1"/>
      </rPr>
      <t>удерживаемых до погашения</t>
    </r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</si>
  <si>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</si>
  <si>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</si>
  <si>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</si>
  <si>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</si>
  <si>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начало периода </t>
  </si>
  <si>
    <t xml:space="preserve">Денежные средства и их эквиваленты на конец периода </t>
  </si>
  <si>
    <t>Сокращенный промежуточный отчет о финансовом положении</t>
  </si>
  <si>
    <t>Акционерное общество "Жилищный Строительный Сберегательный Банк Казахстана"</t>
  </si>
  <si>
    <t>Прим.</t>
  </si>
  <si>
    <t>6</t>
  </si>
  <si>
    <t>9</t>
  </si>
  <si>
    <t>7</t>
  </si>
  <si>
    <t>8</t>
  </si>
  <si>
    <t>10</t>
  </si>
  <si>
    <t>Текущее обязательство по налогу на прибыль</t>
  </si>
  <si>
    <t>11</t>
  </si>
  <si>
    <t>12</t>
  </si>
  <si>
    <t>13</t>
  </si>
  <si>
    <t>14</t>
  </si>
  <si>
    <t>Сокращенный промежуточный отчет о прибыли или убытке и прочем совокупном доходе</t>
  </si>
  <si>
    <t>15</t>
  </si>
  <si>
    <t>Создание резерва под обесценение кредитного портфеля</t>
  </si>
  <si>
    <t>Расходы за вычетом доходов по операциям с торговыми ценными бумагами</t>
  </si>
  <si>
    <t xml:space="preserve">Доходы за вычетом расходов по операциям с ценными бумагами, оцениваемые по справедливой стоимости через прочий совокупный доход  </t>
  </si>
  <si>
    <t>Прочие операционные расходы</t>
  </si>
  <si>
    <t>16</t>
  </si>
  <si>
    <r>
      <t>Чистая прибыль/</t>
    </r>
    <r>
      <rPr>
        <i/>
        <sz val="11"/>
        <rFont val="Times New Roman"/>
        <family val="1"/>
      </rPr>
      <t>(убыток)</t>
    </r>
    <r>
      <rPr>
        <sz val="11"/>
        <rFont val="Times New Roman"/>
        <family val="1"/>
      </rPr>
      <t xml:space="preserve"> по инвестициям, имеющимся в наличии для продажи </t>
    </r>
  </si>
  <si>
    <r>
      <t>Чистая прибыль</t>
    </r>
    <r>
      <rPr>
        <i/>
        <sz val="11"/>
        <rFont val="Times New Roman"/>
        <family val="1"/>
      </rPr>
      <t>/(убыток)</t>
    </r>
    <r>
      <rPr>
        <sz val="11"/>
        <rFont val="Times New Roman"/>
        <family val="1"/>
      </rPr>
      <t xml:space="preserve"> по финансовым активам, оцениваемым по справедливой стоимости через прочий совокупный доход </t>
    </r>
  </si>
  <si>
    <t>Прочий совокупный доход/(убыток)</t>
  </si>
  <si>
    <r>
      <t xml:space="preserve">Базовая и разводненная прибыль на акцию для прибыли, принадлежащей акционеру Банка 
</t>
    </r>
    <r>
      <rPr>
        <sz val="11"/>
        <rFont val="Times New Roman"/>
        <family val="1"/>
      </rPr>
      <t>(в казахстанских тенге за акцию)</t>
    </r>
    <r>
      <rPr>
        <b/>
        <sz val="11"/>
        <rFont val="Times New Roman"/>
        <family val="1"/>
      </rPr>
      <t xml:space="preserve">
</t>
    </r>
  </si>
  <si>
    <t>Сокращенный промежуточный отчет об изменениях в капитале</t>
  </si>
  <si>
    <t>Нераспреде-ленная прибыль</t>
  </si>
  <si>
    <t>Прочий совокупный убыток</t>
  </si>
  <si>
    <t>Сокращенный промежуточный отчет о движении денежных средств</t>
  </si>
  <si>
    <t>Займы, полученные от Министерства Финансов</t>
  </si>
  <si>
    <t>Чистый прирост (отток) денежных средств и их эквивалентов</t>
  </si>
  <si>
    <t>30 сентября 2018 года (неаудировано)</t>
  </si>
  <si>
    <t>Бейсембаев Мирас Берикович</t>
  </si>
  <si>
    <t xml:space="preserve">И.о. Председателя Правления                                     </t>
  </si>
  <si>
    <t>Абсаттарова Рсты Кашатовна</t>
  </si>
  <si>
    <t>12 ноября 2018 года</t>
  </si>
  <si>
    <t xml:space="preserve">* Здесь и далее в сокращенной промежуточной финансовой информации АО "Жилстройсбербанк Казахстана" и в примечаниях к ней под 30 сентября какого-либо года понимается 24.00 алматинского времени 30 сентября данного года. </t>
  </si>
  <si>
    <t>За девять месяцев, закончившиеся</t>
  </si>
  <si>
    <t>30 сентября 2017 года (неаудировано)</t>
  </si>
  <si>
    <t>Прибыль за 9 месяцев</t>
  </si>
  <si>
    <t>Прочие</t>
  </si>
  <si>
    <t>Остаток на 30 сентября 2017 года (неаудировано)</t>
  </si>
  <si>
    <t>Остаток на 30 сентября 2018 года (неаудировано)</t>
  </si>
  <si>
    <t>30 сентября 2017 года</t>
  </si>
  <si>
    <t>30 сентября 2018 года</t>
  </si>
  <si>
    <t xml:space="preserve"> - средствам в кредитных учреждениях</t>
  </si>
  <si>
    <t xml:space="preserve"> - средствам клиентов</t>
  </si>
  <si>
    <t xml:space="preserve"> - выплате компенсации</t>
  </si>
  <si>
    <t>Займы, полученные от местных исполнительных органов Республики Казахстан</t>
  </si>
  <si>
    <t>Дивиденды, выплаченные Материнской компании</t>
  </si>
  <si>
    <t>Неденежные статьи</t>
  </si>
  <si>
    <t xml:space="preserve">Заместитель Главного бухгалтера       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</si>
</sst>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??_);_(@_)"/>
    <numFmt numFmtId="165" formatCode="_(* #,##0_);_(* \(#,##0\);_(* &quot;-&quot;_);_(@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6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3" fillId="0" borderId="10" xfId="33" applyNumberFormat="1" applyFont="1" applyFill="1" applyBorder="1" applyAlignment="1" applyProtection="1">
      <alignment horizontal="center"/>
      <protection/>
    </xf>
    <xf numFmtId="49" fontId="3" fillId="0" borderId="10" xfId="33" applyNumberFormat="1" applyFont="1" applyFill="1" applyBorder="1" applyAlignment="1" applyProtection="1">
      <alignment horizontal="right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49" fontId="6" fillId="0" borderId="0" xfId="33" applyNumberFormat="1" applyFont="1" applyFill="1" applyBorder="1" applyAlignment="1" applyProtection="1">
      <alignment/>
      <protection/>
    </xf>
    <xf numFmtId="0" fontId="4" fillId="0" borderId="0" xfId="33" applyFont="1" applyProtection="1">
      <alignment/>
      <protection/>
    </xf>
    <xf numFmtId="49" fontId="6" fillId="0" borderId="11" xfId="33" applyNumberFormat="1" applyFont="1" applyFill="1" applyBorder="1" applyAlignment="1" applyProtection="1">
      <alignment/>
      <protection/>
    </xf>
    <xf numFmtId="0" fontId="7" fillId="0" borderId="11" xfId="33" applyNumberFormat="1" applyFont="1" applyBorder="1" applyAlignment="1" applyProtection="1">
      <alignment horizontal="center" vertical="top" wrapText="1"/>
      <protection/>
    </xf>
    <xf numFmtId="0" fontId="7" fillId="0" borderId="0" xfId="33" applyNumberFormat="1" applyFont="1" applyBorder="1" applyAlignment="1" applyProtection="1">
      <alignment horizontal="center" vertical="top" wrapText="1"/>
      <protection/>
    </xf>
    <xf numFmtId="49" fontId="3" fillId="0" borderId="0" xfId="33" applyNumberFormat="1" applyFont="1" applyFill="1" applyBorder="1" applyAlignment="1" applyProtection="1">
      <alignment horizontal="left" vertical="center" wrapText="1"/>
      <protection/>
    </xf>
    <xf numFmtId="3" fontId="3" fillId="0" borderId="0" xfId="33" applyNumberFormat="1" applyFont="1" applyFill="1" applyBorder="1" applyAlignment="1" applyProtection="1">
      <alignment horizontal="center" vertical="top" wrapText="1"/>
      <protection/>
    </xf>
    <xf numFmtId="49" fontId="4" fillId="0" borderId="0" xfId="33" applyNumberFormat="1" applyFont="1" applyFill="1" applyBorder="1" applyAlignment="1" applyProtection="1">
      <alignment horizontal="left" vertical="center" wrapText="1"/>
      <protection/>
    </xf>
    <xf numFmtId="164" fontId="4" fillId="0" borderId="0" xfId="53" applyNumberFormat="1" applyFont="1" applyFill="1" applyBorder="1" applyAlignment="1">
      <alignment horizontal="right" vertical="center"/>
      <protection/>
    </xf>
    <xf numFmtId="3" fontId="4" fillId="0" borderId="0" xfId="33" applyNumberFormat="1" applyFont="1" applyFill="1" applyBorder="1" applyAlignment="1" applyProtection="1">
      <alignment horizontal="right" vertical="center" wrapText="1"/>
      <protection/>
    </xf>
    <xf numFmtId="3" fontId="56" fillId="0" borderId="0" xfId="0" applyNumberFormat="1" applyFont="1" applyAlignment="1">
      <alignment/>
    </xf>
    <xf numFmtId="49" fontId="4" fillId="0" borderId="0" xfId="33" applyNumberFormat="1" applyFont="1" applyFill="1" applyBorder="1" applyAlignment="1" applyProtection="1">
      <alignment vertical="center" wrapText="1"/>
      <protection/>
    </xf>
    <xf numFmtId="3" fontId="4" fillId="0" borderId="0" xfId="33" applyNumberFormat="1" applyFont="1" applyFill="1" applyBorder="1" applyAlignment="1" applyProtection="1">
      <alignment vertical="center" wrapText="1"/>
      <protection/>
    </xf>
    <xf numFmtId="0" fontId="4" fillId="0" borderId="10" xfId="33" applyFont="1" applyBorder="1" applyProtection="1">
      <alignment/>
      <protection/>
    </xf>
    <xf numFmtId="3" fontId="3" fillId="0" borderId="0" xfId="33" applyNumberFormat="1" applyFont="1" applyFill="1" applyBorder="1" applyAlignment="1" applyProtection="1">
      <alignment horizontal="right" vertical="center" wrapText="1"/>
      <protection/>
    </xf>
    <xf numFmtId="0" fontId="4" fillId="0" borderId="12" xfId="33" applyFont="1" applyBorder="1" applyProtection="1">
      <alignment/>
      <protection/>
    </xf>
    <xf numFmtId="0" fontId="55" fillId="0" borderId="0" xfId="0" applyFont="1" applyFill="1" applyAlignment="1">
      <alignment/>
    </xf>
    <xf numFmtId="49" fontId="4" fillId="0" borderId="12" xfId="33" applyNumberFormat="1" applyFont="1" applyFill="1" applyBorder="1" applyAlignment="1" applyProtection="1">
      <alignment horizontal="left" vertical="center" wrapText="1"/>
      <protection/>
    </xf>
    <xf numFmtId="3" fontId="4" fillId="0" borderId="12" xfId="33" applyNumberFormat="1" applyFont="1" applyFill="1" applyBorder="1" applyAlignment="1" applyProtection="1">
      <alignment horizontal="right" vertical="center" wrapText="1"/>
      <protection/>
    </xf>
    <xf numFmtId="164" fontId="4" fillId="0" borderId="0" xfId="33" applyNumberFormat="1" applyFont="1" applyFill="1" applyBorder="1" applyAlignment="1" applyProtection="1">
      <alignment horizontal="right" vertical="center" wrapText="1"/>
      <protection/>
    </xf>
    <xf numFmtId="0" fontId="4" fillId="0" borderId="0" xfId="33" applyFont="1" applyBorder="1" applyProtection="1">
      <alignment/>
      <protection/>
    </xf>
    <xf numFmtId="49" fontId="4" fillId="0" borderId="0" xfId="33" applyNumberFormat="1" applyFont="1" applyFill="1" applyBorder="1" applyAlignment="1" applyProtection="1">
      <alignment/>
      <protection/>
    </xf>
    <xf numFmtId="49" fontId="3" fillId="0" borderId="0" xfId="33" applyNumberFormat="1" applyFont="1" applyFill="1" applyBorder="1" applyAlignment="1" applyProtection="1">
      <alignment/>
      <protection/>
    </xf>
    <xf numFmtId="0" fontId="3" fillId="0" borderId="0" xfId="33" applyNumberFormat="1" applyFont="1" applyFill="1" applyBorder="1" applyAlignment="1" applyProtection="1">
      <alignment/>
      <protection/>
    </xf>
    <xf numFmtId="49" fontId="3" fillId="0" borderId="10" xfId="33" applyNumberFormat="1" applyFont="1" applyFill="1" applyBorder="1" applyAlignment="1" applyProtection="1">
      <alignment horizontal="center" vertical="center"/>
      <protection/>
    </xf>
    <xf numFmtId="49" fontId="3" fillId="0" borderId="10" xfId="33" applyNumberFormat="1" applyFont="1" applyFill="1" applyBorder="1" applyAlignment="1" applyProtection="1">
      <alignment horizontal="right" vertical="center"/>
      <protection/>
    </xf>
    <xf numFmtId="49" fontId="3" fillId="0" borderId="0" xfId="33" applyNumberFormat="1" applyFont="1" applyFill="1" applyBorder="1" applyAlignment="1" applyProtection="1">
      <alignment horizontal="center" vertical="center"/>
      <protection/>
    </xf>
    <xf numFmtId="49" fontId="6" fillId="0" borderId="0" xfId="33" applyNumberFormat="1" applyFont="1" applyFill="1" applyBorder="1" applyAlignment="1" applyProtection="1">
      <alignment vertical="center"/>
      <protection/>
    </xf>
    <xf numFmtId="49" fontId="7" fillId="0" borderId="11" xfId="33" applyNumberFormat="1" applyFont="1" applyBorder="1" applyAlignment="1" applyProtection="1">
      <alignment horizontal="right" vertical="center" wrapText="1"/>
      <protection/>
    </xf>
    <xf numFmtId="49" fontId="7" fillId="0" borderId="0" xfId="33" applyNumberFormat="1" applyFont="1" applyBorder="1" applyAlignment="1" applyProtection="1">
      <alignment horizontal="right" vertical="center" wrapText="1"/>
      <protection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3" fontId="57" fillId="0" borderId="0" xfId="0" applyNumberFormat="1" applyFont="1" applyAlignment="1">
      <alignment/>
    </xf>
    <xf numFmtId="3" fontId="3" fillId="0" borderId="0" xfId="33" applyNumberFormat="1" applyFont="1" applyFill="1" applyBorder="1" applyAlignment="1" applyProtection="1">
      <alignment vertical="center"/>
      <protection locked="0"/>
    </xf>
    <xf numFmtId="3" fontId="3" fillId="0" borderId="0" xfId="33" applyNumberFormat="1" applyFont="1" applyFill="1" applyBorder="1" applyAlignment="1" applyProtection="1">
      <alignment vertical="center"/>
      <protection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/>
    </xf>
    <xf numFmtId="164" fontId="4" fillId="0" borderId="0" xfId="33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Alignment="1">
      <alignment/>
    </xf>
    <xf numFmtId="49" fontId="3" fillId="0" borderId="10" xfId="33" applyNumberFormat="1" applyFont="1" applyFill="1" applyBorder="1" applyAlignment="1" applyProtection="1">
      <alignment horizontal="left" vertical="center" wrapText="1"/>
      <protection/>
    </xf>
    <xf numFmtId="3" fontId="3" fillId="0" borderId="10" xfId="33" applyNumberFormat="1" applyFont="1" applyFill="1" applyBorder="1" applyAlignment="1" applyProtection="1">
      <alignment vertical="center"/>
      <protection/>
    </xf>
    <xf numFmtId="0" fontId="3" fillId="0" borderId="0" xfId="33" applyFont="1" applyBorder="1" applyAlignment="1" applyProtection="1">
      <alignment vertical="center"/>
      <protection/>
    </xf>
    <xf numFmtId="164" fontId="3" fillId="0" borderId="0" xfId="33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33" applyNumberFormat="1" applyFont="1" applyFill="1" applyBorder="1" applyAlignment="1" applyProtection="1">
      <alignment horizontal="left" vertical="center" wrapText="1"/>
      <protection/>
    </xf>
    <xf numFmtId="3" fontId="3" fillId="0" borderId="12" xfId="33" applyNumberFormat="1" applyFont="1" applyFill="1" applyBorder="1" applyAlignment="1" applyProtection="1">
      <alignment vertical="center"/>
      <protection/>
    </xf>
    <xf numFmtId="0" fontId="3" fillId="0" borderId="0" xfId="53" applyFont="1" applyBorder="1" applyAlignment="1">
      <alignment vertical="center"/>
      <protection/>
    </xf>
    <xf numFmtId="3" fontId="3" fillId="0" borderId="0" xfId="33" applyNumberFormat="1" applyFont="1" applyFill="1" applyBorder="1" applyAlignment="1" applyProtection="1">
      <alignment horizontal="right" vertical="center"/>
      <protection/>
    </xf>
    <xf numFmtId="4" fontId="4" fillId="0" borderId="0" xfId="33" applyNumberFormat="1" applyFont="1" applyFill="1" applyBorder="1" applyAlignment="1" applyProtection="1">
      <alignment horizontal="right" vertical="center"/>
      <protection/>
    </xf>
    <xf numFmtId="0" fontId="6" fillId="0" borderId="0" xfId="53" applyFont="1" applyBorder="1" applyAlignment="1">
      <alignment vertical="center" wrapText="1"/>
      <protection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53" applyFont="1" applyBorder="1" applyAlignment="1">
      <alignment vertical="center" wrapText="1"/>
      <protection/>
    </xf>
    <xf numFmtId="0" fontId="55" fillId="0" borderId="12" xfId="0" applyFont="1" applyBorder="1" applyAlignment="1">
      <alignment/>
    </xf>
    <xf numFmtId="0" fontId="4" fillId="0" borderId="0" xfId="53" applyFont="1" applyAlignment="1" applyProtection="1">
      <alignment vertical="center"/>
      <protection/>
    </xf>
    <xf numFmtId="0" fontId="58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9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164" fontId="3" fillId="0" borderId="0" xfId="33" applyNumberFormat="1" applyFont="1" applyFill="1" applyBorder="1" applyAlignment="1" applyProtection="1">
      <alignment horizontal="right" vertical="center" wrapText="1"/>
      <protection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164" fontId="4" fillId="0" borderId="11" xfId="33" applyNumberFormat="1" applyFont="1" applyFill="1" applyBorder="1" applyAlignment="1" applyProtection="1">
      <alignment horizontal="right" vertical="center" wrapText="1"/>
      <protection/>
    </xf>
    <xf numFmtId="0" fontId="5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57" fillId="0" borderId="0" xfId="0" applyNumberFormat="1" applyFont="1" applyFill="1" applyAlignment="1">
      <alignment/>
    </xf>
    <xf numFmtId="0" fontId="61" fillId="0" borderId="11" xfId="0" applyFont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33" applyNumberFormat="1" applyFont="1" applyFill="1" applyBorder="1" applyAlignment="1" applyProtection="1">
      <alignment/>
      <protection/>
    </xf>
    <xf numFmtId="0" fontId="9" fillId="0" borderId="0" xfId="33" applyNumberFormat="1" applyFont="1" applyFill="1" applyBorder="1" applyAlignment="1" applyProtection="1">
      <alignment horizontal="right"/>
      <protection/>
    </xf>
    <xf numFmtId="0" fontId="56" fillId="0" borderId="0" xfId="0" applyFont="1" applyBorder="1" applyAlignment="1">
      <alignment/>
    </xf>
    <xf numFmtId="49" fontId="11" fillId="0" borderId="0" xfId="33" applyNumberFormat="1" applyFont="1" applyFill="1" applyBorder="1" applyAlignment="1" applyProtection="1">
      <alignment horizontal="right"/>
      <protection/>
    </xf>
    <xf numFmtId="3" fontId="56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49" fontId="6" fillId="0" borderId="0" xfId="33" applyNumberFormat="1" applyFont="1" applyFill="1" applyBorder="1" applyAlignment="1" applyProtection="1">
      <alignment horizontal="center"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4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0" xfId="33" applyFont="1" applyAlignment="1" applyProtection="1">
      <alignment horizontal="center"/>
      <protection/>
    </xf>
    <xf numFmtId="0" fontId="4" fillId="0" borderId="10" xfId="33" applyFont="1" applyBorder="1" applyAlignment="1" applyProtection="1">
      <alignment horizontal="center"/>
      <protection/>
    </xf>
    <xf numFmtId="0" fontId="4" fillId="0" borderId="12" xfId="33" applyFont="1" applyBorder="1" applyAlignment="1" applyProtection="1">
      <alignment horizontal="center"/>
      <protection/>
    </xf>
    <xf numFmtId="49" fontId="4" fillId="0" borderId="12" xfId="33" applyNumberFormat="1" applyFont="1" applyFill="1" applyBorder="1" applyAlignment="1" applyProtection="1">
      <alignment horizontal="center" vertical="center" wrapText="1"/>
      <protection/>
    </xf>
    <xf numFmtId="49" fontId="4" fillId="0" borderId="0" xfId="33" applyNumberFormat="1" applyFont="1" applyFill="1" applyBorder="1" applyAlignment="1" applyProtection="1">
      <alignment horizontal="center" vertical="center"/>
      <protection/>
    </xf>
    <xf numFmtId="0" fontId="4" fillId="0" borderId="0" xfId="33" applyFont="1" applyBorder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49" fontId="3" fillId="0" borderId="11" xfId="33" applyNumberFormat="1" applyFont="1" applyFill="1" applyBorder="1" applyAlignment="1" applyProtection="1">
      <alignment horizontal="center"/>
      <protection/>
    </xf>
    <xf numFmtId="0" fontId="3" fillId="0" borderId="11" xfId="33" applyNumberFormat="1" applyFont="1" applyBorder="1" applyAlignment="1" applyProtection="1">
      <alignment horizontal="center" vertical="top" wrapText="1"/>
      <protection/>
    </xf>
    <xf numFmtId="3" fontId="8" fillId="0" borderId="0" xfId="33" applyNumberFormat="1" applyFont="1" applyFill="1" applyBorder="1" applyAlignment="1" applyProtection="1">
      <alignment horizontal="right" vertical="top" wrapText="1"/>
      <protection/>
    </xf>
    <xf numFmtId="49" fontId="8" fillId="0" borderId="0" xfId="33" applyNumberFormat="1" applyFont="1" applyFill="1" applyBorder="1" applyAlignment="1" applyProtection="1">
      <alignment/>
      <protection/>
    </xf>
    <xf numFmtId="49" fontId="8" fillId="0" borderId="0" xfId="33" applyNumberFormat="1" applyFont="1" applyFill="1" applyBorder="1" applyAlignment="1" applyProtection="1">
      <alignment horizontal="center"/>
      <protection/>
    </xf>
    <xf numFmtId="4" fontId="8" fillId="0" borderId="0" xfId="33" applyNumberFormat="1" applyFont="1" applyFill="1" applyBorder="1" applyAlignment="1" applyProtection="1">
      <alignment horizontal="right"/>
      <protection/>
    </xf>
    <xf numFmtId="49" fontId="11" fillId="0" borderId="11" xfId="33" applyNumberFormat="1" applyFont="1" applyFill="1" applyBorder="1" applyAlignment="1" applyProtection="1">
      <alignment/>
      <protection/>
    </xf>
    <xf numFmtId="49" fontId="11" fillId="0" borderId="0" xfId="33" applyNumberFormat="1" applyFont="1" applyFill="1" applyBorder="1" applyAlignment="1" applyProtection="1">
      <alignment horizontal="center"/>
      <protection/>
    </xf>
    <xf numFmtId="49" fontId="9" fillId="0" borderId="0" xfId="33" applyNumberFormat="1" applyFont="1" applyFill="1" applyBorder="1" applyAlignment="1" applyProtection="1">
      <alignment/>
      <protection/>
    </xf>
    <xf numFmtId="49" fontId="9" fillId="0" borderId="0" xfId="33" applyNumberFormat="1" applyFont="1" applyFill="1" applyBorder="1" applyAlignment="1" applyProtection="1">
      <alignment horizontal="left"/>
      <protection/>
    </xf>
    <xf numFmtId="49" fontId="12" fillId="0" borderId="0" xfId="33" applyNumberFormat="1" applyFont="1" applyFill="1" applyBorder="1" applyAlignment="1" applyProtection="1">
      <alignment/>
      <protection/>
    </xf>
    <xf numFmtId="49" fontId="12" fillId="0" borderId="0" xfId="33" applyNumberFormat="1" applyFont="1" applyFill="1" applyBorder="1" applyAlignment="1" applyProtection="1">
      <alignment horizontal="center"/>
      <protection/>
    </xf>
    <xf numFmtId="49" fontId="13" fillId="0" borderId="0" xfId="33" applyNumberFormat="1" applyFont="1" applyFill="1" applyBorder="1" applyAlignment="1" applyProtection="1">
      <alignment horizontal="center"/>
      <protection/>
    </xf>
    <xf numFmtId="0" fontId="13" fillId="0" borderId="0" xfId="33" applyNumberFormat="1" applyFont="1" applyFill="1" applyBorder="1" applyAlignment="1" applyProtection="1">
      <alignment vertical="top"/>
      <protection/>
    </xf>
    <xf numFmtId="0" fontId="13" fillId="0" borderId="0" xfId="33" applyNumberFormat="1" applyFont="1" applyFill="1" applyBorder="1" applyAlignment="1" applyProtection="1">
      <alignment/>
      <protection/>
    </xf>
    <xf numFmtId="0" fontId="62" fillId="0" borderId="0" xfId="0" applyFont="1" applyBorder="1" applyAlignment="1">
      <alignment/>
    </xf>
    <xf numFmtId="0" fontId="58" fillId="0" borderId="0" xfId="0" applyFont="1" applyBorder="1" applyAlignment="1">
      <alignment/>
    </xf>
    <xf numFmtId="49" fontId="6" fillId="0" borderId="0" xfId="33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49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33" applyFont="1" applyBorder="1" applyAlignment="1" applyProtection="1">
      <alignment horizontal="center" vertical="center"/>
      <protection/>
    </xf>
    <xf numFmtId="49" fontId="3" fillId="0" borderId="12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quotePrefix="1">
      <alignment vertical="center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3" fillId="0" borderId="12" xfId="53" applyFont="1" applyBorder="1" applyAlignment="1">
      <alignment vertical="center" wrapText="1"/>
      <protection/>
    </xf>
    <xf numFmtId="3" fontId="3" fillId="0" borderId="12" xfId="33" applyNumberFormat="1" applyFont="1" applyFill="1" applyBorder="1" applyAlignment="1" applyProtection="1">
      <alignment horizontal="right" vertical="center"/>
      <protection/>
    </xf>
    <xf numFmtId="0" fontId="55" fillId="0" borderId="0" xfId="0" applyFont="1" applyBorder="1" applyAlignment="1">
      <alignment horizontal="left" vertical="center"/>
    </xf>
    <xf numFmtId="3" fontId="9" fillId="0" borderId="11" xfId="33" applyNumberFormat="1" applyFont="1" applyFill="1" applyBorder="1" applyAlignment="1" applyProtection="1">
      <alignment horizontal="center" vertical="top" wrapText="1"/>
      <protection/>
    </xf>
    <xf numFmtId="0" fontId="9" fillId="0" borderId="0" xfId="33" applyNumberFormat="1" applyFont="1" applyFill="1" applyBorder="1" applyAlignment="1" applyProtection="1">
      <alignment horizontal="left"/>
      <protection/>
    </xf>
    <xf numFmtId="49" fontId="9" fillId="0" borderId="0" xfId="33" applyNumberFormat="1" applyFont="1" applyFill="1" applyBorder="1" applyAlignment="1" applyProtection="1">
      <alignment horizontal="left"/>
      <protection/>
    </xf>
    <xf numFmtId="49" fontId="9" fillId="0" borderId="0" xfId="33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6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58" fillId="0" borderId="11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инансовая отчетность за 2008 г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8"/>
  <sheetViews>
    <sheetView tabSelected="1" zoomScalePageLayoutView="0" workbookViewId="0" topLeftCell="A1">
      <selection activeCell="A10" sqref="A10"/>
    </sheetView>
  </sheetViews>
  <sheetFormatPr defaultColWidth="9.33203125" defaultRowHeight="12.75"/>
  <cols>
    <col min="1" max="1" width="64.16015625" style="7" customWidth="1"/>
    <col min="2" max="2" width="11.5" style="124" customWidth="1"/>
    <col min="3" max="3" width="33.83203125" style="7" customWidth="1"/>
    <col min="4" max="4" width="22.66015625" style="7" customWidth="1"/>
    <col min="5" max="5" width="9.33203125" style="36" customWidth="1"/>
    <col min="6" max="6" width="18.66015625" style="116" customWidth="1"/>
    <col min="7" max="7" width="13" style="116" customWidth="1"/>
    <col min="8" max="8" width="25.5" style="36" customWidth="1"/>
    <col min="9" max="9" width="24.16015625" style="1" customWidth="1"/>
    <col min="10" max="10" width="9.33203125" style="1" customWidth="1"/>
    <col min="11" max="12" width="10.83203125" style="1" bestFit="1" customWidth="1"/>
    <col min="13" max="16384" width="9.33203125" style="1" customWidth="1"/>
  </cols>
  <sheetData>
    <row r="1" spans="1:5" ht="15.75">
      <c r="A1" s="209" t="s">
        <v>102</v>
      </c>
      <c r="B1" s="209"/>
      <c r="C1" s="209"/>
      <c r="D1" s="209"/>
      <c r="E1" s="115"/>
    </row>
    <row r="2" spans="1:8" s="74" customFormat="1" ht="16.5" thickBot="1">
      <c r="A2" s="210" t="s">
        <v>101</v>
      </c>
      <c r="B2" s="210"/>
      <c r="C2" s="210"/>
      <c r="D2" s="210"/>
      <c r="E2" s="117"/>
      <c r="F2" s="146"/>
      <c r="G2" s="146"/>
      <c r="H2" s="147"/>
    </row>
    <row r="3" spans="1:4" ht="15">
      <c r="A3" s="3"/>
      <c r="B3" s="3"/>
      <c r="C3" s="3"/>
      <c r="D3" s="4"/>
    </row>
    <row r="4" spans="1:4" ht="30">
      <c r="A4" s="8" t="s">
        <v>0</v>
      </c>
      <c r="B4" s="131" t="s">
        <v>103</v>
      </c>
      <c r="C4" s="132" t="s">
        <v>131</v>
      </c>
      <c r="D4" s="9" t="s">
        <v>1</v>
      </c>
    </row>
    <row r="5" spans="1:4" ht="15">
      <c r="A5" s="6"/>
      <c r="B5" s="121"/>
      <c r="C5" s="10"/>
      <c r="D5" s="10"/>
    </row>
    <row r="6" spans="1:4" ht="15">
      <c r="A6" s="11" t="s">
        <v>2</v>
      </c>
      <c r="B6" s="122"/>
      <c r="C6" s="12"/>
      <c r="D6" s="12"/>
    </row>
    <row r="7" spans="1:7" ht="15">
      <c r="A7" s="13" t="s">
        <v>3</v>
      </c>
      <c r="B7" s="123" t="s">
        <v>104</v>
      </c>
      <c r="C7" s="14">
        <v>103508503</v>
      </c>
      <c r="D7" s="15">
        <v>62700038</v>
      </c>
      <c r="F7" s="118"/>
      <c r="G7" s="118"/>
    </row>
    <row r="8" spans="1:7" ht="15">
      <c r="A8" s="13" t="s">
        <v>4</v>
      </c>
      <c r="B8" s="123"/>
      <c r="C8" s="14">
        <v>0</v>
      </c>
      <c r="D8" s="15">
        <v>4914825</v>
      </c>
      <c r="F8" s="118"/>
      <c r="G8" s="118"/>
    </row>
    <row r="9" spans="1:7" ht="15">
      <c r="A9" s="13" t="s">
        <v>5</v>
      </c>
      <c r="B9" s="123"/>
      <c r="C9" s="14">
        <v>0</v>
      </c>
      <c r="D9" s="15">
        <v>10362022</v>
      </c>
      <c r="F9" s="118"/>
      <c r="G9" s="118"/>
    </row>
    <row r="10" spans="1:7" ht="15">
      <c r="A10" s="13" t="s">
        <v>6</v>
      </c>
      <c r="B10" s="123" t="s">
        <v>106</v>
      </c>
      <c r="C10" s="14">
        <v>575475163</v>
      </c>
      <c r="D10" s="15">
        <v>460058072</v>
      </c>
      <c r="F10" s="118"/>
      <c r="G10" s="118"/>
    </row>
    <row r="11" spans="1:7" ht="30">
      <c r="A11" s="17" t="s">
        <v>7</v>
      </c>
      <c r="B11" s="123" t="s">
        <v>107</v>
      </c>
      <c r="C11" s="14">
        <v>0</v>
      </c>
      <c r="D11" s="18">
        <v>158421169</v>
      </c>
      <c r="F11" s="118"/>
      <c r="G11" s="118"/>
    </row>
    <row r="12" spans="1:7" ht="30">
      <c r="A12" s="13" t="s">
        <v>8</v>
      </c>
      <c r="B12" s="123" t="s">
        <v>107</v>
      </c>
      <c r="C12" s="14">
        <v>145072274</v>
      </c>
      <c r="D12" s="15" t="s">
        <v>9</v>
      </c>
      <c r="F12" s="118"/>
      <c r="G12" s="118"/>
    </row>
    <row r="13" spans="1:7" ht="33.75" customHeight="1">
      <c r="A13" s="13" t="s">
        <v>10</v>
      </c>
      <c r="B13" s="123" t="s">
        <v>105</v>
      </c>
      <c r="C13" s="14">
        <v>0</v>
      </c>
      <c r="D13" s="15">
        <v>57925386</v>
      </c>
      <c r="F13" s="118"/>
      <c r="G13" s="118"/>
    </row>
    <row r="14" spans="1:7" ht="30">
      <c r="A14" s="13" t="s">
        <v>11</v>
      </c>
      <c r="B14" s="123" t="s">
        <v>105</v>
      </c>
      <c r="C14" s="14">
        <v>42951714</v>
      </c>
      <c r="D14" s="15" t="s">
        <v>9</v>
      </c>
      <c r="F14" s="118"/>
      <c r="G14" s="118"/>
    </row>
    <row r="15" spans="1:7" ht="15">
      <c r="A15" s="13" t="s">
        <v>12</v>
      </c>
      <c r="B15" s="123"/>
      <c r="C15" s="14">
        <v>3584379</v>
      </c>
      <c r="D15" s="15">
        <v>3336779</v>
      </c>
      <c r="F15" s="118"/>
      <c r="G15" s="118"/>
    </row>
    <row r="16" spans="1:7" ht="15">
      <c r="A16" s="13" t="s">
        <v>13</v>
      </c>
      <c r="B16" s="123"/>
      <c r="C16" s="14">
        <v>2140710</v>
      </c>
      <c r="D16" s="15">
        <v>2046066</v>
      </c>
      <c r="F16" s="118"/>
      <c r="G16" s="118"/>
    </row>
    <row r="17" spans="1:7" ht="15">
      <c r="A17" s="13" t="s">
        <v>14</v>
      </c>
      <c r="B17" s="123" t="s">
        <v>108</v>
      </c>
      <c r="C17" s="14">
        <v>1249725</v>
      </c>
      <c r="D17" s="15">
        <v>1556545</v>
      </c>
      <c r="F17" s="118"/>
      <c r="G17" s="118"/>
    </row>
    <row r="18" spans="1:7" ht="15">
      <c r="A18" s="13" t="s">
        <v>15</v>
      </c>
      <c r="B18" s="123"/>
      <c r="C18" s="14">
        <v>1036265</v>
      </c>
      <c r="D18" s="15">
        <v>946587</v>
      </c>
      <c r="F18" s="118"/>
      <c r="G18" s="118"/>
    </row>
    <row r="19" spans="6:7" ht="15">
      <c r="F19" s="118"/>
      <c r="G19" s="118"/>
    </row>
    <row r="20" spans="1:7" ht="15">
      <c r="A20" s="19"/>
      <c r="B20" s="125"/>
      <c r="C20" s="19"/>
      <c r="D20" s="19"/>
      <c r="F20" s="118"/>
      <c r="G20" s="118"/>
    </row>
    <row r="21" spans="1:7" ht="15">
      <c r="A21" s="11" t="s">
        <v>16</v>
      </c>
      <c r="B21" s="122"/>
      <c r="C21" s="20">
        <f>SUM(C7:C18)</f>
        <v>875018733</v>
      </c>
      <c r="D21" s="20">
        <f>SUM(D7:D18)</f>
        <v>762267489</v>
      </c>
      <c r="F21" s="118"/>
      <c r="G21" s="118"/>
    </row>
    <row r="22" spans="1:7" ht="15.75" thickBot="1">
      <c r="A22" s="21"/>
      <c r="B22" s="126"/>
      <c r="C22" s="21"/>
      <c r="D22" s="21"/>
      <c r="F22" s="118"/>
      <c r="G22" s="118"/>
    </row>
    <row r="23" spans="1:7" ht="15">
      <c r="A23" s="13"/>
      <c r="B23" s="123"/>
      <c r="C23" s="15"/>
      <c r="D23" s="15"/>
      <c r="F23" s="118"/>
      <c r="G23" s="118"/>
    </row>
    <row r="24" spans="1:7" ht="15">
      <c r="A24" s="11" t="s">
        <v>17</v>
      </c>
      <c r="B24" s="122"/>
      <c r="C24" s="20"/>
      <c r="D24" s="20"/>
      <c r="E24" s="37"/>
      <c r="F24" s="118"/>
      <c r="G24" s="118"/>
    </row>
    <row r="25" spans="1:7" ht="15">
      <c r="A25" s="13" t="s">
        <v>18</v>
      </c>
      <c r="B25" s="123" t="s">
        <v>110</v>
      </c>
      <c r="C25" s="14">
        <v>597989419</v>
      </c>
      <c r="D25" s="15">
        <v>526795764</v>
      </c>
      <c r="E25" s="37"/>
      <c r="F25" s="118"/>
      <c r="G25" s="118"/>
    </row>
    <row r="26" spans="1:7" ht="15">
      <c r="A26" s="13" t="s">
        <v>19</v>
      </c>
      <c r="B26" s="123" t="s">
        <v>111</v>
      </c>
      <c r="C26" s="14">
        <v>78851135</v>
      </c>
      <c r="D26" s="15">
        <v>72102439</v>
      </c>
      <c r="E26" s="37"/>
      <c r="F26" s="118"/>
      <c r="G26" s="118"/>
    </row>
    <row r="27" spans="1:7" ht="15">
      <c r="A27" s="13" t="s">
        <v>20</v>
      </c>
      <c r="B27" s="123"/>
      <c r="C27" s="14">
        <v>8564131</v>
      </c>
      <c r="D27" s="15">
        <v>5456337</v>
      </c>
      <c r="E27" s="37"/>
      <c r="F27" s="118"/>
      <c r="G27" s="118"/>
    </row>
    <row r="28" spans="1:7" ht="15">
      <c r="A28" s="13" t="s">
        <v>109</v>
      </c>
      <c r="B28" s="123"/>
      <c r="C28" s="14">
        <v>659084</v>
      </c>
      <c r="D28" s="15" t="s">
        <v>9</v>
      </c>
      <c r="E28" s="37"/>
      <c r="F28" s="118"/>
      <c r="G28" s="118"/>
    </row>
    <row r="29" spans="1:7" ht="15">
      <c r="A29" s="13" t="s">
        <v>21</v>
      </c>
      <c r="B29" s="123" t="s">
        <v>112</v>
      </c>
      <c r="C29" s="14">
        <v>5175321</v>
      </c>
      <c r="D29" s="15">
        <v>5022961</v>
      </c>
      <c r="E29" s="37"/>
      <c r="F29" s="118"/>
      <c r="G29" s="118"/>
    </row>
    <row r="30" spans="1:7" ht="15">
      <c r="A30" s="13"/>
      <c r="B30" s="123"/>
      <c r="C30" s="14"/>
      <c r="D30" s="15"/>
      <c r="F30" s="118"/>
      <c r="G30" s="118"/>
    </row>
    <row r="31" spans="1:7" ht="15">
      <c r="A31" s="19"/>
      <c r="B31" s="125"/>
      <c r="C31" s="19"/>
      <c r="D31" s="19"/>
      <c r="F31" s="118"/>
      <c r="G31" s="118"/>
    </row>
    <row r="32" spans="1:7" ht="15">
      <c r="A32" s="11" t="s">
        <v>22</v>
      </c>
      <c r="B32" s="122"/>
      <c r="C32" s="20">
        <f>SUM(C25:C29)</f>
        <v>691239090</v>
      </c>
      <c r="D32" s="20">
        <f>SUM(D25:D29)</f>
        <v>609377501</v>
      </c>
      <c r="F32" s="118"/>
      <c r="G32" s="118"/>
    </row>
    <row r="33" spans="1:7" ht="15.75" thickBot="1">
      <c r="A33" s="23"/>
      <c r="B33" s="127"/>
      <c r="C33" s="24"/>
      <c r="D33" s="24"/>
      <c r="F33" s="118"/>
      <c r="G33" s="118"/>
    </row>
    <row r="34" spans="6:7" ht="15">
      <c r="F34" s="118"/>
      <c r="G34" s="118"/>
    </row>
    <row r="35" spans="1:7" ht="15">
      <c r="A35" s="11" t="s">
        <v>23</v>
      </c>
      <c r="B35" s="122"/>
      <c r="C35" s="20"/>
      <c r="D35" s="20"/>
      <c r="F35" s="118"/>
      <c r="G35" s="118"/>
    </row>
    <row r="36" spans="1:8" ht="15">
      <c r="A36" s="13" t="s">
        <v>24</v>
      </c>
      <c r="B36" s="123" t="s">
        <v>113</v>
      </c>
      <c r="C36" s="14">
        <v>78300000</v>
      </c>
      <c r="D36" s="15">
        <v>78300000</v>
      </c>
      <c r="F36" s="118"/>
      <c r="G36" s="118"/>
      <c r="H36" s="119"/>
    </row>
    <row r="37" spans="1:8" ht="15">
      <c r="A37" s="13" t="s">
        <v>25</v>
      </c>
      <c r="B37" s="123"/>
      <c r="C37" s="14">
        <v>44918918</v>
      </c>
      <c r="D37" s="15">
        <v>29294057</v>
      </c>
      <c r="F37" s="118"/>
      <c r="G37" s="118"/>
      <c r="H37" s="119"/>
    </row>
    <row r="38" spans="1:8" ht="30">
      <c r="A38" s="13" t="s">
        <v>26</v>
      </c>
      <c r="B38" s="123"/>
      <c r="C38" s="14">
        <v>0</v>
      </c>
      <c r="D38" s="25">
        <v>-4147598</v>
      </c>
      <c r="F38" s="118"/>
      <c r="G38" s="118"/>
      <c r="H38" s="119"/>
    </row>
    <row r="39" spans="1:8" ht="45">
      <c r="A39" s="13" t="s">
        <v>27</v>
      </c>
      <c r="B39" s="128"/>
      <c r="C39" s="14">
        <v>-3929731</v>
      </c>
      <c r="D39" s="25" t="s">
        <v>9</v>
      </c>
      <c r="F39" s="118"/>
      <c r="G39" s="118"/>
      <c r="H39" s="119"/>
    </row>
    <row r="40" spans="1:8" ht="15">
      <c r="A40" s="13" t="s">
        <v>28</v>
      </c>
      <c r="B40" s="123"/>
      <c r="C40" s="14">
        <v>2283335</v>
      </c>
      <c r="D40" s="15">
        <v>3389604</v>
      </c>
      <c r="F40" s="118"/>
      <c r="G40" s="118"/>
      <c r="H40" s="120"/>
    </row>
    <row r="41" spans="1:8" ht="15">
      <c r="A41" s="13" t="s">
        <v>29</v>
      </c>
      <c r="B41" s="123"/>
      <c r="C41" s="14">
        <v>62207121</v>
      </c>
      <c r="D41" s="15">
        <v>46053925</v>
      </c>
      <c r="F41" s="118"/>
      <c r="G41" s="118"/>
      <c r="H41" s="120"/>
    </row>
    <row r="42" spans="1:7" ht="15">
      <c r="A42" s="26"/>
      <c r="B42" s="129"/>
      <c r="C42" s="26"/>
      <c r="D42" s="26"/>
      <c r="F42" s="118"/>
      <c r="G42" s="118"/>
    </row>
    <row r="43" spans="1:7" ht="15">
      <c r="A43" s="19"/>
      <c r="B43" s="125"/>
      <c r="C43" s="19"/>
      <c r="D43" s="19"/>
      <c r="F43" s="118"/>
      <c r="G43" s="118"/>
    </row>
    <row r="44" spans="1:7" ht="15">
      <c r="A44" s="11" t="s">
        <v>30</v>
      </c>
      <c r="B44" s="122"/>
      <c r="C44" s="20">
        <f>SUM(C36:C41)</f>
        <v>183779643</v>
      </c>
      <c r="D44" s="20">
        <f>SUM(D36:D41)</f>
        <v>152889988</v>
      </c>
      <c r="F44" s="118"/>
      <c r="G44" s="118"/>
    </row>
    <row r="45" spans="1:7" ht="15.75" thickBot="1">
      <c r="A45" s="23"/>
      <c r="B45" s="127"/>
      <c r="C45" s="24"/>
      <c r="D45" s="24"/>
      <c r="F45" s="118"/>
      <c r="G45" s="118"/>
    </row>
    <row r="46" spans="6:7" ht="15">
      <c r="F46" s="118"/>
      <c r="G46" s="118"/>
    </row>
    <row r="47" spans="1:7" ht="15">
      <c r="A47" s="11" t="s">
        <v>31</v>
      </c>
      <c r="B47" s="122"/>
      <c r="C47" s="20">
        <f>C32+C44</f>
        <v>875018733</v>
      </c>
      <c r="D47" s="20">
        <f>D32+D44</f>
        <v>762267489</v>
      </c>
      <c r="F47" s="118"/>
      <c r="G47" s="118"/>
    </row>
    <row r="48" spans="1:4" ht="15.75" thickBot="1">
      <c r="A48" s="23"/>
      <c r="B48" s="127"/>
      <c r="C48" s="24"/>
      <c r="D48" s="24"/>
    </row>
    <row r="49" spans="1:4" ht="15">
      <c r="A49" s="28"/>
      <c r="B49" s="5"/>
      <c r="C49" s="133"/>
      <c r="D49" s="133"/>
    </row>
    <row r="50" spans="1:4" ht="15">
      <c r="A50" s="134"/>
      <c r="B50" s="135"/>
      <c r="C50" s="133"/>
      <c r="D50" s="133"/>
    </row>
    <row r="51" spans="1:4" ht="15">
      <c r="A51" s="28"/>
      <c r="B51" s="5"/>
      <c r="C51" s="133"/>
      <c r="D51" s="136"/>
    </row>
    <row r="52" spans="1:4" ht="15.75">
      <c r="A52" s="137"/>
      <c r="B52" s="138"/>
      <c r="C52" s="205"/>
      <c r="D52" s="205"/>
    </row>
    <row r="53" spans="1:4" ht="15.75">
      <c r="A53" s="139" t="s">
        <v>132</v>
      </c>
      <c r="B53" s="138"/>
      <c r="C53" s="206" t="s">
        <v>134</v>
      </c>
      <c r="D53" s="206"/>
    </row>
    <row r="54" spans="1:4" ht="15.75">
      <c r="A54" s="140" t="s">
        <v>133</v>
      </c>
      <c r="B54" s="138"/>
      <c r="C54" s="207" t="s">
        <v>151</v>
      </c>
      <c r="D54" s="207"/>
    </row>
    <row r="55" spans="1:4" ht="18.75">
      <c r="A55" s="141"/>
      <c r="B55" s="142"/>
      <c r="C55" s="141"/>
      <c r="D55" s="141"/>
    </row>
    <row r="56" spans="1:4" ht="18.75">
      <c r="A56" s="27" t="s">
        <v>135</v>
      </c>
      <c r="B56" s="143"/>
      <c r="C56" s="144"/>
      <c r="D56" s="145"/>
    </row>
    <row r="57" spans="1:4" ht="57" customHeight="1">
      <c r="A57" s="208" t="s">
        <v>136</v>
      </c>
      <c r="B57" s="208"/>
      <c r="C57" s="208"/>
      <c r="D57" s="208"/>
    </row>
    <row r="58" spans="1:3" ht="15">
      <c r="A58" s="28"/>
      <c r="B58" s="5"/>
      <c r="C58" s="29"/>
    </row>
  </sheetData>
  <sheetProtection/>
  <mergeCells count="6">
    <mergeCell ref="C52:D52"/>
    <mergeCell ref="C53:D53"/>
    <mergeCell ref="C54:D54"/>
    <mergeCell ref="A57:D57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1"/>
  <sheetViews>
    <sheetView zoomScalePageLayoutView="0" workbookViewId="0" topLeftCell="A1">
      <selection activeCell="A10" sqref="A10"/>
    </sheetView>
  </sheetViews>
  <sheetFormatPr defaultColWidth="9.33203125" defaultRowHeight="12.75"/>
  <cols>
    <col min="1" max="1" width="66" style="60" customWidth="1"/>
    <col min="2" max="2" width="8" style="161" customWidth="1"/>
    <col min="3" max="3" width="24.33203125" style="60" customWidth="1"/>
    <col min="4" max="4" width="23.16015625" style="60" customWidth="1"/>
    <col min="5" max="6" width="9.33203125" style="1" customWidth="1"/>
    <col min="7" max="8" width="13" style="2" customWidth="1"/>
    <col min="9" max="9" width="13" style="1" customWidth="1"/>
    <col min="10" max="11" width="9.33203125" style="1" customWidth="1"/>
    <col min="12" max="12" width="13" style="1" bestFit="1" customWidth="1"/>
    <col min="13" max="16384" width="9.33203125" style="1" customWidth="1"/>
  </cols>
  <sheetData>
    <row r="1" spans="1:5" ht="15.75">
      <c r="A1" s="209" t="s">
        <v>102</v>
      </c>
      <c r="B1" s="209"/>
      <c r="C1" s="209"/>
      <c r="D1" s="209"/>
      <c r="E1" s="114"/>
    </row>
    <row r="2" spans="1:5" ht="16.5" thickBot="1">
      <c r="A2" s="210" t="s">
        <v>114</v>
      </c>
      <c r="B2" s="210"/>
      <c r="C2" s="210"/>
      <c r="D2" s="210"/>
      <c r="E2" s="138"/>
    </row>
    <row r="3" spans="1:4" ht="15">
      <c r="A3" s="30"/>
      <c r="B3" s="30"/>
      <c r="C3" s="30"/>
      <c r="D3" s="31"/>
    </row>
    <row r="4" spans="1:4" ht="15">
      <c r="A4" s="33"/>
      <c r="B4" s="148"/>
      <c r="C4" s="211" t="s">
        <v>137</v>
      </c>
      <c r="D4" s="211"/>
    </row>
    <row r="5" spans="1:4" ht="45">
      <c r="A5" s="8" t="s">
        <v>0</v>
      </c>
      <c r="B5" s="131" t="s">
        <v>103</v>
      </c>
      <c r="C5" s="34" t="s">
        <v>131</v>
      </c>
      <c r="D5" s="34" t="s">
        <v>138</v>
      </c>
    </row>
    <row r="6" spans="1:4" ht="15">
      <c r="A6" s="6"/>
      <c r="B6" s="121"/>
      <c r="C6" s="35"/>
      <c r="D6" s="35"/>
    </row>
    <row r="7" spans="1:8" ht="15">
      <c r="A7" s="13" t="s">
        <v>32</v>
      </c>
      <c r="B7" s="123" t="s">
        <v>115</v>
      </c>
      <c r="C7" s="15">
        <v>46340283</v>
      </c>
      <c r="D7" s="15">
        <v>39534113</v>
      </c>
      <c r="G7" s="16"/>
      <c r="H7" s="16"/>
    </row>
    <row r="8" spans="1:8" ht="15">
      <c r="A8" s="13" t="s">
        <v>33</v>
      </c>
      <c r="B8" s="123" t="s">
        <v>115</v>
      </c>
      <c r="C8" s="25">
        <v>-9918958</v>
      </c>
      <c r="D8" s="25">
        <v>-7883823</v>
      </c>
      <c r="G8" s="16"/>
      <c r="H8" s="16"/>
    </row>
    <row r="9" spans="1:8" ht="15">
      <c r="A9" s="36"/>
      <c r="B9" s="149"/>
      <c r="C9" s="37"/>
      <c r="D9" s="36"/>
      <c r="G9" s="16"/>
      <c r="H9" s="16"/>
    </row>
    <row r="10" spans="1:9" ht="15">
      <c r="A10" s="38"/>
      <c r="B10" s="150"/>
      <c r="C10" s="39"/>
      <c r="D10" s="38"/>
      <c r="G10" s="40"/>
      <c r="H10" s="16"/>
      <c r="I10"/>
    </row>
    <row r="11" spans="1:9" ht="15">
      <c r="A11" s="11" t="s">
        <v>34</v>
      </c>
      <c r="B11" s="122"/>
      <c r="C11" s="41">
        <f>C7+C8</f>
        <v>36421325</v>
      </c>
      <c r="D11" s="41">
        <f>D7+D8</f>
        <v>31650290</v>
      </c>
      <c r="G11" s="40"/>
      <c r="H11" s="16"/>
      <c r="I11"/>
    </row>
    <row r="12" spans="1:9" ht="15">
      <c r="A12" s="13" t="s">
        <v>116</v>
      </c>
      <c r="B12" s="123" t="s">
        <v>106</v>
      </c>
      <c r="C12" s="25">
        <v>-393313</v>
      </c>
      <c r="D12" s="25">
        <v>-559957</v>
      </c>
      <c r="G12" s="40"/>
      <c r="H12" s="16"/>
      <c r="I12"/>
    </row>
    <row r="13" spans="1:12" ht="15">
      <c r="A13" s="43"/>
      <c r="B13" s="151"/>
      <c r="C13" s="44"/>
      <c r="D13" s="43"/>
      <c r="G13" s="40"/>
      <c r="H13" s="16"/>
      <c r="I13"/>
      <c r="J13"/>
      <c r="K13"/>
      <c r="L13"/>
    </row>
    <row r="14" spans="1:12" ht="15">
      <c r="A14" s="36"/>
      <c r="B14" s="149"/>
      <c r="C14" s="37"/>
      <c r="D14" s="36"/>
      <c r="G14" s="40"/>
      <c r="H14" s="16"/>
      <c r="I14"/>
      <c r="J14"/>
      <c r="K14"/>
      <c r="L14"/>
    </row>
    <row r="15" spans="1:12" ht="28.5">
      <c r="A15" s="11" t="s">
        <v>35</v>
      </c>
      <c r="B15" s="32"/>
      <c r="C15" s="42">
        <f>C11+C12</f>
        <v>36028012</v>
      </c>
      <c r="D15" s="42">
        <f>D11+D12</f>
        <v>31090333</v>
      </c>
      <c r="G15" s="40"/>
      <c r="H15" s="16"/>
      <c r="I15"/>
      <c r="J15"/>
      <c r="K15"/>
      <c r="L15"/>
    </row>
    <row r="16" spans="1:12" ht="15">
      <c r="A16" s="11"/>
      <c r="B16" s="122"/>
      <c r="C16" s="42"/>
      <c r="D16" s="42"/>
      <c r="G16" s="40"/>
      <c r="H16" s="16"/>
      <c r="I16"/>
      <c r="J16"/>
      <c r="K16"/>
      <c r="L16"/>
    </row>
    <row r="17" spans="1:12" ht="15">
      <c r="A17" s="13" t="s">
        <v>36</v>
      </c>
      <c r="B17" s="123"/>
      <c r="C17" s="25">
        <v>779907</v>
      </c>
      <c r="D17" s="25">
        <v>630720</v>
      </c>
      <c r="G17" s="40"/>
      <c r="H17" s="16"/>
      <c r="I17"/>
      <c r="J17"/>
      <c r="K17"/>
      <c r="L17"/>
    </row>
    <row r="18" spans="1:12" ht="15">
      <c r="A18" s="13" t="s">
        <v>37</v>
      </c>
      <c r="B18" s="123"/>
      <c r="C18" s="25">
        <v>-1274053</v>
      </c>
      <c r="D18" s="25">
        <v>-1002797</v>
      </c>
      <c r="G18" s="40"/>
      <c r="H18" s="16"/>
      <c r="I18"/>
      <c r="J18"/>
      <c r="K18"/>
      <c r="L18"/>
    </row>
    <row r="19" spans="1:12" ht="30" customHeight="1">
      <c r="A19" s="13" t="s">
        <v>38</v>
      </c>
      <c r="B19" s="123"/>
      <c r="C19" s="25">
        <v>-2232680</v>
      </c>
      <c r="D19" s="25">
        <v>-554778</v>
      </c>
      <c r="G19" s="40"/>
      <c r="H19" s="16"/>
      <c r="I19"/>
      <c r="J19"/>
      <c r="K19"/>
      <c r="L19"/>
    </row>
    <row r="20" spans="1:12" ht="30" customHeight="1">
      <c r="A20" s="13" t="s">
        <v>117</v>
      </c>
      <c r="B20" s="123"/>
      <c r="C20" s="25"/>
      <c r="D20" s="25">
        <v>-252060</v>
      </c>
      <c r="G20" s="40"/>
      <c r="H20" s="16"/>
      <c r="I20"/>
      <c r="J20"/>
      <c r="K20"/>
      <c r="L20"/>
    </row>
    <row r="21" spans="1:12" ht="49.5" customHeight="1">
      <c r="A21" s="13" t="s">
        <v>118</v>
      </c>
      <c r="B21" s="123"/>
      <c r="C21" s="25">
        <v>58757</v>
      </c>
      <c r="D21" s="25"/>
      <c r="G21" s="40"/>
      <c r="H21" s="16"/>
      <c r="I21"/>
      <c r="J21"/>
      <c r="K21"/>
      <c r="L21"/>
    </row>
    <row r="22" spans="1:12" ht="15">
      <c r="A22" s="13" t="s">
        <v>119</v>
      </c>
      <c r="B22" s="123"/>
      <c r="C22" s="25">
        <v>-604163</v>
      </c>
      <c r="D22" s="45">
        <v>-577648</v>
      </c>
      <c r="G22" s="40"/>
      <c r="H22" s="16"/>
      <c r="I22"/>
      <c r="J22"/>
      <c r="K22"/>
      <c r="L22" s="46"/>
    </row>
    <row r="23" spans="1:12" ht="15">
      <c r="A23" s="13" t="s">
        <v>39</v>
      </c>
      <c r="B23" s="123"/>
      <c r="C23" s="25">
        <v>-9552360</v>
      </c>
      <c r="D23" s="25">
        <v>-7849659</v>
      </c>
      <c r="G23" s="40"/>
      <c r="H23" s="16"/>
      <c r="I23"/>
      <c r="J23"/>
      <c r="K23"/>
      <c r="L23"/>
    </row>
    <row r="24" spans="1:12" ht="15">
      <c r="A24" s="1"/>
      <c r="B24" s="130"/>
      <c r="C24" s="22"/>
      <c r="D24" s="1"/>
      <c r="G24" s="40"/>
      <c r="H24" s="16"/>
      <c r="I24"/>
      <c r="J24"/>
      <c r="K24"/>
      <c r="L24"/>
    </row>
    <row r="25" spans="1:12" ht="15">
      <c r="A25" s="47"/>
      <c r="B25" s="152"/>
      <c r="C25" s="48"/>
      <c r="D25" s="48"/>
      <c r="G25" s="40"/>
      <c r="H25" s="16"/>
      <c r="I25"/>
      <c r="J25"/>
      <c r="K25"/>
      <c r="L25"/>
    </row>
    <row r="26" spans="1:12" ht="15">
      <c r="A26" s="49" t="s">
        <v>40</v>
      </c>
      <c r="B26" s="153"/>
      <c r="C26" s="50">
        <f>SUM(C15:C23)</f>
        <v>23203420</v>
      </c>
      <c r="D26" s="50">
        <f>SUM(D15:D23)</f>
        <v>21484111</v>
      </c>
      <c r="G26" s="40"/>
      <c r="H26" s="16"/>
      <c r="I26"/>
      <c r="J26"/>
      <c r="K26"/>
      <c r="L26"/>
    </row>
    <row r="27" spans="1:12" ht="15">
      <c r="A27" s="13" t="s">
        <v>41</v>
      </c>
      <c r="B27" s="123" t="s">
        <v>120</v>
      </c>
      <c r="C27" s="25">
        <v>-1050332</v>
      </c>
      <c r="D27" s="25">
        <v>-2009776</v>
      </c>
      <c r="G27" s="40"/>
      <c r="H27" s="16"/>
      <c r="I27"/>
      <c r="J27"/>
      <c r="K27"/>
      <c r="L27"/>
    </row>
    <row r="28" spans="1:12" ht="15">
      <c r="A28" s="13"/>
      <c r="B28" s="123"/>
      <c r="C28" s="25"/>
      <c r="D28" s="25"/>
      <c r="G28" s="40"/>
      <c r="H28" s="16"/>
      <c r="I28"/>
      <c r="J28"/>
      <c r="K28"/>
      <c r="L28"/>
    </row>
    <row r="29" spans="1:9" ht="15">
      <c r="A29" s="47"/>
      <c r="B29" s="152"/>
      <c r="C29" s="48"/>
      <c r="D29" s="48"/>
      <c r="G29" s="40"/>
      <c r="H29" s="16"/>
      <c r="I29"/>
    </row>
    <row r="30" spans="1:9" ht="15">
      <c r="A30" s="49" t="s">
        <v>42</v>
      </c>
      <c r="B30" s="153"/>
      <c r="C30" s="50">
        <f>C26+C27</f>
        <v>22153088</v>
      </c>
      <c r="D30" s="50">
        <f>D26+D27</f>
        <v>19474335</v>
      </c>
      <c r="G30" s="40"/>
      <c r="H30" s="16"/>
      <c r="I30"/>
    </row>
    <row r="31" spans="1:9" ht="15.75" thickBot="1">
      <c r="A31" s="51"/>
      <c r="B31" s="154"/>
      <c r="C31" s="52"/>
      <c r="D31" s="52"/>
      <c r="G31" s="40"/>
      <c r="H31" s="16"/>
      <c r="I31"/>
    </row>
    <row r="32" spans="1:9" ht="15">
      <c r="A32" s="11"/>
      <c r="B32" s="122"/>
      <c r="C32" s="42"/>
      <c r="D32" s="42"/>
      <c r="G32" s="40"/>
      <c r="H32" s="16"/>
      <c r="I32"/>
    </row>
    <row r="33" spans="1:9" ht="15">
      <c r="A33" s="53" t="s">
        <v>43</v>
      </c>
      <c r="B33" s="155"/>
      <c r="C33" s="54"/>
      <c r="D33" s="55"/>
      <c r="G33" s="40"/>
      <c r="H33" s="16"/>
      <c r="I33"/>
    </row>
    <row r="34" spans="1:9" ht="15">
      <c r="A34" s="49"/>
      <c r="B34" s="153"/>
      <c r="C34" s="25"/>
      <c r="D34" s="55"/>
      <c r="G34" s="40"/>
      <c r="H34" s="16"/>
      <c r="I34"/>
    </row>
    <row r="35" spans="1:9" ht="45">
      <c r="A35" s="56" t="s">
        <v>44</v>
      </c>
      <c r="B35" s="156"/>
      <c r="C35" s="55"/>
      <c r="D35" s="55"/>
      <c r="G35" s="40"/>
      <c r="H35" s="16"/>
      <c r="I35"/>
    </row>
    <row r="36" spans="1:9" ht="32.25" customHeight="1">
      <c r="A36" s="57" t="s">
        <v>121</v>
      </c>
      <c r="B36" s="157"/>
      <c r="C36" s="25">
        <v>0</v>
      </c>
      <c r="D36" s="25">
        <v>6237676</v>
      </c>
      <c r="G36" s="40"/>
      <c r="H36" s="16"/>
      <c r="I36"/>
    </row>
    <row r="37" spans="1:9" ht="45">
      <c r="A37" s="57" t="s">
        <v>122</v>
      </c>
      <c r="B37" s="157"/>
      <c r="C37" s="25">
        <v>721552</v>
      </c>
      <c r="D37" s="25">
        <v>0</v>
      </c>
      <c r="G37" s="40"/>
      <c r="H37" s="16"/>
      <c r="I37"/>
    </row>
    <row r="38" spans="1:9" ht="61.5" customHeight="1">
      <c r="A38" s="57" t="s">
        <v>45</v>
      </c>
      <c r="B38" s="157"/>
      <c r="C38" s="25">
        <v>-25696</v>
      </c>
      <c r="D38" s="25" t="s">
        <v>9</v>
      </c>
      <c r="G38" s="40"/>
      <c r="H38" s="16"/>
      <c r="I38"/>
    </row>
    <row r="39" spans="1:9" ht="15">
      <c r="A39" s="58"/>
      <c r="B39" s="158"/>
      <c r="C39" s="55"/>
      <c r="D39" s="25"/>
      <c r="G39" s="40"/>
      <c r="H39" s="16"/>
      <c r="I39"/>
    </row>
    <row r="40" spans="1:9" ht="15">
      <c r="A40" s="38"/>
      <c r="B40" s="150"/>
      <c r="C40" s="38"/>
      <c r="D40" s="38"/>
      <c r="G40" s="40"/>
      <c r="H40" s="16"/>
      <c r="I40"/>
    </row>
    <row r="41" spans="1:9" ht="15">
      <c r="A41" s="53" t="s">
        <v>123</v>
      </c>
      <c r="B41" s="155"/>
      <c r="C41" s="88">
        <f>SUM(C36:C38)</f>
        <v>695856</v>
      </c>
      <c r="D41" s="88">
        <f>SUM(D36:D38)</f>
        <v>6237676</v>
      </c>
      <c r="G41" s="40"/>
      <c r="H41" s="16"/>
      <c r="I41"/>
    </row>
    <row r="42" spans="1:9" ht="15">
      <c r="A42" s="43"/>
      <c r="B42" s="151"/>
      <c r="C42" s="43"/>
      <c r="D42" s="43"/>
      <c r="G42" s="40"/>
      <c r="H42" s="16"/>
      <c r="I42"/>
    </row>
    <row r="43" spans="1:9" ht="15">
      <c r="A43" s="1"/>
      <c r="B43" s="130"/>
      <c r="C43" s="1"/>
      <c r="D43" s="1"/>
      <c r="G43" s="40"/>
      <c r="H43" s="16"/>
      <c r="I43"/>
    </row>
    <row r="44" spans="1:8" ht="15">
      <c r="A44" s="53" t="s">
        <v>47</v>
      </c>
      <c r="B44" s="155"/>
      <c r="C44" s="54">
        <f>C30+C41</f>
        <v>22848944</v>
      </c>
      <c r="D44" s="54">
        <f>D30+D41</f>
        <v>25712011</v>
      </c>
      <c r="G44" s="16"/>
      <c r="H44" s="16"/>
    </row>
    <row r="45" spans="1:4" ht="15.75" thickBot="1">
      <c r="A45" s="59"/>
      <c r="B45" s="159"/>
      <c r="C45" s="59"/>
      <c r="D45" s="59"/>
    </row>
    <row r="46" spans="1:4" ht="15">
      <c r="A46" s="1"/>
      <c r="B46" s="130"/>
      <c r="C46" s="1"/>
      <c r="D46" s="1"/>
    </row>
    <row r="47" spans="1:4" ht="59.25" thickBot="1">
      <c r="A47" s="202" t="s">
        <v>124</v>
      </c>
      <c r="B47" s="127">
        <v>22</v>
      </c>
      <c r="C47" s="203">
        <v>2829</v>
      </c>
      <c r="D47" s="203">
        <v>2487</v>
      </c>
    </row>
    <row r="48" spans="1:4" ht="15">
      <c r="A48"/>
      <c r="B48" s="160"/>
      <c r="C48"/>
      <c r="D48"/>
    </row>
    <row r="49" spans="1:4" ht="15">
      <c r="A49"/>
      <c r="B49" s="160"/>
      <c r="C49"/>
      <c r="D49"/>
    </row>
    <row r="50" spans="1:4" ht="15">
      <c r="A50" s="1"/>
      <c r="B50" s="130"/>
      <c r="C50" s="1"/>
      <c r="D50" s="1"/>
    </row>
    <row r="51" spans="1:4" ht="15">
      <c r="A51" s="1"/>
      <c r="B51" s="130"/>
      <c r="C51" s="1"/>
      <c r="D51" s="1"/>
    </row>
  </sheetData>
  <sheetProtection/>
  <mergeCells count="3">
    <mergeCell ref="C4:D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70"/>
  <sheetViews>
    <sheetView zoomScalePageLayoutView="0" workbookViewId="0" topLeftCell="A1">
      <selection activeCell="A14" sqref="A14"/>
    </sheetView>
  </sheetViews>
  <sheetFormatPr defaultColWidth="9.33203125" defaultRowHeight="12.75"/>
  <cols>
    <col min="1" max="1" width="44.33203125" style="73" customWidth="1"/>
    <col min="2" max="2" width="18.33203125" style="73" customWidth="1"/>
    <col min="3" max="3" width="19.33203125" style="73" customWidth="1"/>
    <col min="4" max="4" width="24" style="73" customWidth="1"/>
    <col min="5" max="5" width="41.83203125" style="73" customWidth="1"/>
    <col min="6" max="6" width="24.16015625" style="73" customWidth="1"/>
    <col min="7" max="7" width="15.33203125" style="73" customWidth="1"/>
    <col min="8" max="8" width="23.16015625" style="73" customWidth="1"/>
    <col min="9" max="9" width="10.5" style="73" bestFit="1" customWidth="1"/>
    <col min="10" max="10" width="9.33203125" style="73" customWidth="1"/>
    <col min="11" max="11" width="15.66015625" style="73" customWidth="1"/>
    <col min="12" max="12" width="21" style="73" customWidth="1"/>
    <col min="13" max="13" width="15.66015625" style="73" customWidth="1"/>
    <col min="14" max="16384" width="9.33203125" style="73" customWidth="1"/>
  </cols>
  <sheetData>
    <row r="1" spans="1:8" ht="15.75">
      <c r="A1" s="209" t="s">
        <v>102</v>
      </c>
      <c r="B1" s="209"/>
      <c r="C1" s="209"/>
      <c r="D1" s="209"/>
      <c r="E1" s="209"/>
      <c r="F1" s="209"/>
      <c r="G1" s="209"/>
      <c r="H1" s="209"/>
    </row>
    <row r="2" spans="1:8" ht="16.5" thickBot="1">
      <c r="A2" s="210" t="s">
        <v>125</v>
      </c>
      <c r="B2" s="210"/>
      <c r="C2" s="210"/>
      <c r="D2" s="210"/>
      <c r="E2" s="210"/>
      <c r="F2" s="210"/>
      <c r="G2" s="210"/>
      <c r="H2" s="210"/>
    </row>
    <row r="4" spans="2:8" ht="15">
      <c r="B4" s="212" t="s">
        <v>24</v>
      </c>
      <c r="C4" s="212" t="s">
        <v>25</v>
      </c>
      <c r="D4" s="212" t="s">
        <v>48</v>
      </c>
      <c r="E4" s="212" t="s">
        <v>27</v>
      </c>
      <c r="F4" s="212" t="s">
        <v>28</v>
      </c>
      <c r="G4" s="212" t="s">
        <v>126</v>
      </c>
      <c r="H4" s="212" t="s">
        <v>49</v>
      </c>
    </row>
    <row r="5" spans="1:8" ht="15">
      <c r="A5" s="163"/>
      <c r="B5" s="212"/>
      <c r="C5" s="212"/>
      <c r="D5" s="212"/>
      <c r="E5" s="212"/>
      <c r="F5" s="212"/>
      <c r="G5" s="212"/>
      <c r="H5" s="212"/>
    </row>
    <row r="6" spans="1:8" ht="15">
      <c r="A6" s="163"/>
      <c r="B6" s="212"/>
      <c r="C6" s="212"/>
      <c r="D6" s="212"/>
      <c r="E6" s="212"/>
      <c r="F6" s="212"/>
      <c r="G6" s="212"/>
      <c r="H6" s="212"/>
    </row>
    <row r="7" spans="1:8" ht="57.75" customHeight="1" thickBot="1">
      <c r="A7" s="164" t="s">
        <v>0</v>
      </c>
      <c r="B7" s="213"/>
      <c r="C7" s="213" t="s">
        <v>50</v>
      </c>
      <c r="D7" s="213"/>
      <c r="E7" s="213"/>
      <c r="F7" s="213"/>
      <c r="G7" s="213"/>
      <c r="H7" s="213"/>
    </row>
    <row r="8" spans="1:8" ht="15">
      <c r="A8" s="65"/>
      <c r="B8" s="66"/>
      <c r="C8" s="75"/>
      <c r="D8" s="66"/>
      <c r="E8" s="66"/>
      <c r="F8" s="66"/>
      <c r="G8" s="66"/>
      <c r="H8" s="66"/>
    </row>
    <row r="9" spans="1:8" ht="15">
      <c r="A9" s="63" t="s">
        <v>51</v>
      </c>
      <c r="B9" s="64">
        <v>78300000</v>
      </c>
      <c r="C9" s="64">
        <v>23629414</v>
      </c>
      <c r="D9" s="64">
        <v>-10680281</v>
      </c>
      <c r="E9" s="64">
        <v>0</v>
      </c>
      <c r="F9" s="64">
        <v>3389604</v>
      </c>
      <c r="G9" s="64">
        <v>24242994</v>
      </c>
      <c r="H9" s="64">
        <f>SUM(B9:G9)</f>
        <v>118881731</v>
      </c>
    </row>
    <row r="10" spans="1:8" ht="15">
      <c r="A10" s="71"/>
      <c r="B10" s="66"/>
      <c r="C10" s="66"/>
      <c r="D10" s="66"/>
      <c r="E10" s="66"/>
      <c r="F10" s="66"/>
      <c r="G10" s="66"/>
      <c r="H10" s="66"/>
    </row>
    <row r="11" spans="1:8" ht="15">
      <c r="A11" s="65" t="s">
        <v>139</v>
      </c>
      <c r="B11" s="67" t="s">
        <v>9</v>
      </c>
      <c r="C11" s="67" t="s">
        <v>9</v>
      </c>
      <c r="D11" s="66" t="s">
        <v>9</v>
      </c>
      <c r="E11" s="66" t="s">
        <v>9</v>
      </c>
      <c r="F11" s="66" t="s">
        <v>9</v>
      </c>
      <c r="G11" s="66">
        <v>19474335</v>
      </c>
      <c r="H11" s="66">
        <f>SUM(B11:G11)</f>
        <v>19474335</v>
      </c>
    </row>
    <row r="12" spans="1:8" ht="15">
      <c r="A12" s="65" t="s">
        <v>127</v>
      </c>
      <c r="B12" s="67" t="s">
        <v>9</v>
      </c>
      <c r="C12" s="67" t="s">
        <v>9</v>
      </c>
      <c r="D12" s="66">
        <v>6237676</v>
      </c>
      <c r="E12" s="162" t="s">
        <v>9</v>
      </c>
      <c r="F12" s="66" t="s">
        <v>9</v>
      </c>
      <c r="G12" s="66" t="s">
        <v>9</v>
      </c>
      <c r="H12" s="66">
        <f>SUM(B12:G12)</f>
        <v>6237676</v>
      </c>
    </row>
    <row r="13" spans="1:8" ht="15">
      <c r="A13" s="165"/>
      <c r="B13" s="166"/>
      <c r="C13" s="166"/>
      <c r="D13" s="166"/>
      <c r="E13" s="166"/>
      <c r="F13" s="166"/>
      <c r="G13" s="166"/>
      <c r="H13" s="166"/>
    </row>
    <row r="14" spans="1:8" ht="15">
      <c r="A14" s="68" t="s">
        <v>47</v>
      </c>
      <c r="B14" s="64">
        <f aca="true" t="shared" si="0" ref="B14:G14">SUM(B11:B12)</f>
        <v>0</v>
      </c>
      <c r="C14" s="64">
        <f t="shared" si="0"/>
        <v>0</v>
      </c>
      <c r="D14" s="64">
        <f t="shared" si="0"/>
        <v>6237676</v>
      </c>
      <c r="E14" s="64">
        <f t="shared" si="0"/>
        <v>0</v>
      </c>
      <c r="F14" s="64">
        <f t="shared" si="0"/>
        <v>0</v>
      </c>
      <c r="G14" s="64">
        <f t="shared" si="0"/>
        <v>19474335</v>
      </c>
      <c r="H14" s="64">
        <f>SUM(B14:G14)</f>
        <v>25712011</v>
      </c>
    </row>
    <row r="15" spans="1:17" ht="15">
      <c r="A15" s="71"/>
      <c r="B15" s="66"/>
      <c r="C15" s="66"/>
      <c r="D15" s="66"/>
      <c r="E15" s="66"/>
      <c r="F15" s="66"/>
      <c r="G15" s="66"/>
      <c r="H15" s="66"/>
      <c r="I15" s="72"/>
      <c r="J15" s="72"/>
      <c r="K15" s="72"/>
      <c r="L15" s="72"/>
      <c r="M15" s="167"/>
      <c r="N15" s="168"/>
      <c r="O15" s="168"/>
      <c r="P15" s="168"/>
      <c r="Q15" s="168"/>
    </row>
    <row r="16" spans="1:17" ht="15">
      <c r="A16" s="65" t="s">
        <v>52</v>
      </c>
      <c r="B16" s="66" t="s">
        <v>9</v>
      </c>
      <c r="C16" s="66" t="s">
        <v>9</v>
      </c>
      <c r="D16" s="66" t="s">
        <v>9</v>
      </c>
      <c r="E16" s="66" t="s">
        <v>9</v>
      </c>
      <c r="F16" s="66" t="s">
        <v>9</v>
      </c>
      <c r="G16" s="66">
        <v>-6778929</v>
      </c>
      <c r="H16" s="66">
        <f>SUM(B16:G16)</f>
        <v>-6778929</v>
      </c>
      <c r="I16" s="72"/>
      <c r="J16" s="72"/>
      <c r="K16" s="72"/>
      <c r="L16" s="72"/>
      <c r="M16" s="167"/>
      <c r="N16" s="168"/>
      <c r="O16" s="168"/>
      <c r="P16" s="168"/>
      <c r="Q16" s="168"/>
    </row>
    <row r="17" spans="1:17" ht="15">
      <c r="A17" s="69" t="s">
        <v>140</v>
      </c>
      <c r="B17" s="70" t="s">
        <v>9</v>
      </c>
      <c r="C17" s="70" t="s">
        <v>9</v>
      </c>
      <c r="D17" s="70" t="s">
        <v>9</v>
      </c>
      <c r="E17" s="70" t="s">
        <v>9</v>
      </c>
      <c r="F17" s="70" t="s">
        <v>9</v>
      </c>
      <c r="G17" s="70">
        <v>3002454</v>
      </c>
      <c r="H17" s="70">
        <f>SUM(B17:G17)</f>
        <v>3002454</v>
      </c>
      <c r="I17" s="72"/>
      <c r="J17" s="72"/>
      <c r="K17" s="72"/>
      <c r="L17" s="72"/>
      <c r="M17" s="167"/>
      <c r="N17" s="168"/>
      <c r="O17" s="168"/>
      <c r="P17" s="168"/>
      <c r="Q17" s="168"/>
    </row>
    <row r="18" spans="1:17" ht="15">
      <c r="A18" s="165"/>
      <c r="B18" s="76"/>
      <c r="C18" s="76"/>
      <c r="D18" s="76"/>
      <c r="E18" s="76"/>
      <c r="F18" s="76"/>
      <c r="G18" s="76"/>
      <c r="H18" s="76"/>
      <c r="I18" s="72"/>
      <c r="J18" s="72"/>
      <c r="K18" s="72"/>
      <c r="L18" s="72"/>
      <c r="M18" s="167"/>
      <c r="N18" s="168"/>
      <c r="O18" s="168"/>
      <c r="P18" s="168"/>
      <c r="Q18" s="168"/>
    </row>
    <row r="19" spans="1:17" ht="32.25" customHeight="1" thickBot="1">
      <c r="A19" s="181" t="s">
        <v>141</v>
      </c>
      <c r="B19" s="182">
        <f>B9+B14</f>
        <v>78300000</v>
      </c>
      <c r="C19" s="182">
        <f>C9+C14</f>
        <v>23629414</v>
      </c>
      <c r="D19" s="182">
        <f>D9+D14</f>
        <v>-4442605</v>
      </c>
      <c r="E19" s="182">
        <f>E9+E14</f>
        <v>0</v>
      </c>
      <c r="F19" s="182">
        <f>F9+F14</f>
        <v>3389604</v>
      </c>
      <c r="G19" s="182">
        <f>G9+G14+G16+G17</f>
        <v>39940854</v>
      </c>
      <c r="H19" s="182">
        <f>SUM(B19:G19)</f>
        <v>140817267</v>
      </c>
      <c r="I19" s="72"/>
      <c r="J19" s="72"/>
      <c r="K19" s="72"/>
      <c r="L19" s="72"/>
      <c r="M19" s="167"/>
      <c r="N19" s="168"/>
      <c r="O19" s="168"/>
      <c r="P19" s="168"/>
      <c r="Q19" s="168"/>
    </row>
    <row r="20" spans="1:17" ht="15">
      <c r="A20" s="71"/>
      <c r="B20" s="66"/>
      <c r="C20" s="66"/>
      <c r="D20" s="66"/>
      <c r="E20" s="66"/>
      <c r="F20" s="66"/>
      <c r="G20" s="66"/>
      <c r="H20" s="66"/>
      <c r="I20" s="72"/>
      <c r="J20" s="72"/>
      <c r="K20" s="72"/>
      <c r="L20" s="72"/>
      <c r="M20" s="167"/>
      <c r="N20" s="168"/>
      <c r="O20" s="168"/>
      <c r="P20" s="168"/>
      <c r="Q20" s="168"/>
    </row>
    <row r="21" spans="1:17" ht="15">
      <c r="A21" s="71" t="s">
        <v>53</v>
      </c>
      <c r="B21" s="67">
        <v>78300000</v>
      </c>
      <c r="C21" s="67">
        <v>29294057</v>
      </c>
      <c r="D21" s="67">
        <v>-4147598</v>
      </c>
      <c r="E21" s="67">
        <v>0</v>
      </c>
      <c r="F21" s="67">
        <v>3389604</v>
      </c>
      <c r="G21" s="67">
        <v>46053925</v>
      </c>
      <c r="H21" s="67">
        <f>SUM(B21:G21)</f>
        <v>152889988</v>
      </c>
      <c r="I21" s="72"/>
      <c r="J21" s="72"/>
      <c r="K21" s="72"/>
      <c r="L21" s="72"/>
      <c r="M21" s="167"/>
      <c r="N21" s="168"/>
      <c r="O21" s="168"/>
      <c r="P21" s="168"/>
      <c r="Q21" s="168"/>
    </row>
    <row r="22" spans="1:17" ht="35.25" customHeight="1">
      <c r="A22" s="68" t="s">
        <v>54</v>
      </c>
      <c r="B22" s="70" t="s">
        <v>9</v>
      </c>
      <c r="C22" s="70" t="s">
        <v>9</v>
      </c>
      <c r="D22" s="64">
        <v>4147598</v>
      </c>
      <c r="E22" s="64">
        <v>-4625587</v>
      </c>
      <c r="F22" s="70" t="s">
        <v>9</v>
      </c>
      <c r="G22" s="64">
        <v>569810</v>
      </c>
      <c r="H22" s="64">
        <f>SUM(B22:G22)</f>
        <v>91821</v>
      </c>
      <c r="I22" s="72"/>
      <c r="J22" s="72"/>
      <c r="K22" s="72"/>
      <c r="L22" s="72"/>
      <c r="M22" s="167"/>
      <c r="N22" s="168"/>
      <c r="O22" s="168"/>
      <c r="P22" s="168"/>
      <c r="Q22" s="168"/>
    </row>
    <row r="23" spans="1:17" ht="15">
      <c r="A23" s="65"/>
      <c r="B23" s="66"/>
      <c r="C23" s="66"/>
      <c r="D23" s="66"/>
      <c r="E23" s="66"/>
      <c r="F23" s="66"/>
      <c r="G23" s="66"/>
      <c r="H23" s="66"/>
      <c r="I23" s="72"/>
      <c r="J23" s="72"/>
      <c r="K23" s="72"/>
      <c r="L23" s="72"/>
      <c r="M23" s="167"/>
      <c r="N23" s="168"/>
      <c r="O23" s="168"/>
      <c r="P23" s="168"/>
      <c r="Q23" s="168"/>
    </row>
    <row r="24" spans="1:17" ht="37.5" customHeight="1">
      <c r="A24" s="68" t="s">
        <v>55</v>
      </c>
      <c r="B24" s="64">
        <f aca="true" t="shared" si="1" ref="B24:G24">SUM(B21:B22)</f>
        <v>78300000</v>
      </c>
      <c r="C24" s="64">
        <f t="shared" si="1"/>
        <v>29294057</v>
      </c>
      <c r="D24" s="64">
        <f t="shared" si="1"/>
        <v>0</v>
      </c>
      <c r="E24" s="64">
        <f t="shared" si="1"/>
        <v>-4625587</v>
      </c>
      <c r="F24" s="64">
        <f t="shared" si="1"/>
        <v>3389604</v>
      </c>
      <c r="G24" s="64">
        <f t="shared" si="1"/>
        <v>46623735</v>
      </c>
      <c r="H24" s="64">
        <f>SUM(B24:G24)</f>
        <v>152981809</v>
      </c>
      <c r="I24" s="72"/>
      <c r="J24" s="72"/>
      <c r="K24" s="72"/>
      <c r="L24" s="72"/>
      <c r="M24" s="167"/>
      <c r="N24" s="168"/>
      <c r="O24" s="168"/>
      <c r="P24" s="168"/>
      <c r="Q24" s="168"/>
    </row>
    <row r="25" spans="1:17" ht="15">
      <c r="A25" s="71"/>
      <c r="B25" s="66"/>
      <c r="C25" s="66"/>
      <c r="D25" s="66"/>
      <c r="E25" s="66"/>
      <c r="F25" s="66"/>
      <c r="G25" s="66"/>
      <c r="H25" s="66"/>
      <c r="I25" s="72"/>
      <c r="J25" s="72"/>
      <c r="K25" s="72"/>
      <c r="L25" s="72"/>
      <c r="M25" s="167"/>
      <c r="N25" s="168"/>
      <c r="O25" s="168"/>
      <c r="P25" s="168"/>
      <c r="Q25" s="168"/>
    </row>
    <row r="26" spans="1:17" ht="15">
      <c r="A26" s="65" t="s">
        <v>139</v>
      </c>
      <c r="B26" s="67" t="s">
        <v>9</v>
      </c>
      <c r="C26" s="67" t="s">
        <v>9</v>
      </c>
      <c r="D26" s="66" t="s">
        <v>9</v>
      </c>
      <c r="E26" s="66" t="s">
        <v>9</v>
      </c>
      <c r="F26" s="66" t="s">
        <v>9</v>
      </c>
      <c r="G26" s="66">
        <v>22153088</v>
      </c>
      <c r="H26" s="66">
        <f>SUM(B26:G26)</f>
        <v>22153088</v>
      </c>
      <c r="I26" s="72"/>
      <c r="J26" s="169"/>
      <c r="K26" s="72"/>
      <c r="L26" s="72"/>
      <c r="M26" s="167"/>
      <c r="N26" s="168"/>
      <c r="O26" s="168"/>
      <c r="P26" s="168"/>
      <c r="Q26" s="168"/>
    </row>
    <row r="27" spans="1:17" ht="19.5" customHeight="1">
      <c r="A27" s="65" t="s">
        <v>46</v>
      </c>
      <c r="B27" s="67" t="s">
        <v>9</v>
      </c>
      <c r="C27" s="67" t="s">
        <v>9</v>
      </c>
      <c r="D27" s="66" t="s">
        <v>9</v>
      </c>
      <c r="E27" s="66">
        <v>695856</v>
      </c>
      <c r="F27" s="66" t="s">
        <v>9</v>
      </c>
      <c r="G27" s="66" t="s">
        <v>9</v>
      </c>
      <c r="H27" s="66">
        <f>SUM(B27:G27)</f>
        <v>695856</v>
      </c>
      <c r="I27" s="170"/>
      <c r="J27" s="72"/>
      <c r="K27" s="66"/>
      <c r="L27" s="66"/>
      <c r="M27" s="167"/>
      <c r="N27" s="168"/>
      <c r="O27" s="168"/>
      <c r="P27" s="168"/>
      <c r="Q27" s="168"/>
    </row>
    <row r="28" spans="1:17" ht="15">
      <c r="A28" s="165"/>
      <c r="B28" s="166"/>
      <c r="C28" s="166"/>
      <c r="D28" s="166"/>
      <c r="E28" s="166"/>
      <c r="F28" s="166"/>
      <c r="G28" s="166"/>
      <c r="H28" s="166"/>
      <c r="I28" s="72"/>
      <c r="J28" s="72"/>
      <c r="K28" s="72"/>
      <c r="L28" s="72"/>
      <c r="M28" s="167"/>
      <c r="N28" s="168"/>
      <c r="O28" s="168"/>
      <c r="P28" s="168"/>
      <c r="Q28" s="168"/>
    </row>
    <row r="29" spans="1:17" s="171" customFormat="1" ht="24" customHeight="1" thickBot="1">
      <c r="A29" s="183" t="s">
        <v>47</v>
      </c>
      <c r="B29" s="182">
        <f aca="true" t="shared" si="2" ref="B29:G29">SUM(B26:B27)</f>
        <v>0</v>
      </c>
      <c r="C29" s="182">
        <f t="shared" si="2"/>
        <v>0</v>
      </c>
      <c r="D29" s="182">
        <f t="shared" si="2"/>
        <v>0</v>
      </c>
      <c r="E29" s="182">
        <f t="shared" si="2"/>
        <v>695856</v>
      </c>
      <c r="F29" s="182">
        <f t="shared" si="2"/>
        <v>0</v>
      </c>
      <c r="G29" s="182">
        <f t="shared" si="2"/>
        <v>22153088</v>
      </c>
      <c r="H29" s="182">
        <f>SUM(B29:G29)</f>
        <v>22848944</v>
      </c>
      <c r="I29" s="169"/>
      <c r="J29" s="169"/>
      <c r="K29" s="169"/>
      <c r="L29" s="169"/>
      <c r="M29" s="167"/>
      <c r="N29" s="168"/>
      <c r="O29" s="168"/>
      <c r="P29" s="168"/>
      <c r="Q29" s="168"/>
    </row>
    <row r="30" spans="1:17" ht="15">
      <c r="A30" s="71"/>
      <c r="B30" s="66"/>
      <c r="C30" s="66"/>
      <c r="D30" s="66"/>
      <c r="E30" s="66"/>
      <c r="F30" s="66"/>
      <c r="G30" s="66"/>
      <c r="H30" s="66"/>
      <c r="I30" s="72"/>
      <c r="J30" s="72"/>
      <c r="K30" s="72"/>
      <c r="L30" s="72"/>
      <c r="M30" s="167"/>
      <c r="N30" s="168"/>
      <c r="O30" s="168"/>
      <c r="P30" s="168"/>
      <c r="Q30" s="168"/>
    </row>
    <row r="31" spans="1:17" ht="15" hidden="1">
      <c r="A31" s="65" t="s">
        <v>56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f aca="true" t="shared" si="3" ref="H31:H40">SUM(B31:G31)</f>
        <v>0</v>
      </c>
      <c r="I31" s="72"/>
      <c r="J31" s="167"/>
      <c r="K31" s="167"/>
      <c r="L31" s="167"/>
      <c r="M31" s="167"/>
      <c r="N31" s="168"/>
      <c r="O31" s="168"/>
      <c r="P31" s="168"/>
      <c r="Q31" s="168"/>
    </row>
    <row r="32" spans="1:17" ht="15" hidden="1">
      <c r="A32" s="65" t="s">
        <v>57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f t="shared" si="3"/>
        <v>0</v>
      </c>
      <c r="I32" s="72"/>
      <c r="J32" s="167"/>
      <c r="K32" s="167"/>
      <c r="L32" s="167"/>
      <c r="M32" s="167"/>
      <c r="N32" s="168"/>
      <c r="O32" s="168"/>
      <c r="P32" s="168"/>
      <c r="Q32" s="168"/>
    </row>
    <row r="33" spans="1:17" ht="15" hidden="1">
      <c r="A33" s="65" t="s">
        <v>58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f t="shared" si="3"/>
        <v>0</v>
      </c>
      <c r="I33" s="72"/>
      <c r="J33" s="167"/>
      <c r="K33" s="167"/>
      <c r="L33" s="167"/>
      <c r="M33" s="167"/>
      <c r="N33" s="168"/>
      <c r="O33" s="168"/>
      <c r="P33" s="168"/>
      <c r="Q33" s="168"/>
    </row>
    <row r="34" spans="1:17" ht="15" hidden="1">
      <c r="A34" s="65" t="s">
        <v>59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67">
        <f t="shared" si="3"/>
        <v>0</v>
      </c>
      <c r="I34" s="72"/>
      <c r="J34" s="167"/>
      <c r="K34" s="167"/>
      <c r="L34" s="167"/>
      <c r="M34" s="167"/>
      <c r="N34" s="168"/>
      <c r="O34" s="168"/>
      <c r="P34" s="168"/>
      <c r="Q34" s="168"/>
    </row>
    <row r="35" spans="1:17" ht="15" hidden="1">
      <c r="A35" s="65" t="s">
        <v>60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f t="shared" si="3"/>
        <v>0</v>
      </c>
      <c r="I35" s="72"/>
      <c r="J35" s="167"/>
      <c r="K35" s="167"/>
      <c r="L35" s="167"/>
      <c r="M35" s="167"/>
      <c r="N35" s="168"/>
      <c r="O35" s="168"/>
      <c r="P35" s="168"/>
      <c r="Q35" s="168"/>
    </row>
    <row r="36" spans="1:17" ht="84.75" customHeight="1">
      <c r="A36" s="75" t="s">
        <v>61</v>
      </c>
      <c r="B36" s="67">
        <v>0</v>
      </c>
      <c r="C36" s="66">
        <v>15624861</v>
      </c>
      <c r="D36" s="67">
        <v>0</v>
      </c>
      <c r="E36" s="67">
        <v>0</v>
      </c>
      <c r="F36" s="67">
        <v>0</v>
      </c>
      <c r="G36" s="67">
        <v>0</v>
      </c>
      <c r="H36" s="66">
        <f t="shared" si="3"/>
        <v>15624861</v>
      </c>
      <c r="I36" s="72"/>
      <c r="J36" s="167"/>
      <c r="K36" s="167"/>
      <c r="L36" s="167"/>
      <c r="M36" s="167"/>
      <c r="N36" s="168"/>
      <c r="O36" s="168"/>
      <c r="P36" s="168"/>
      <c r="Q36" s="168"/>
    </row>
    <row r="37" spans="1:17" ht="15">
      <c r="A37" s="75" t="s">
        <v>52</v>
      </c>
      <c r="B37" s="67">
        <v>0</v>
      </c>
      <c r="C37" s="67">
        <v>0</v>
      </c>
      <c r="D37" s="67">
        <v>0</v>
      </c>
      <c r="E37" s="67">
        <v>0</v>
      </c>
      <c r="F37" s="67">
        <v>0</v>
      </c>
      <c r="G37" s="66">
        <v>-7675971</v>
      </c>
      <c r="H37" s="66">
        <f t="shared" si="3"/>
        <v>-7675971</v>
      </c>
      <c r="I37" s="72"/>
      <c r="J37" s="167"/>
      <c r="K37" s="167"/>
      <c r="L37" s="167"/>
      <c r="M37" s="167"/>
      <c r="N37" s="168"/>
      <c r="O37" s="168"/>
      <c r="P37" s="168"/>
      <c r="Q37" s="168"/>
    </row>
    <row r="38" spans="1:17" ht="30">
      <c r="A38" s="75" t="s">
        <v>62</v>
      </c>
      <c r="B38" s="67">
        <v>0</v>
      </c>
      <c r="C38" s="67">
        <v>0</v>
      </c>
      <c r="D38" s="67">
        <v>0</v>
      </c>
      <c r="E38" s="67">
        <v>0</v>
      </c>
      <c r="F38" s="66">
        <v>-1106269</v>
      </c>
      <c r="G38" s="66">
        <v>1106269</v>
      </c>
      <c r="H38" s="67">
        <f>SUM(B38:G38)</f>
        <v>0</v>
      </c>
      <c r="I38" s="72"/>
      <c r="J38" s="72"/>
      <c r="K38" s="72"/>
      <c r="L38" s="72"/>
      <c r="M38" s="167"/>
      <c r="N38" s="168"/>
      <c r="O38" s="168"/>
      <c r="P38" s="168"/>
      <c r="Q38" s="168"/>
    </row>
    <row r="39" spans="1:13" ht="15" hidden="1">
      <c r="A39" s="65" t="s">
        <v>63</v>
      </c>
      <c r="B39" s="67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f t="shared" si="3"/>
        <v>0</v>
      </c>
      <c r="I39" s="72"/>
      <c r="J39" s="72"/>
      <c r="K39" s="72"/>
      <c r="L39" s="72"/>
      <c r="M39" s="72"/>
    </row>
    <row r="40" spans="1:13" ht="15" hidden="1">
      <c r="A40" s="172" t="s">
        <v>64</v>
      </c>
      <c r="B40" s="67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f t="shared" si="3"/>
        <v>0</v>
      </c>
      <c r="I40" s="72"/>
      <c r="J40" s="72"/>
      <c r="K40" s="72"/>
      <c r="L40" s="72"/>
      <c r="M40" s="72"/>
    </row>
    <row r="41" spans="1:13" ht="15" hidden="1">
      <c r="A41" s="172" t="s">
        <v>65</v>
      </c>
      <c r="B41" s="67">
        <v>0</v>
      </c>
      <c r="C41" s="67">
        <v>0</v>
      </c>
      <c r="D41" s="66">
        <v>0</v>
      </c>
      <c r="E41" s="66">
        <v>0</v>
      </c>
      <c r="F41" s="66">
        <v>0</v>
      </c>
      <c r="G41" s="66">
        <v>0</v>
      </c>
      <c r="H41" s="67">
        <f>SUM(B41:G41)</f>
        <v>0</v>
      </c>
      <c r="I41" s="72"/>
      <c r="J41" s="72"/>
      <c r="K41" s="72"/>
      <c r="L41" s="72"/>
      <c r="M41" s="72"/>
    </row>
    <row r="42" spans="1:13" ht="15">
      <c r="A42" s="165"/>
      <c r="B42" s="76"/>
      <c r="C42" s="76"/>
      <c r="D42" s="76"/>
      <c r="E42" s="76"/>
      <c r="F42" s="76"/>
      <c r="G42" s="76"/>
      <c r="H42" s="76"/>
      <c r="I42" s="72"/>
      <c r="J42" s="72"/>
      <c r="K42" s="72"/>
      <c r="L42" s="72"/>
      <c r="M42" s="72"/>
    </row>
    <row r="43" spans="1:13" ht="28.5">
      <c r="A43" s="180" t="s">
        <v>142</v>
      </c>
      <c r="B43" s="67">
        <f aca="true" t="shared" si="4" ref="B43:G43">SUM(B24,B29,B31:B41)</f>
        <v>78300000</v>
      </c>
      <c r="C43" s="67">
        <f t="shared" si="4"/>
        <v>44918918</v>
      </c>
      <c r="D43" s="67">
        <f t="shared" si="4"/>
        <v>0</v>
      </c>
      <c r="E43" s="67">
        <f t="shared" si="4"/>
        <v>-3929731</v>
      </c>
      <c r="F43" s="67">
        <f t="shared" si="4"/>
        <v>2283335</v>
      </c>
      <c r="G43" s="67">
        <f t="shared" si="4"/>
        <v>62207121</v>
      </c>
      <c r="H43" s="67">
        <f>SUM(B43:G43)</f>
        <v>183779643</v>
      </c>
      <c r="I43" s="72"/>
      <c r="J43" s="72"/>
      <c r="K43" s="72"/>
      <c r="L43" s="72"/>
      <c r="M43" s="72"/>
    </row>
    <row r="44" spans="1:13" ht="15">
      <c r="A44" s="63"/>
      <c r="B44" s="70"/>
      <c r="C44" s="70"/>
      <c r="D44" s="70"/>
      <c r="E44" s="70"/>
      <c r="F44" s="70"/>
      <c r="G44" s="70"/>
      <c r="H44" s="70"/>
      <c r="I44" s="72"/>
      <c r="J44" s="72"/>
      <c r="K44" s="72"/>
      <c r="L44" s="72"/>
      <c r="M44" s="72"/>
    </row>
    <row r="45" spans="1:13" ht="15">
      <c r="A45" s="173"/>
      <c r="B45" s="174"/>
      <c r="C45" s="174"/>
      <c r="D45" s="174"/>
      <c r="E45" s="174"/>
      <c r="F45" s="174"/>
      <c r="G45" s="174"/>
      <c r="H45" s="174"/>
      <c r="I45" s="72"/>
      <c r="J45" s="72"/>
      <c r="K45" s="72"/>
      <c r="L45" s="72"/>
      <c r="M45" s="72"/>
    </row>
    <row r="46" spans="1:17" s="175" customFormat="1" ht="15">
      <c r="A46" s="173"/>
      <c r="B46" s="174"/>
      <c r="C46" s="174"/>
      <c r="D46" s="174"/>
      <c r="E46" s="174"/>
      <c r="F46" s="174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</row>
    <row r="47" spans="7:17" ht="15"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</row>
    <row r="48" spans="2:17" ht="15" hidden="1">
      <c r="B48" s="176">
        <v>78300000</v>
      </c>
      <c r="C48" s="176">
        <v>44767177</v>
      </c>
      <c r="D48" s="177">
        <v>0</v>
      </c>
      <c r="E48" s="176">
        <v>-2792874</v>
      </c>
      <c r="F48" s="178">
        <v>3200322</v>
      </c>
      <c r="G48" s="176">
        <v>54661580</v>
      </c>
      <c r="H48" s="176">
        <v>178136205</v>
      </c>
      <c r="I48" s="168"/>
      <c r="J48" s="168"/>
      <c r="K48" s="168"/>
      <c r="L48" s="168"/>
      <c r="M48" s="168"/>
      <c r="N48" s="168"/>
      <c r="O48" s="168"/>
      <c r="P48" s="168"/>
      <c r="Q48" s="168"/>
    </row>
    <row r="49" spans="2:17" ht="15" hidden="1">
      <c r="B49" s="176"/>
      <c r="C49" s="176"/>
      <c r="D49" s="176"/>
      <c r="E49" s="178"/>
      <c r="F49" s="178"/>
      <c r="G49" s="176"/>
      <c r="H49" s="176"/>
      <c r="I49" s="168"/>
      <c r="J49" s="168"/>
      <c r="K49" s="168"/>
      <c r="L49" s="168"/>
      <c r="M49" s="168"/>
      <c r="N49" s="168"/>
      <c r="O49" s="168"/>
      <c r="P49" s="168"/>
      <c r="Q49" s="168"/>
    </row>
    <row r="50" spans="2:17" ht="15" hidden="1">
      <c r="B50" s="177">
        <f>B43-B48</f>
        <v>0</v>
      </c>
      <c r="C50" s="177">
        <f aca="true" t="shared" si="5" ref="C50:H50">C43-C48</f>
        <v>151741</v>
      </c>
      <c r="D50" s="177">
        <f t="shared" si="5"/>
        <v>0</v>
      </c>
      <c r="E50" s="177">
        <f t="shared" si="5"/>
        <v>-1136857</v>
      </c>
      <c r="F50" s="177">
        <f t="shared" si="5"/>
        <v>-916987</v>
      </c>
      <c r="G50" s="177">
        <f t="shared" si="5"/>
        <v>7545541</v>
      </c>
      <c r="H50" s="177">
        <f t="shared" si="5"/>
        <v>5643438</v>
      </c>
      <c r="I50" s="168"/>
      <c r="J50" s="168"/>
      <c r="K50" s="168"/>
      <c r="L50" s="168"/>
      <c r="M50" s="168"/>
      <c r="N50" s="168"/>
      <c r="O50" s="168"/>
      <c r="P50" s="168"/>
      <c r="Q50" s="168"/>
    </row>
    <row r="51" spans="5:17" ht="15" hidden="1">
      <c r="E51" s="179"/>
      <c r="F51" s="177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</row>
    <row r="52" spans="6:17" ht="15">
      <c r="F52" s="177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5:17" ht="15">
      <c r="E53" s="179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</row>
    <row r="54" spans="7:17" ht="15"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</row>
    <row r="55" spans="7:17" ht="15"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</row>
    <row r="56" spans="7:17" ht="15"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</row>
    <row r="57" spans="5:17" ht="15">
      <c r="E57" s="179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</row>
    <row r="58" spans="7:17" ht="15"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</row>
    <row r="59" spans="7:17" ht="15"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</row>
    <row r="60" spans="7:17" ht="15"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</row>
    <row r="61" spans="7:17" ht="15"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</row>
    <row r="62" spans="7:17" ht="15"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7:17" ht="15"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</row>
    <row r="64" spans="7:17" ht="15"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</row>
    <row r="65" spans="7:17" ht="15"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</row>
    <row r="66" spans="7:17" ht="15"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</row>
    <row r="67" spans="11:16" ht="15">
      <c r="K67" s="168"/>
      <c r="L67" s="168"/>
      <c r="M67" s="168"/>
      <c r="N67" s="168"/>
      <c r="O67" s="168"/>
      <c r="P67" s="168"/>
    </row>
    <row r="68" spans="11:16" ht="15">
      <c r="K68" s="168"/>
      <c r="L68" s="168"/>
      <c r="M68" s="168"/>
      <c r="N68" s="168"/>
      <c r="O68" s="168"/>
      <c r="P68" s="168"/>
    </row>
    <row r="69" spans="11:16" ht="15">
      <c r="K69" s="168"/>
      <c r="L69" s="168"/>
      <c r="M69" s="168"/>
      <c r="N69" s="168"/>
      <c r="O69" s="168"/>
      <c r="P69" s="168"/>
    </row>
    <row r="70" spans="11:16" ht="15">
      <c r="K70" s="168"/>
      <c r="L70" s="168"/>
      <c r="M70" s="168"/>
      <c r="N70" s="168"/>
      <c r="O70" s="168"/>
      <c r="P70" s="168"/>
    </row>
  </sheetData>
  <sheetProtection/>
  <protectedRanges>
    <protectedRange sqref="C9 E8 E13 E10:E11 F8:H13 D8:D13 B8:B9 E20 B42:H44 K27:L27 B10:C13 F20:H23 B20:D23 E22:E23 B24:H30 B14:H19" name="Range1_1"/>
    <protectedRange sqref="B31:H41" name="Range1"/>
  </protectedRanges>
  <mergeCells count="9">
    <mergeCell ref="H4:H7"/>
    <mergeCell ref="A1:H1"/>
    <mergeCell ref="A2:H2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72"/>
  <sheetViews>
    <sheetView zoomScalePageLayoutView="0" workbookViewId="0" topLeftCell="A1">
      <selection activeCell="A8" sqref="A8"/>
    </sheetView>
  </sheetViews>
  <sheetFormatPr defaultColWidth="9.33203125" defaultRowHeight="12.75"/>
  <cols>
    <col min="1" max="1" width="77.16015625" style="1" customWidth="1"/>
    <col min="2" max="2" width="9.16015625" style="130" customWidth="1"/>
    <col min="3" max="3" width="30.33203125" style="1" customWidth="1"/>
    <col min="4" max="4" width="28.66015625" style="1" customWidth="1"/>
    <col min="5" max="5" width="9.33203125" style="1" customWidth="1"/>
    <col min="6" max="6" width="18.66015625" style="16" customWidth="1"/>
    <col min="7" max="7" width="25.16015625" style="2" customWidth="1"/>
    <col min="8" max="8" width="15" style="1" customWidth="1"/>
    <col min="9" max="16384" width="9.33203125" style="1" customWidth="1"/>
  </cols>
  <sheetData>
    <row r="1" spans="1:5" ht="15.75">
      <c r="A1" s="209" t="s">
        <v>102</v>
      </c>
      <c r="B1" s="209"/>
      <c r="C1" s="209"/>
      <c r="D1" s="209"/>
      <c r="E1" s="113"/>
    </row>
    <row r="2" spans="1:5" ht="16.5" thickBot="1">
      <c r="A2" s="210" t="s">
        <v>128</v>
      </c>
      <c r="B2" s="210"/>
      <c r="C2" s="210"/>
      <c r="D2" s="210"/>
      <c r="E2" s="113"/>
    </row>
    <row r="3" spans="1:5" ht="15">
      <c r="A3" s="3"/>
      <c r="B3" s="3"/>
      <c r="C3" s="4"/>
      <c r="E3" s="36"/>
    </row>
    <row r="4" spans="1:8" ht="15">
      <c r="A4" s="78"/>
      <c r="B4" s="186"/>
      <c r="C4" s="214" t="s">
        <v>137</v>
      </c>
      <c r="D4" s="214"/>
      <c r="E4" s="79"/>
      <c r="G4" s="77"/>
      <c r="H4"/>
    </row>
    <row r="5" spans="3:8" ht="15">
      <c r="C5" s="184" t="s">
        <v>144</v>
      </c>
      <c r="D5" s="184" t="s">
        <v>143</v>
      </c>
      <c r="E5"/>
      <c r="G5" s="77"/>
      <c r="H5"/>
    </row>
    <row r="6" spans="1:8" ht="15">
      <c r="A6" s="80" t="s">
        <v>0</v>
      </c>
      <c r="B6" s="187" t="s">
        <v>103</v>
      </c>
      <c r="C6" s="185" t="s">
        <v>66</v>
      </c>
      <c r="D6" s="185" t="s">
        <v>66</v>
      </c>
      <c r="E6"/>
      <c r="G6" s="77"/>
      <c r="H6"/>
    </row>
    <row r="7" spans="1:8" ht="15">
      <c r="A7" s="79"/>
      <c r="B7" s="188"/>
      <c r="C7" s="79"/>
      <c r="D7" s="79"/>
      <c r="E7" s="79"/>
      <c r="G7" s="77"/>
      <c r="H7"/>
    </row>
    <row r="8" spans="1:8" ht="15">
      <c r="A8" s="81" t="s">
        <v>67</v>
      </c>
      <c r="B8" s="189"/>
      <c r="C8" s="25"/>
      <c r="D8" s="81"/>
      <c r="E8" s="79"/>
      <c r="G8" s="77"/>
      <c r="H8" s="82"/>
    </row>
    <row r="9" spans="1:8" ht="15">
      <c r="A9" s="79" t="s">
        <v>68</v>
      </c>
      <c r="B9" s="188"/>
      <c r="C9" s="25">
        <v>45272717</v>
      </c>
      <c r="D9" s="25">
        <v>36981071</v>
      </c>
      <c r="E9" s="79"/>
      <c r="G9" s="40"/>
      <c r="H9" s="82"/>
    </row>
    <row r="10" spans="1:8" ht="15">
      <c r="A10" s="79" t="s">
        <v>69</v>
      </c>
      <c r="B10" s="188"/>
      <c r="C10" s="25">
        <v>-1951104</v>
      </c>
      <c r="D10" s="25">
        <v>-1574387</v>
      </c>
      <c r="E10" s="79"/>
      <c r="G10" s="40"/>
      <c r="H10" s="82"/>
    </row>
    <row r="11" spans="1:8" ht="15">
      <c r="A11" s="79" t="s">
        <v>70</v>
      </c>
      <c r="B11" s="188"/>
      <c r="C11" s="25">
        <v>779907</v>
      </c>
      <c r="D11" s="25">
        <v>630720</v>
      </c>
      <c r="E11" s="79"/>
      <c r="G11" s="40"/>
      <c r="H11" s="82"/>
    </row>
    <row r="12" spans="1:8" ht="15">
      <c r="A12" s="79" t="s">
        <v>71</v>
      </c>
      <c r="B12" s="188"/>
      <c r="C12" s="25">
        <v>-1274053</v>
      </c>
      <c r="D12" s="25">
        <v>-1002797</v>
      </c>
      <c r="E12" s="79"/>
      <c r="G12" s="40"/>
      <c r="H12" s="82"/>
    </row>
    <row r="13" spans="1:8" ht="15">
      <c r="A13" s="79" t="s">
        <v>72</v>
      </c>
      <c r="B13" s="188"/>
      <c r="C13" s="25">
        <v>-5557083</v>
      </c>
      <c r="D13" s="25">
        <v>-4788627</v>
      </c>
      <c r="E13" s="79"/>
      <c r="G13" s="40"/>
      <c r="H13" s="82"/>
    </row>
    <row r="14" spans="1:8" ht="15">
      <c r="A14" s="79" t="s">
        <v>73</v>
      </c>
      <c r="B14" s="188"/>
      <c r="C14" s="25">
        <v>-3795407</v>
      </c>
      <c r="D14" s="25">
        <v>-3034749</v>
      </c>
      <c r="E14" s="79"/>
      <c r="G14" s="40"/>
      <c r="H14" s="82"/>
    </row>
    <row r="15" spans="1:8" ht="15">
      <c r="A15" s="79" t="s">
        <v>74</v>
      </c>
      <c r="B15" s="188"/>
      <c r="C15" s="25">
        <v>-965533</v>
      </c>
      <c r="D15" s="25">
        <v>-1440805</v>
      </c>
      <c r="E15" s="79"/>
      <c r="G15" s="40"/>
      <c r="H15" s="82"/>
    </row>
    <row r="16" spans="1:8" ht="15">
      <c r="A16" s="83"/>
      <c r="B16" s="190"/>
      <c r="C16" s="25"/>
      <c r="D16" s="83"/>
      <c r="E16" s="79"/>
      <c r="G16" s="40"/>
      <c r="H16" s="82"/>
    </row>
    <row r="17" spans="1:8" ht="15">
      <c r="A17" s="84"/>
      <c r="B17" s="191"/>
      <c r="C17" s="85"/>
      <c r="D17" s="86"/>
      <c r="E17" s="79"/>
      <c r="G17" s="40"/>
      <c r="H17" s="82"/>
    </row>
    <row r="18" spans="1:8" ht="47.25" customHeight="1">
      <c r="A18" s="198" t="s">
        <v>75</v>
      </c>
      <c r="B18" s="192"/>
      <c r="C18" s="88">
        <f>SUM(C9:C17)</f>
        <v>32509444</v>
      </c>
      <c r="D18" s="88">
        <f>SUM(D9:D17)</f>
        <v>25770426</v>
      </c>
      <c r="E18" s="79"/>
      <c r="G18" s="40"/>
      <c r="H18" s="82"/>
    </row>
    <row r="19" spans="1:8" ht="15">
      <c r="A19" s="87"/>
      <c r="B19" s="192"/>
      <c r="C19" s="89"/>
      <c r="D19" s="25"/>
      <c r="E19" s="79"/>
      <c r="G19" s="40"/>
      <c r="H19" s="82"/>
    </row>
    <row r="20" spans="1:8" ht="15">
      <c r="A20" s="90" t="s">
        <v>76</v>
      </c>
      <c r="B20" s="193"/>
      <c r="C20" s="61"/>
      <c r="D20" s="25"/>
      <c r="E20" s="79"/>
      <c r="G20" s="40"/>
      <c r="H20" s="82"/>
    </row>
    <row r="21" spans="1:8" ht="15">
      <c r="A21" s="83" t="s">
        <v>77</v>
      </c>
      <c r="B21" s="190"/>
      <c r="C21" s="25">
        <v>10208000</v>
      </c>
      <c r="D21" s="25">
        <v>19377936</v>
      </c>
      <c r="E21" s="79"/>
      <c r="G21" s="40"/>
      <c r="H21" s="82"/>
    </row>
    <row r="22" spans="1:8" ht="15">
      <c r="A22" s="83" t="s">
        <v>78</v>
      </c>
      <c r="B22" s="190"/>
      <c r="C22" s="25">
        <v>-116796801</v>
      </c>
      <c r="D22" s="25">
        <v>-85755092</v>
      </c>
      <c r="E22" s="79"/>
      <c r="G22" s="40"/>
      <c r="H22" s="82"/>
    </row>
    <row r="23" spans="1:8" ht="15">
      <c r="A23" s="83" t="s">
        <v>79</v>
      </c>
      <c r="B23" s="190"/>
      <c r="C23" s="25">
        <v>204049</v>
      </c>
      <c r="D23" s="25">
        <v>-5771</v>
      </c>
      <c r="E23" s="79"/>
      <c r="G23" s="40"/>
      <c r="H23" s="82"/>
    </row>
    <row r="24" spans="1:8" ht="15">
      <c r="A24" s="83"/>
      <c r="B24" s="190"/>
      <c r="C24" s="25"/>
      <c r="D24" s="25"/>
      <c r="E24" s="79"/>
      <c r="G24" s="40"/>
      <c r="H24" s="82"/>
    </row>
    <row r="25" spans="1:8" ht="15">
      <c r="A25" s="90" t="s">
        <v>80</v>
      </c>
      <c r="B25" s="193"/>
      <c r="C25" s="25"/>
      <c r="D25" s="25"/>
      <c r="E25" s="79"/>
      <c r="G25" s="40"/>
      <c r="H25" s="82"/>
    </row>
    <row r="26" spans="1:8" ht="15">
      <c r="A26" s="83" t="s">
        <v>146</v>
      </c>
      <c r="B26" s="190"/>
      <c r="C26" s="25">
        <v>64859811</v>
      </c>
      <c r="D26" s="25">
        <v>62402819</v>
      </c>
      <c r="E26" s="79"/>
      <c r="G26" s="40"/>
      <c r="H26" s="82"/>
    </row>
    <row r="27" spans="1:8" ht="15">
      <c r="A27" s="204" t="s">
        <v>145</v>
      </c>
      <c r="B27" s="190"/>
      <c r="C27" s="25" t="s">
        <v>9</v>
      </c>
      <c r="D27" s="25">
        <v>3200000</v>
      </c>
      <c r="E27" s="79"/>
      <c r="G27" s="40"/>
      <c r="H27" s="82"/>
    </row>
    <row r="28" spans="1:8" ht="15">
      <c r="A28" s="204" t="s">
        <v>147</v>
      </c>
      <c r="B28" s="190"/>
      <c r="C28" s="25" t="s">
        <v>9</v>
      </c>
      <c r="D28" s="25">
        <v>85687</v>
      </c>
      <c r="E28" s="79"/>
      <c r="G28" s="40"/>
      <c r="H28" s="82"/>
    </row>
    <row r="29" spans="1:8" ht="15">
      <c r="A29" s="83" t="s">
        <v>81</v>
      </c>
      <c r="B29" s="190"/>
      <c r="C29" s="25">
        <v>19097</v>
      </c>
      <c r="D29" s="25">
        <v>62478</v>
      </c>
      <c r="E29" s="79"/>
      <c r="G29" s="40"/>
      <c r="H29" s="82"/>
    </row>
    <row r="30" spans="1:8" ht="15">
      <c r="A30" s="91"/>
      <c r="B30" s="194"/>
      <c r="C30" s="92"/>
      <c r="D30" s="91"/>
      <c r="E30" s="79"/>
      <c r="G30" s="40"/>
      <c r="H30" s="82"/>
    </row>
    <row r="31" spans="1:8" ht="15">
      <c r="A31" s="79"/>
      <c r="B31" s="188"/>
      <c r="C31" s="93"/>
      <c r="D31" s="79"/>
      <c r="E31" s="79"/>
      <c r="G31" s="40"/>
      <c r="H31" s="82"/>
    </row>
    <row r="32" spans="1:8" ht="28.5">
      <c r="A32" s="199" t="s">
        <v>82</v>
      </c>
      <c r="B32" s="189"/>
      <c r="C32" s="88">
        <f>SUM(C18:C30)</f>
        <v>-8996400</v>
      </c>
      <c r="D32" s="88">
        <f>SUM(D18:D30)</f>
        <v>25138483</v>
      </c>
      <c r="E32" s="79"/>
      <c r="G32" s="40"/>
      <c r="H32" s="82"/>
    </row>
    <row r="33" spans="1:9" ht="15">
      <c r="A33" s="83"/>
      <c r="B33" s="190"/>
      <c r="C33" s="62"/>
      <c r="D33" s="94"/>
      <c r="E33" s="79"/>
      <c r="F33" s="40"/>
      <c r="G33" s="40"/>
      <c r="H33" s="82"/>
      <c r="I33"/>
    </row>
    <row r="34" spans="1:9" ht="15">
      <c r="A34" s="84"/>
      <c r="B34" s="191"/>
      <c r="C34" s="95"/>
      <c r="D34" s="96"/>
      <c r="E34" s="79"/>
      <c r="F34" s="40"/>
      <c r="G34" s="40"/>
      <c r="H34" s="82"/>
      <c r="I34"/>
    </row>
    <row r="35" spans="1:9" ht="15">
      <c r="A35" s="87" t="s">
        <v>83</v>
      </c>
      <c r="B35" s="192"/>
      <c r="C35" s="61"/>
      <c r="D35" s="71"/>
      <c r="E35" s="93"/>
      <c r="F35" s="97"/>
      <c r="G35" s="40"/>
      <c r="H35" s="82"/>
      <c r="I35"/>
    </row>
    <row r="36" spans="1:9" ht="15">
      <c r="A36" s="83" t="s">
        <v>84</v>
      </c>
      <c r="B36" s="190"/>
      <c r="C36" s="25">
        <v>-888576</v>
      </c>
      <c r="D36" s="25">
        <v>-538817</v>
      </c>
      <c r="E36" s="93"/>
      <c r="F36" s="97"/>
      <c r="G36" s="40"/>
      <c r="H36" s="82"/>
      <c r="I36"/>
    </row>
    <row r="37" spans="1:9" ht="15">
      <c r="A37" s="83" t="s">
        <v>85</v>
      </c>
      <c r="B37" s="190"/>
      <c r="C37" s="25">
        <v>-392214</v>
      </c>
      <c r="D37" s="25">
        <v>-509752</v>
      </c>
      <c r="E37" s="93"/>
      <c r="F37" s="97"/>
      <c r="G37" s="40"/>
      <c r="H37" s="82"/>
      <c r="I37"/>
    </row>
    <row r="38" spans="1:9" ht="15">
      <c r="A38" s="83" t="s">
        <v>86</v>
      </c>
      <c r="B38" s="190"/>
      <c r="C38" s="25">
        <v>28584</v>
      </c>
      <c r="D38" s="25">
        <v>28</v>
      </c>
      <c r="E38" s="93"/>
      <c r="F38" s="97"/>
      <c r="G38" s="40"/>
      <c r="H38" s="82"/>
      <c r="I38"/>
    </row>
    <row r="39" spans="1:9" ht="30">
      <c r="A39" s="200" t="s">
        <v>87</v>
      </c>
      <c r="B39" s="190"/>
      <c r="C39" s="25">
        <v>-31653308</v>
      </c>
      <c r="D39" s="25" t="s">
        <v>9</v>
      </c>
      <c r="E39" s="93"/>
      <c r="F39" s="97"/>
      <c r="G39" s="40"/>
      <c r="H39" s="82"/>
      <c r="I39"/>
    </row>
    <row r="40" spans="1:9" ht="30">
      <c r="A40" s="200" t="s">
        <v>88</v>
      </c>
      <c r="B40" s="190"/>
      <c r="C40" s="25" t="s">
        <v>9</v>
      </c>
      <c r="D40" s="25">
        <v>-83711039</v>
      </c>
      <c r="E40" s="93"/>
      <c r="F40" s="97"/>
      <c r="G40" s="40"/>
      <c r="H40" s="82"/>
      <c r="I40"/>
    </row>
    <row r="41" spans="1:9" ht="30">
      <c r="A41" s="200" t="s">
        <v>89</v>
      </c>
      <c r="B41" s="190"/>
      <c r="C41" s="25">
        <v>-95208741</v>
      </c>
      <c r="D41" s="25" t="s">
        <v>9</v>
      </c>
      <c r="E41" s="93"/>
      <c r="F41" s="97"/>
      <c r="G41" s="40"/>
      <c r="H41" s="82"/>
      <c r="I41"/>
    </row>
    <row r="42" spans="1:9" ht="30">
      <c r="A42" s="200" t="s">
        <v>90</v>
      </c>
      <c r="B42" s="190"/>
      <c r="C42" s="25" t="s">
        <v>9</v>
      </c>
      <c r="D42" s="25">
        <v>-54558724</v>
      </c>
      <c r="E42" s="93"/>
      <c r="F42" s="97"/>
      <c r="G42" s="40"/>
      <c r="H42" s="82"/>
      <c r="I42"/>
    </row>
    <row r="43" spans="1:9" ht="30">
      <c r="A43" s="201" t="s">
        <v>91</v>
      </c>
      <c r="B43" s="195"/>
      <c r="C43" s="25">
        <v>50886317</v>
      </c>
      <c r="D43" s="25" t="s">
        <v>9</v>
      </c>
      <c r="E43" s="93"/>
      <c r="F43" s="97"/>
      <c r="G43" s="40"/>
      <c r="H43" s="82"/>
      <c r="I43"/>
    </row>
    <row r="44" spans="1:9" ht="30">
      <c r="A44" s="201" t="s">
        <v>92</v>
      </c>
      <c r="B44" s="195"/>
      <c r="C44" s="25" t="s">
        <v>9</v>
      </c>
      <c r="D44" s="25">
        <v>14657766</v>
      </c>
      <c r="E44" s="93"/>
      <c r="F44" s="97"/>
      <c r="G44" s="40"/>
      <c r="H44" s="82"/>
      <c r="I44"/>
    </row>
    <row r="45" spans="1:9" ht="30">
      <c r="A45" s="201" t="s">
        <v>93</v>
      </c>
      <c r="B45" s="195"/>
      <c r="C45" s="25">
        <v>110300000</v>
      </c>
      <c r="D45" s="25" t="s">
        <v>9</v>
      </c>
      <c r="E45" s="93"/>
      <c r="F45" s="97"/>
      <c r="G45" s="40"/>
      <c r="H45" s="82"/>
      <c r="I45"/>
    </row>
    <row r="46" spans="1:9" ht="30">
      <c r="A46" s="201" t="s">
        <v>94</v>
      </c>
      <c r="B46" s="195"/>
      <c r="C46" s="25" t="s">
        <v>9</v>
      </c>
      <c r="D46" s="25">
        <v>45480954</v>
      </c>
      <c r="E46" s="93"/>
      <c r="F46" s="97"/>
      <c r="G46" s="40"/>
      <c r="H46" s="82"/>
      <c r="I46"/>
    </row>
    <row r="47" spans="1:9" ht="15">
      <c r="A47" s="98"/>
      <c r="B47" s="196"/>
      <c r="C47" s="99"/>
      <c r="D47" s="69"/>
      <c r="E47" s="93"/>
      <c r="F47" s="97"/>
      <c r="G47" s="40"/>
      <c r="H47" s="82"/>
      <c r="I47"/>
    </row>
    <row r="48" spans="1:9" ht="15">
      <c r="A48" s="83"/>
      <c r="B48" s="190"/>
      <c r="C48" s="62"/>
      <c r="D48" s="94"/>
      <c r="E48" s="79"/>
      <c r="F48" s="40"/>
      <c r="G48" s="40"/>
      <c r="H48" s="82"/>
      <c r="I48"/>
    </row>
    <row r="49" spans="1:9" ht="28.5">
      <c r="A49" s="199" t="s">
        <v>95</v>
      </c>
      <c r="B49" s="189"/>
      <c r="C49" s="88">
        <f>SUM(C35:C47)</f>
        <v>33072062</v>
      </c>
      <c r="D49" s="88">
        <f>SUM(D35:D47)</f>
        <v>-79179584</v>
      </c>
      <c r="E49" s="79"/>
      <c r="F49" s="40"/>
      <c r="G49" s="40"/>
      <c r="H49" s="82"/>
      <c r="I49"/>
    </row>
    <row r="50" spans="1:9" ht="15">
      <c r="A50" s="83"/>
      <c r="B50" s="190"/>
      <c r="C50" s="62"/>
      <c r="D50" s="94"/>
      <c r="E50" s="79"/>
      <c r="F50" s="40"/>
      <c r="G50" s="40"/>
      <c r="H50" s="82"/>
      <c r="I50"/>
    </row>
    <row r="51" spans="1:9" ht="15">
      <c r="A51" s="84"/>
      <c r="B51" s="191"/>
      <c r="C51" s="95"/>
      <c r="D51" s="96"/>
      <c r="E51" s="79"/>
      <c r="F51" s="40"/>
      <c r="G51" s="40"/>
      <c r="H51" s="82"/>
      <c r="I51"/>
    </row>
    <row r="52" spans="1:9" ht="15">
      <c r="A52" s="87" t="s">
        <v>96</v>
      </c>
      <c r="B52" s="192"/>
      <c r="C52" s="61"/>
      <c r="D52" s="100"/>
      <c r="E52" s="79"/>
      <c r="F52" s="40"/>
      <c r="G52" s="40"/>
      <c r="H52" s="82"/>
      <c r="I52"/>
    </row>
    <row r="53" spans="1:9" ht="15">
      <c r="A53" s="83" t="s">
        <v>129</v>
      </c>
      <c r="B53" s="190"/>
      <c r="C53" s="25">
        <v>24000000</v>
      </c>
      <c r="D53" s="25">
        <v>0</v>
      </c>
      <c r="E53" s="79"/>
      <c r="F53" s="40"/>
      <c r="G53" s="40"/>
      <c r="H53" s="82"/>
      <c r="I53"/>
    </row>
    <row r="54" spans="1:9" ht="30">
      <c r="A54" s="200" t="s">
        <v>148</v>
      </c>
      <c r="B54" s="190"/>
      <c r="C54" s="25">
        <v>395624</v>
      </c>
      <c r="D54" s="25">
        <v>0</v>
      </c>
      <c r="E54" s="79"/>
      <c r="F54" s="40"/>
      <c r="G54" s="40"/>
      <c r="H54" s="82"/>
      <c r="I54"/>
    </row>
    <row r="55" spans="1:9" ht="15">
      <c r="A55" s="83" t="s">
        <v>149</v>
      </c>
      <c r="B55" s="192"/>
      <c r="C55" s="25">
        <v>-7675971</v>
      </c>
      <c r="D55" s="25">
        <v>-6778929</v>
      </c>
      <c r="E55" s="79"/>
      <c r="F55" s="40"/>
      <c r="G55" s="40"/>
      <c r="H55" s="82"/>
      <c r="I55"/>
    </row>
    <row r="56" spans="1:8" ht="15">
      <c r="A56" s="91"/>
      <c r="B56" s="194"/>
      <c r="C56" s="101"/>
      <c r="D56" s="102"/>
      <c r="E56" s="79"/>
      <c r="G56" s="40"/>
      <c r="H56" s="82"/>
    </row>
    <row r="57" spans="1:8" ht="15">
      <c r="A57" s="79"/>
      <c r="B57" s="188"/>
      <c r="C57" s="103"/>
      <c r="D57" s="104"/>
      <c r="E57" s="79"/>
      <c r="G57" s="40"/>
      <c r="H57" s="82"/>
    </row>
    <row r="58" spans="1:8" ht="28.5">
      <c r="A58" s="199" t="s">
        <v>97</v>
      </c>
      <c r="B58" s="189"/>
      <c r="C58" s="88">
        <f>SUM(C53:C55)</f>
        <v>16719653</v>
      </c>
      <c r="D58" s="88">
        <f>SUM(D53:D55)</f>
        <v>-6778929</v>
      </c>
      <c r="E58" s="79"/>
      <c r="G58" s="40"/>
      <c r="H58" s="82"/>
    </row>
    <row r="59" spans="1:8" ht="15">
      <c r="A59" s="83"/>
      <c r="B59" s="190"/>
      <c r="C59" s="62"/>
      <c r="D59" s="94"/>
      <c r="E59" s="79"/>
      <c r="G59" s="40"/>
      <c r="H59" s="82"/>
    </row>
    <row r="60" spans="1:8" ht="15">
      <c r="A60" s="84"/>
      <c r="B60" s="191"/>
      <c r="C60" s="85"/>
      <c r="D60" s="105"/>
      <c r="E60" s="79"/>
      <c r="G60" s="40"/>
      <c r="H60" s="82"/>
    </row>
    <row r="61" spans="1:8" ht="28.5">
      <c r="A61" s="198" t="s">
        <v>98</v>
      </c>
      <c r="B61" s="192"/>
      <c r="C61" s="88">
        <v>14492</v>
      </c>
      <c r="D61" s="88">
        <v>2173</v>
      </c>
      <c r="E61" s="79"/>
      <c r="G61" s="40"/>
      <c r="H61" s="82"/>
    </row>
    <row r="62" spans="1:8" ht="15">
      <c r="A62" s="198" t="s">
        <v>150</v>
      </c>
      <c r="B62" s="192"/>
      <c r="C62" s="88">
        <v>-1342</v>
      </c>
      <c r="D62" s="88" t="s">
        <v>9</v>
      </c>
      <c r="E62" s="79"/>
      <c r="G62" s="40"/>
      <c r="H62" s="82"/>
    </row>
    <row r="63" spans="1:8" ht="15">
      <c r="A63" s="198" t="s">
        <v>130</v>
      </c>
      <c r="B63" s="192"/>
      <c r="C63" s="88">
        <v>40808465</v>
      </c>
      <c r="D63" s="88">
        <v>-60817857</v>
      </c>
      <c r="E63" s="79"/>
      <c r="G63" s="40"/>
      <c r="H63" s="82"/>
    </row>
    <row r="64" spans="1:8" ht="15">
      <c r="A64" s="83" t="s">
        <v>99</v>
      </c>
      <c r="B64" s="190">
        <v>6</v>
      </c>
      <c r="C64" s="25">
        <v>62700038</v>
      </c>
      <c r="D64" s="25">
        <v>80596796</v>
      </c>
      <c r="E64" s="79"/>
      <c r="G64" s="40"/>
      <c r="H64" s="82"/>
    </row>
    <row r="65" spans="1:8" ht="15">
      <c r="A65" s="91"/>
      <c r="B65" s="194"/>
      <c r="C65" s="106"/>
      <c r="D65" s="107"/>
      <c r="E65" s="79"/>
      <c r="G65" s="40"/>
      <c r="H65" s="82"/>
    </row>
    <row r="66" spans="1:8" ht="15">
      <c r="A66" s="81"/>
      <c r="B66" s="189"/>
      <c r="C66" s="108"/>
      <c r="D66" s="109"/>
      <c r="E66" s="79"/>
      <c r="G66" s="40"/>
      <c r="H66" s="82"/>
    </row>
    <row r="67" spans="1:8" ht="15">
      <c r="A67" s="81" t="s">
        <v>100</v>
      </c>
      <c r="B67" s="189"/>
      <c r="C67" s="88">
        <f>C63+C64</f>
        <v>103508503</v>
      </c>
      <c r="D67" s="88">
        <f>D63+D64</f>
        <v>19778939</v>
      </c>
      <c r="E67" s="79"/>
      <c r="G67" s="40"/>
      <c r="H67"/>
    </row>
    <row r="68" spans="1:8" ht="15.75" thickBot="1">
      <c r="A68" s="110"/>
      <c r="B68" s="197"/>
      <c r="C68" s="111"/>
      <c r="D68" s="112"/>
      <c r="E68" s="79"/>
      <c r="G68" s="40"/>
      <c r="H68"/>
    </row>
    <row r="69" spans="7:8" ht="15">
      <c r="G69" s="77"/>
      <c r="H69"/>
    </row>
    <row r="70" spans="7:8" ht="15">
      <c r="G70" s="77"/>
      <c r="H70"/>
    </row>
    <row r="71" spans="7:8" ht="15">
      <c r="G71" s="77"/>
      <c r="H71"/>
    </row>
    <row r="72" spans="7:8" ht="15">
      <c r="G72" s="77"/>
      <c r="H72"/>
    </row>
  </sheetData>
  <sheetProtection/>
  <mergeCells count="3">
    <mergeCell ref="C4:D4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Турганова Молдир Зейнелгабденовна</dc:creator>
  <cp:keywords/>
  <dc:description/>
  <cp:lastModifiedBy>Турганова Молдир Зейнелгабденовна</cp:lastModifiedBy>
  <dcterms:created xsi:type="dcterms:W3CDTF">2018-08-14T03:20:33Z</dcterms:created>
  <dcterms:modified xsi:type="dcterms:W3CDTF">2018-11-14T11:49:43Z</dcterms:modified>
  <cp:category/>
  <cp:version/>
  <cp:contentType/>
  <cp:contentStatus/>
</cp:coreProperties>
</file>