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ra.yespolova\Все рабочие документы_АММ_LCR\3Q2024_TB\ТВ\final\"/>
    </mc:Choice>
  </mc:AlternateContent>
  <xr:revisionPtr revIDLastSave="0" documentId="13_ncr:1_{F48FCA92-5760-48F2-A0D8-6C5F6D6748BB}" xr6:coauthVersionLast="47" xr6:coauthVersionMax="47" xr10:uidLastSave="{00000000-0000-0000-0000-000000000000}"/>
  <bookViews>
    <workbookView xWindow="-108" yWindow="-108" windowWidth="23256" windowHeight="14016" activeTab="4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ОФП!$E$21</definedName>
    <definedName name="ReportName1" localSheetId="0">ОПиУ!#REF!</definedName>
    <definedName name="Text" localSheetId="0">ОПиУ!$A$5</definedName>
    <definedName name="_xlnm.Print_Area" localSheetId="3">ДДС!$A$1:$E$56</definedName>
    <definedName name="_xlnm.Print_Area" localSheetId="0">ОПиУ!$A$1:$G$37</definedName>
    <definedName name="_xlnm.Print_Area" localSheetId="4">'отчет об изм. в капитале'!$A$1:$K$44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1" l="1"/>
  <c r="I17" i="11" l="1"/>
  <c r="K23" i="11" l="1"/>
  <c r="K16" i="11"/>
  <c r="G16" i="11"/>
  <c r="G17" i="11" s="1"/>
  <c r="E17" i="11"/>
  <c r="K6" i="11"/>
  <c r="K17" i="11" l="1"/>
  <c r="G33" i="11"/>
  <c r="G34" i="11" s="1"/>
  <c r="G36" i="11" s="1"/>
  <c r="E33" i="11" l="1"/>
  <c r="E34" i="11" s="1"/>
  <c r="E36" i="11" s="1"/>
  <c r="K33" i="11"/>
  <c r="I34" i="11" l="1"/>
  <c r="I36" i="11" s="1"/>
  <c r="K34" i="11" l="1"/>
  <c r="K36" i="11" s="1"/>
</calcChain>
</file>

<file path=xl/sharedStrings.xml><?xml version="1.0" encoding="utf-8"?>
<sst xmlns="http://schemas.openxmlformats.org/spreadsheetml/2006/main" count="240" uniqueCount="130">
  <si>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</si>
  <si>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</si>
  <si>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</si>
  <si>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</si>
  <si>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</si>
  <si>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</si>
  <si>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</si>
  <si>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</si>
  <si>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</si>
  <si>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</si>
  <si>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</si>
  <si>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</si>
  <si>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</si>
  <si>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</si>
  <si>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</si>
  <si>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</si>
  <si>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</si>
  <si>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</si>
  <si>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</si>
  <si>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</si>
  <si>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</si>
  <si>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</si>
  <si>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</si>
  <si>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</si>
  <si>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</si>
  <si>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</si>
  <si>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</si>
  <si>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</si>
  <si>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</si>
  <si>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</si>
  <si>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</si>
  <si>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</si>
  <si>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</si>
  <si>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</si>
  <si>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</si>
  <si>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</si>
  <si>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</si>
  <si>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</si>
  <si>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</si>
  <si>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</si>
  <si>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</si>
  <si>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</si>
  <si>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</si>
  <si>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</si>
  <si>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</si>
  <si>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</si>
  <si>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</si>
  <si>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</si>
  <si>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</si>
  <si>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</si>
  <si>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</si>
  <si>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</si>
  <si>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</si>
  <si>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</si>
  <si>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</si>
  <si>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</si>
  <si>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</si>
  <si>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</si>
  <si>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</si>
  <si>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Поступление денежных средств от операционной деятельности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</si>
  <si>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</si>
  <si>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</si>
  <si>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</si>
  <si>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</si>
  <si>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</si>
  <si>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</si>
  <si>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</si>
  <si>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</si>
  <si>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</si>
  <si>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</si>
  <si>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</si>
  <si>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</si>
  <si>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по обязательствам по аренде</t>
  </si>
  <si>
    <t>Влияние изменений ожидаемых кредитных убытков на величину денежных средств и их эквивалентов</t>
  </si>
  <si>
    <t xml:space="preserve">Процентные расходы </t>
  </si>
  <si>
    <t xml:space="preserve">Чистый процентный доход </t>
  </si>
  <si>
    <t>Чистый убыток от операций с иностранной валютой</t>
  </si>
  <si>
    <t>Доход в виде штрафов от клиентов по договорам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</si>
  <si>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</si>
  <si>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</si>
  <si>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</si>
  <si>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</si>
  <si>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</si>
  <si>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>Объявление и выплата дивидендов (Примечание 16(б)) (не аудировано)</t>
  </si>
  <si>
    <t xml:space="preserve">-Хеджирование денежных потоков – эффективная часть изменений в справедливой стоимости </t>
  </si>
  <si>
    <t>Чистый (убыток) 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</si>
  <si>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Убытки от обесценения</t>
  </si>
  <si>
    <t>Примечание</t>
  </si>
  <si>
    <t>Чистое (уменьшение)/увеличение денежных средств и их эквивалентов</t>
  </si>
  <si>
    <t>АО "Home Credit Bank"</t>
  </si>
  <si>
    <t xml:space="preserve">Чистые (выплаты) от операций с иностранной валютой </t>
  </si>
  <si>
    <t>Остаток на 1 января 2023 года</t>
  </si>
  <si>
    <t>Гаухар Масангалиева</t>
  </si>
  <si>
    <t>Главный бухгалтер</t>
  </si>
  <si>
    <t xml:space="preserve">Балансовая стоимость одной акции, в тенге </t>
  </si>
  <si>
    <t>Кирил Бачваров</t>
  </si>
  <si>
    <t>2023 г.</t>
  </si>
  <si>
    <t>Председатель Правления</t>
  </si>
  <si>
    <t>Остаток на 1 января 2024 года</t>
  </si>
  <si>
    <t>Денежные средства и их эквиваленты по состоянию на конец периода</t>
  </si>
  <si>
    <t>Прибыль на акцию, в тенге (базовая и разводненная)</t>
  </si>
  <si>
    <t>Чистое (использование)/поступление денежных средств в финансовой деятельности</t>
  </si>
  <si>
    <t>Отложенные налоговые активы</t>
  </si>
  <si>
    <t>Текущие налоговые обязательства</t>
  </si>
  <si>
    <t xml:space="preserve">-   </t>
  </si>
  <si>
    <t>Дивиденды, полученные</t>
  </si>
  <si>
    <t>Финансовые активы, отражаемые в составе прочего совокупного дохода</t>
  </si>
  <si>
    <t>Чистое (использование) /поступление денежных средств от операционной деятельности до уплаты налога на прибыль</t>
  </si>
  <si>
    <t>Изменения в акционерном капитале</t>
  </si>
  <si>
    <t>Общий совокупный доход за период (неаудировано)</t>
  </si>
  <si>
    <t>Резерв изменений справедливой стоимости (долговые инструменты) (неаудировано)</t>
  </si>
  <si>
    <t>Прибыль за период (неаудировано)</t>
  </si>
  <si>
    <t>Прочий совокупный доход за период (неаудировано)</t>
  </si>
  <si>
    <t>- Чистое изменение справедливой стоимости (неаудировано)</t>
  </si>
  <si>
    <t>- Чистое изменение ожидаемых кредитных убытков (неаудировано)</t>
  </si>
  <si>
    <t xml:space="preserve">Итого прочий совокупный доход за период (неаудировано) </t>
  </si>
  <si>
    <t>-Чистое изменение справедливой стоимости (неаудировано)</t>
  </si>
  <si>
    <t>ПРОМЕЖУТОЧНЫЙ СОКРАЩЕННЫЙ ОТЧЕТ О ФИНАНСОВОМ ПОЛОЖЕНИИ
 ПО СОСТОЯНИЮ НА 30 СЕНТЯБРЯ 2024 ГОДА</t>
  </si>
  <si>
    <t xml:space="preserve">30 сентября 2024 г.  </t>
  </si>
  <si>
    <t>ПРОМЕЖУТОЧНЫЙ СОКРАЩЕННЫЙ ОТЧЕТ О ПРИБЫЛИ ИЛИ УБЫТКЕ И ПРОЧЕМ СОВОКУПНОМ ДОХОДЕ ЗА ПЕРИОД, ЗАКОНЧИВШИЙСЯ 30 СЕНТЯБРЯ 2024 ГОДА</t>
  </si>
  <si>
    <t>ПРОМЕЖУТОЧНЫЙ СОКРАЩЕННЫЙ ОТЧЕТ О ДВИЖЕНИИ ДЕНЕЖНЫХ СРЕДСТВ ЗА ПЕРИОД, 
ЗАКОНЧИВШИЙСЯ 30 СЕНТЯБРЯ 2024 ГОДА</t>
  </si>
  <si>
    <t xml:space="preserve">30 сентября
2024 г.  </t>
  </si>
  <si>
    <t xml:space="preserve">30 сентября
2023 г.  </t>
  </si>
  <si>
    <t xml:space="preserve">30 сентября 2023 г.  </t>
  </si>
  <si>
    <t>Девять месяцев, закончившихся</t>
  </si>
  <si>
    <t>ПРОМЕЖУТОЧНЫЙ СОКРАЩЕННЫЙ ОТЧЕТ ОБ ИЗМЕНЕНИЯХ В КАПИТАЛЕ ЗА ПЕРИОД, ЗАКОНЧИВШИЙСЯ 30 СЕНТЯБРЯ 2024 ГОДА</t>
  </si>
  <si>
    <t>Остаток на 30 сентября 2024 года (неаудировано)</t>
  </si>
  <si>
    <t>Остаток на 30 сентября 2023 года (неаудировано)</t>
  </si>
  <si>
    <t>(Неаудировано)</t>
  </si>
  <si>
    <t>(Неаудировано) 
Девять месяцев закончившихся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</si>
</sst>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2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  <numFmt numFmtId="272" formatCode="_-* #,##0_-;\-* #,##0_-;_-* &quot;-&quot;??_-;_-@_-"/>
    <numFmt numFmtId="273" formatCode="_(* #,##0_);_(* \(#,##0\);_(* &quot;-&quot;??_);_(@_)"/>
  </numFmts>
  <fonts count="1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sz val="9"/>
      <color theme="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2">
    <xf numFmtId="0" fontId="0" fillId="0" borderId="0" xfId="0"/>
    <xf numFmtId="0" fontId="0" fillId="76" borderId="0" xfId="0" applyFill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272" fontId="185" fillId="0" borderId="0" xfId="1690" applyNumberFormat="1" applyFont="1" applyFill="1" applyAlignment="1">
      <alignment vertical="center" wrapText="1"/>
    </xf>
    <xf numFmtId="271" fontId="23" fillId="0" borderId="0" xfId="1690" applyNumberFormat="1" applyFont="1" applyFill="1"/>
    <xf numFmtId="0" fontId="0" fillId="0" borderId="0" xfId="0" applyAlignment="1">
      <alignment wrapText="1"/>
    </xf>
    <xf numFmtId="0" fontId="186" fillId="0" borderId="0" xfId="0" applyFont="1" applyAlignment="1">
      <alignment horizontal="right" vertical="center" wrapText="1"/>
    </xf>
    <xf numFmtId="0" fontId="186" fillId="0" borderId="12" xfId="0" applyFont="1" applyBorder="1" applyAlignment="1">
      <alignment horizontal="right" vertical="center" wrapText="1"/>
    </xf>
    <xf numFmtId="0" fontId="185" fillId="0" borderId="0" xfId="0" applyFont="1" applyAlignment="1">
      <alignment vertical="center" wrapText="1"/>
    </xf>
    <xf numFmtId="3" fontId="185" fillId="0" borderId="0" xfId="0" applyNumberFormat="1" applyFont="1" applyAlignment="1">
      <alignment horizontal="right" vertical="center" wrapText="1"/>
    </xf>
    <xf numFmtId="0" fontId="185" fillId="0" borderId="0" xfId="0" applyFont="1" applyAlignment="1">
      <alignment horizontal="right" vertical="center" wrapText="1"/>
    </xf>
    <xf numFmtId="271" fontId="185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/>
    <xf numFmtId="0" fontId="186" fillId="0" borderId="0" xfId="0" applyFont="1" applyAlignment="1">
      <alignment vertical="center" wrapText="1"/>
    </xf>
    <xf numFmtId="3" fontId="186" fillId="0" borderId="14" xfId="0" applyNumberFormat="1" applyFont="1" applyBorder="1" applyAlignment="1">
      <alignment horizontal="right" vertical="center" wrapText="1"/>
    </xf>
    <xf numFmtId="271" fontId="186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 applyAlignment="1">
      <alignment horizontal="right"/>
    </xf>
    <xf numFmtId="3" fontId="185" fillId="0" borderId="10" xfId="0" applyNumberFormat="1" applyFont="1" applyBorder="1" applyAlignment="1">
      <alignment horizontal="right" vertical="center" wrapText="1"/>
    </xf>
    <xf numFmtId="3" fontId="186" fillId="0" borderId="0" xfId="0" applyNumberFormat="1" applyFont="1" applyAlignment="1">
      <alignment horizontal="right" vertical="center" wrapText="1"/>
    </xf>
    <xf numFmtId="3" fontId="186" fillId="0" borderId="12" xfId="0" applyNumberFormat="1" applyFont="1" applyBorder="1" applyAlignment="1">
      <alignment horizontal="right" vertical="center" wrapText="1"/>
    </xf>
    <xf numFmtId="271" fontId="185" fillId="0" borderId="0" xfId="1690" applyNumberFormat="1" applyFont="1" applyFill="1" applyAlignment="1">
      <alignment vertical="center" wrapText="1"/>
    </xf>
    <xf numFmtId="0" fontId="187" fillId="0" borderId="0" xfId="0" applyFont="1" applyAlignment="1">
      <alignment vertical="center" wrapText="1"/>
    </xf>
    <xf numFmtId="0" fontId="185" fillId="0" borderId="0" xfId="0" applyFont="1" applyAlignment="1">
      <alignment horizontal="left" vertical="center" wrapText="1"/>
    </xf>
    <xf numFmtId="0" fontId="186" fillId="0" borderId="0" xfId="0" applyFont="1" applyAlignment="1">
      <alignment horizontal="justify" vertical="center" wrapText="1"/>
    </xf>
    <xf numFmtId="0" fontId="25" fillId="0" borderId="0" xfId="0" applyFont="1"/>
    <xf numFmtId="3" fontId="24" fillId="0" borderId="16" xfId="0" applyNumberFormat="1" applyFont="1" applyBorder="1" applyAlignment="1">
      <alignment horizontal="right" vertical="center" wrapText="1"/>
    </xf>
    <xf numFmtId="0" fontId="190" fillId="0" borderId="0" xfId="0" applyFont="1" applyAlignment="1">
      <alignment vertical="center" wrapText="1"/>
    </xf>
    <xf numFmtId="0" fontId="190" fillId="0" borderId="0" xfId="0" applyFont="1" applyAlignment="1">
      <alignment horizontal="left" vertical="center" wrapText="1"/>
    </xf>
    <xf numFmtId="271" fontId="0" fillId="0" borderId="0" xfId="0" applyNumberForma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3" fontId="192" fillId="0" borderId="0" xfId="0" applyNumberFormat="1" applyFont="1" applyAlignment="1">
      <alignment horizontal="right" vertical="center" wrapText="1"/>
    </xf>
    <xf numFmtId="0" fontId="192" fillId="0" borderId="0" xfId="0" applyFont="1" applyAlignment="1">
      <alignment horizontal="right" vertical="center" wrapText="1"/>
    </xf>
    <xf numFmtId="3" fontId="192" fillId="0" borderId="1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193" fillId="0" borderId="16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92" fillId="0" borderId="0" xfId="0" applyNumberFormat="1" applyFont="1" applyAlignment="1">
      <alignment vertical="center" wrapText="1"/>
    </xf>
    <xf numFmtId="272" fontId="24" fillId="0" borderId="0" xfId="1690" applyNumberFormat="1" applyFont="1" applyFill="1" applyAlignment="1">
      <alignment vertical="center" wrapText="1"/>
    </xf>
    <xf numFmtId="3" fontId="192" fillId="0" borderId="12" xfId="0" applyNumberFormat="1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193" fillId="0" borderId="24" xfId="0" applyNumberFormat="1" applyFont="1" applyBorder="1" applyAlignment="1">
      <alignment horizontal="right" vertical="center" wrapText="1"/>
    </xf>
    <xf numFmtId="3" fontId="25" fillId="0" borderId="43" xfId="0" applyNumberFormat="1" applyFont="1" applyBorder="1" applyAlignment="1">
      <alignment horizontal="right" vertical="center" wrapText="1"/>
    </xf>
    <xf numFmtId="271" fontId="25" fillId="0" borderId="0" xfId="1690" applyNumberFormat="1" applyFont="1" applyFill="1" applyAlignment="1">
      <alignment vertical="center" wrapText="1"/>
    </xf>
    <xf numFmtId="3" fontId="192" fillId="0" borderId="16" xfId="0" applyNumberFormat="1" applyFont="1" applyBorder="1" applyAlignment="1">
      <alignment horizontal="right" vertical="center" wrapText="1"/>
    </xf>
    <xf numFmtId="272" fontId="24" fillId="0" borderId="0" xfId="1690" applyNumberFormat="1" applyFont="1" applyFill="1" applyBorder="1" applyAlignment="1">
      <alignment vertical="center" wrapText="1"/>
    </xf>
    <xf numFmtId="0" fontId="190" fillId="0" borderId="0" xfId="0" applyFont="1" applyAlignment="1">
      <alignment horizontal="center" vertical="center" wrapText="1"/>
    </xf>
    <xf numFmtId="271" fontId="186" fillId="0" borderId="0" xfId="1690" applyNumberFormat="1" applyFont="1" applyFill="1" applyAlignment="1">
      <alignment horizontal="center" vertical="center" wrapText="1"/>
    </xf>
    <xf numFmtId="271" fontId="186" fillId="0" borderId="12" xfId="1690" applyNumberFormat="1" applyFont="1" applyFill="1" applyBorder="1" applyAlignment="1">
      <alignment horizontal="center" vertical="center" wrapText="1"/>
    </xf>
    <xf numFmtId="273" fontId="194" fillId="0" borderId="0" xfId="0" applyNumberFormat="1" applyFont="1" applyAlignment="1">
      <alignment horizontal="right"/>
    </xf>
    <xf numFmtId="271" fontId="186" fillId="0" borderId="0" xfId="1690" applyNumberFormat="1" applyFont="1" applyFill="1" applyAlignment="1">
      <alignment vertical="center" wrapText="1"/>
    </xf>
    <xf numFmtId="273" fontId="194" fillId="0" borderId="12" xfId="0" applyNumberFormat="1" applyFont="1" applyBorder="1" applyAlignment="1">
      <alignment horizontal="right"/>
    </xf>
    <xf numFmtId="3" fontId="185" fillId="0" borderId="12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 wrapText="1"/>
    </xf>
    <xf numFmtId="0" fontId="185" fillId="0" borderId="12" xfId="0" applyFont="1" applyBorder="1" applyAlignment="1">
      <alignment horizontal="right" vertical="center" wrapText="1"/>
    </xf>
    <xf numFmtId="273" fontId="195" fillId="0" borderId="0" xfId="0" applyNumberFormat="1" applyFont="1" applyAlignment="1">
      <alignment horizontal="right"/>
    </xf>
    <xf numFmtId="271" fontId="25" fillId="0" borderId="0" xfId="1690" applyNumberFormat="1" applyFont="1" applyFill="1" applyAlignment="1">
      <alignment horizontal="right" vertical="center" wrapText="1"/>
    </xf>
    <xf numFmtId="271" fontId="0" fillId="0" borderId="0" xfId="1690" applyNumberFormat="1" applyFont="1" applyFill="1"/>
    <xf numFmtId="0" fontId="25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271" fontId="25" fillId="0" borderId="0" xfId="1690" applyNumberFormat="1" applyFont="1" applyFill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/>
    </xf>
    <xf numFmtId="271" fontId="24" fillId="0" borderId="0" xfId="1690" applyNumberFormat="1" applyFont="1" applyFill="1" applyBorder="1" applyAlignment="1">
      <alignment horizontal="right" vertical="center" wrapText="1"/>
    </xf>
    <xf numFmtId="273" fontId="191" fillId="0" borderId="0" xfId="0" applyNumberFormat="1" applyFont="1"/>
    <xf numFmtId="0" fontId="18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 wrapText="1"/>
    </xf>
    <xf numFmtId="271" fontId="25" fillId="0" borderId="12" xfId="1690" applyNumberFormat="1" applyFont="1" applyFill="1" applyBorder="1" applyAlignment="1">
      <alignment horizontal="right" vertical="center"/>
    </xf>
    <xf numFmtId="271" fontId="25" fillId="0" borderId="12" xfId="1690" applyNumberFormat="1" applyFont="1" applyFill="1" applyBorder="1" applyAlignment="1">
      <alignment horizontal="right" vertical="center" wrapText="1"/>
    </xf>
    <xf numFmtId="273" fontId="191" fillId="0" borderId="0" xfId="0" applyNumberFormat="1" applyFont="1" applyAlignment="1">
      <alignment horizontal="right" vertical="center"/>
    </xf>
    <xf numFmtId="271" fontId="24" fillId="0" borderId="0" xfId="1690" applyNumberFormat="1" applyFont="1" applyFill="1" applyAlignment="1">
      <alignment horizontal="right" wrapText="1"/>
    </xf>
    <xf numFmtId="271" fontId="24" fillId="0" borderId="0" xfId="1690" applyNumberFormat="1" applyFont="1" applyFill="1" applyBorder="1" applyAlignment="1">
      <alignment horizontal="right" vertical="center"/>
    </xf>
    <xf numFmtId="273" fontId="23" fillId="0" borderId="0" xfId="0" applyNumberFormat="1" applyFont="1" applyAlignment="1">
      <alignment horizontal="right" vertical="center"/>
    </xf>
    <xf numFmtId="273" fontId="191" fillId="0" borderId="12" xfId="0" applyNumberFormat="1" applyFont="1" applyBorder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/>
    </xf>
    <xf numFmtId="273" fontId="194" fillId="0" borderId="10" xfId="0" applyNumberFormat="1" applyFont="1" applyBorder="1" applyAlignment="1">
      <alignment horizontal="right"/>
    </xf>
    <xf numFmtId="273" fontId="195" fillId="0" borderId="14" xfId="0" applyNumberFormat="1" applyFont="1" applyBorder="1" applyAlignment="1">
      <alignment horizontal="right"/>
    </xf>
    <xf numFmtId="0" fontId="196" fillId="0" borderId="0" xfId="0" applyFont="1"/>
    <xf numFmtId="3" fontId="185" fillId="0" borderId="16" xfId="0" applyNumberFormat="1" applyFont="1" applyBorder="1" applyAlignment="1">
      <alignment horizontal="right" vertical="center" wrapText="1"/>
    </xf>
    <xf numFmtId="271" fontId="196" fillId="0" borderId="0" xfId="1690" applyNumberFormat="1" applyFont="1" applyFill="1"/>
    <xf numFmtId="0" fontId="25" fillId="0" borderId="0" xfId="0" applyFont="1" applyAlignment="1">
      <alignment horizontal="right" vertical="center"/>
    </xf>
    <xf numFmtId="271" fontId="25" fillId="0" borderId="0" xfId="1690" applyNumberFormat="1" applyFont="1" applyFill="1" applyAlignment="1">
      <alignment horizontal="right"/>
    </xf>
    <xf numFmtId="271" fontId="25" fillId="0" borderId="0" xfId="1690" applyNumberFormat="1" applyFont="1" applyFill="1" applyAlignment="1">
      <alignment horizontal="right" wrapText="1"/>
    </xf>
    <xf numFmtId="3" fontId="24" fillId="0" borderId="12" xfId="0" applyNumberFormat="1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horizontal="right" vertical="center" wrapText="1"/>
    </xf>
    <xf numFmtId="3" fontId="186" fillId="0" borderId="43" xfId="0" applyNumberFormat="1" applyFont="1" applyBorder="1" applyAlignment="1">
      <alignment horizontal="right" vertical="center" wrapText="1"/>
    </xf>
    <xf numFmtId="273" fontId="195" fillId="0" borderId="43" xfId="0" applyNumberFormat="1" applyFont="1" applyBorder="1" applyAlignment="1">
      <alignment horizontal="right"/>
    </xf>
    <xf numFmtId="3" fontId="25" fillId="0" borderId="43" xfId="0" applyNumberFormat="1" applyFont="1" applyBorder="1" applyAlignment="1">
      <alignment vertical="center" wrapText="1"/>
    </xf>
    <xf numFmtId="3" fontId="193" fillId="0" borderId="43" xfId="0" applyNumberFormat="1" applyFont="1" applyBorder="1" applyAlignment="1">
      <alignment vertical="center" wrapText="1"/>
    </xf>
    <xf numFmtId="0" fontId="24" fillId="0" borderId="0" xfId="0" quotePrefix="1" applyFont="1" applyAlignment="1">
      <alignment vertical="center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wrapText="1"/>
    </xf>
    <xf numFmtId="271" fontId="24" fillId="76" borderId="0" xfId="1690" applyNumberFormat="1" applyFont="1" applyFill="1" applyAlignment="1">
      <alignment vertical="center"/>
    </xf>
    <xf numFmtId="271" fontId="25" fillId="76" borderId="0" xfId="1690" applyNumberFormat="1" applyFont="1" applyFill="1" applyAlignment="1">
      <alignment vertical="center"/>
    </xf>
    <xf numFmtId="273" fontId="195" fillId="0" borderId="13" xfId="0" applyNumberFormat="1" applyFont="1" applyBorder="1" applyAlignment="1">
      <alignment horizontal="right"/>
    </xf>
    <xf numFmtId="273" fontId="195" fillId="0" borderId="0" xfId="0" applyNumberFormat="1" applyFont="1" applyAlignment="1">
      <alignment horizontal="right" vertical="center"/>
    </xf>
    <xf numFmtId="0" fontId="190" fillId="0" borderId="0" xfId="0" applyFont="1" applyAlignment="1">
      <alignment horizontal="left" vertical="center" wrapText="1"/>
    </xf>
    <xf numFmtId="0" fontId="189" fillId="0" borderId="0" xfId="0" applyFont="1" applyAlignment="1">
      <alignment horizontal="center" vertical="center"/>
    </xf>
    <xf numFmtId="0" fontId="186" fillId="0" borderId="0" xfId="0" applyFont="1" applyAlignment="1">
      <alignment horizontal="right" vertical="center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271" fontId="25" fillId="0" borderId="0" xfId="1690" applyNumberFormat="1" applyFont="1" applyFill="1" applyAlignment="1">
      <alignment horizontal="center" vertical="center" wrapText="1"/>
    </xf>
    <xf numFmtId="271" fontId="25" fillId="0" borderId="0" xfId="1690" applyNumberFormat="1" applyFont="1" applyFill="1" applyAlignment="1">
      <alignment horizontal="right" vertical="center"/>
    </xf>
    <xf numFmtId="271" fontId="25" fillId="0" borderId="15" xfId="1690" applyNumberFormat="1" applyFont="1" applyFill="1" applyBorder="1" applyAlignment="1">
      <alignment horizontal="right" vertical="center"/>
    </xf>
    <xf numFmtId="271" fontId="25" fillId="0" borderId="16" xfId="1690" applyNumberFormat="1" applyFont="1" applyFill="1" applyBorder="1" applyAlignment="1">
      <alignment horizontal="right" vertical="center"/>
    </xf>
    <xf numFmtId="271" fontId="25" fillId="0" borderId="15" xfId="1690" applyNumberFormat="1" applyFont="1" applyFill="1" applyBorder="1" applyAlignment="1">
      <alignment horizontal="right" vertical="center" wrapText="1"/>
    </xf>
    <xf numFmtId="271" fontId="25" fillId="0" borderId="16" xfId="1690" applyNumberFormat="1" applyFont="1" applyFill="1" applyBorder="1" applyAlignment="1">
      <alignment horizontal="right" vertical="center" wrapText="1"/>
    </xf>
    <xf numFmtId="271" fontId="25" fillId="0" borderId="0" xfId="1690" applyNumberFormat="1" applyFont="1" applyFill="1" applyAlignment="1">
      <alignment horizontal="right" vertical="center" wrapText="1"/>
    </xf>
    <xf numFmtId="271" fontId="25" fillId="0" borderId="0" xfId="1690" applyNumberFormat="1" applyFont="1" applyFill="1" applyBorder="1" applyAlignment="1">
      <alignment horizontal="right" vertical="center" wrapText="1"/>
    </xf>
    <xf numFmtId="0" fontId="18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71" fontId="25" fillId="0" borderId="15" xfId="1690" applyNumberFormat="1" applyFont="1" applyFill="1" applyBorder="1" applyAlignment="1">
      <alignment vertical="center"/>
    </xf>
    <xf numFmtId="271" fontId="25" fillId="0" borderId="16" xfId="1690" applyNumberFormat="1" applyFont="1" applyFill="1" applyBorder="1" applyAlignment="1">
      <alignment vertical="center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" xfId="0" builtinId="0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" xfId="1690" builtinId="3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view="pageBreakPreview" topLeftCell="A20" zoomScale="115" zoomScaleNormal="80" zoomScaleSheetLayoutView="115" workbookViewId="0">
      <selection activeCell="B23" sqref="B23"/>
    </sheetView>
  </sheetViews>
  <sheetFormatPr defaultColWidth="9.21875" defaultRowHeight="14.4"/>
  <cols>
    <col min="1" max="1" width="60.44140625" style="16" customWidth="1"/>
    <col min="2" max="2" width="11.77734375" customWidth="1"/>
    <col min="3" max="3" width="15.77734375" customWidth="1"/>
    <col min="4" max="4" width="3.21875" customWidth="1"/>
    <col min="5" max="5" width="16.44140625" customWidth="1"/>
    <col min="6" max="6" width="0.109375" customWidth="1"/>
  </cols>
  <sheetData>
    <row r="1" spans="1:8">
      <c r="A1" s="120" t="s">
        <v>89</v>
      </c>
      <c r="B1" s="120"/>
      <c r="C1" s="120"/>
      <c r="D1" s="120"/>
      <c r="E1" s="120"/>
      <c r="F1" s="120"/>
    </row>
    <row r="2" spans="1:8">
      <c r="B2" s="16"/>
    </row>
    <row r="3" spans="1:8" ht="22.5" customHeight="1">
      <c r="A3" s="123" t="s">
        <v>119</v>
      </c>
      <c r="B3" s="123"/>
      <c r="C3" s="123"/>
      <c r="D3" s="123"/>
      <c r="E3" s="123"/>
    </row>
    <row r="5" spans="1:8">
      <c r="A5" s="122"/>
      <c r="B5" s="123" t="s">
        <v>87</v>
      </c>
      <c r="C5" s="17" t="s">
        <v>128</v>
      </c>
      <c r="D5" s="121"/>
      <c r="E5" s="17" t="s">
        <v>128</v>
      </c>
      <c r="F5" s="121"/>
    </row>
    <row r="6" spans="1:8" ht="22.8">
      <c r="A6" s="122"/>
      <c r="B6" s="123"/>
      <c r="C6" s="17" t="s">
        <v>124</v>
      </c>
      <c r="D6" s="121"/>
      <c r="E6" s="17" t="s">
        <v>124</v>
      </c>
      <c r="F6" s="121"/>
    </row>
    <row r="7" spans="1:8" ht="22.8">
      <c r="A7" s="122"/>
      <c r="B7" s="123"/>
      <c r="C7" s="17" t="s">
        <v>118</v>
      </c>
      <c r="D7" s="121"/>
      <c r="E7" s="17" t="s">
        <v>123</v>
      </c>
      <c r="F7" s="121"/>
    </row>
    <row r="8" spans="1:8" ht="15" thickBot="1">
      <c r="A8" s="122"/>
      <c r="B8" s="123"/>
      <c r="C8" s="18" t="s">
        <v>0</v>
      </c>
      <c r="D8" s="121"/>
      <c r="E8" s="18" t="s">
        <v>0</v>
      </c>
      <c r="F8" s="121"/>
    </row>
    <row r="9" spans="1:8" ht="24">
      <c r="A9" s="19" t="s">
        <v>46</v>
      </c>
      <c r="B9" s="113">
        <v>4</v>
      </c>
      <c r="C9" s="20">
        <v>169423728</v>
      </c>
      <c r="D9" s="21"/>
      <c r="E9" s="20">
        <v>120937025</v>
      </c>
      <c r="F9" s="22"/>
    </row>
    <row r="10" spans="1:8">
      <c r="A10" s="19" t="s">
        <v>74</v>
      </c>
      <c r="B10" s="113">
        <v>4</v>
      </c>
      <c r="C10" s="95">
        <v>-67255686</v>
      </c>
      <c r="D10" s="21"/>
      <c r="E10" s="95">
        <v>-44517439</v>
      </c>
      <c r="F10" s="22"/>
      <c r="H10" s="23"/>
    </row>
    <row r="11" spans="1:8">
      <c r="A11" s="24" t="s">
        <v>75</v>
      </c>
      <c r="B11" s="111"/>
      <c r="C11" s="25">
        <v>102168042</v>
      </c>
      <c r="D11" s="17"/>
      <c r="E11" s="25">
        <v>76419586</v>
      </c>
      <c r="F11" s="26"/>
    </row>
    <row r="12" spans="1:8">
      <c r="A12" s="19" t="s">
        <v>2</v>
      </c>
      <c r="B12" s="113">
        <v>5</v>
      </c>
      <c r="C12" s="20">
        <v>7521492.5083699999</v>
      </c>
      <c r="D12" s="21"/>
      <c r="E12" s="20">
        <v>4975381</v>
      </c>
      <c r="F12" s="22"/>
    </row>
    <row r="13" spans="1:8">
      <c r="A13" s="19" t="s">
        <v>3</v>
      </c>
      <c r="B13" s="113">
        <v>5</v>
      </c>
      <c r="C13" s="66">
        <v>-11654726</v>
      </c>
      <c r="D13" s="66"/>
      <c r="E13" s="66">
        <v>-9300443</v>
      </c>
      <c r="F13" s="22"/>
    </row>
    <row r="14" spans="1:8">
      <c r="A14" s="24" t="s">
        <v>4</v>
      </c>
      <c r="B14" s="112"/>
      <c r="C14" s="96">
        <v>-4133233.4916300001</v>
      </c>
      <c r="D14" s="72"/>
      <c r="E14" s="96">
        <v>-4325062</v>
      </c>
      <c r="F14" s="26"/>
    </row>
    <row r="15" spans="1:8" ht="36">
      <c r="A15" s="19" t="s">
        <v>85</v>
      </c>
      <c r="B15" s="114"/>
      <c r="C15" s="66">
        <v>-922806</v>
      </c>
      <c r="D15" s="66"/>
      <c r="E15" s="66">
        <v>-2489264</v>
      </c>
      <c r="F15" s="22"/>
    </row>
    <row r="16" spans="1:8">
      <c r="A16" s="19" t="s">
        <v>76</v>
      </c>
      <c r="B16" s="111"/>
      <c r="C16" s="66">
        <v>-192732</v>
      </c>
      <c r="D16" s="21"/>
      <c r="E16" s="66">
        <v>-185571</v>
      </c>
      <c r="F16" s="22"/>
    </row>
    <row r="17" spans="1:7">
      <c r="A17" s="19" t="s">
        <v>77</v>
      </c>
      <c r="B17" s="111"/>
      <c r="C17" s="66">
        <v>1728014.4916300001</v>
      </c>
      <c r="D17" s="21"/>
      <c r="E17" s="20">
        <v>1316982</v>
      </c>
      <c r="F17" s="22"/>
    </row>
    <row r="18" spans="1:7">
      <c r="A18" s="19" t="s">
        <v>63</v>
      </c>
      <c r="B18" s="111"/>
      <c r="C18" s="28">
        <v>312790</v>
      </c>
      <c r="D18" s="21"/>
      <c r="E18" s="28">
        <v>901451</v>
      </c>
      <c r="F18" s="22"/>
    </row>
    <row r="19" spans="1:7" ht="15.75" customHeight="1">
      <c r="A19" s="24" t="s">
        <v>5</v>
      </c>
      <c r="B19" s="111"/>
      <c r="C19" s="29">
        <v>98960075</v>
      </c>
      <c r="D19" s="17"/>
      <c r="E19" s="29">
        <v>71638122</v>
      </c>
      <c r="F19" s="26"/>
    </row>
    <row r="20" spans="1:7" ht="14.55" customHeight="1">
      <c r="A20" s="19" t="s">
        <v>86</v>
      </c>
      <c r="B20" s="111"/>
      <c r="C20" s="66">
        <v>-23605450</v>
      </c>
      <c r="D20" s="66"/>
      <c r="E20" s="66">
        <v>-16672500</v>
      </c>
      <c r="F20" s="22"/>
    </row>
    <row r="21" spans="1:7">
      <c r="A21" s="19" t="s">
        <v>78</v>
      </c>
      <c r="B21" s="113">
        <v>6</v>
      </c>
      <c r="C21" s="95">
        <v>-41379531</v>
      </c>
      <c r="D21" s="66"/>
      <c r="E21" s="95">
        <v>-29724068</v>
      </c>
      <c r="F21" s="22"/>
    </row>
    <row r="22" spans="1:7">
      <c r="A22" s="24" t="s">
        <v>6</v>
      </c>
      <c r="B22" s="111"/>
      <c r="C22" s="29">
        <v>33975094</v>
      </c>
      <c r="D22" s="17"/>
      <c r="E22" s="29">
        <v>25241554</v>
      </c>
      <c r="F22" s="26"/>
    </row>
    <row r="23" spans="1:7">
      <c r="A23" s="19" t="s">
        <v>79</v>
      </c>
      <c r="B23" s="113">
        <v>7</v>
      </c>
      <c r="C23" s="95">
        <v>-7306640</v>
      </c>
      <c r="D23" s="66"/>
      <c r="E23" s="95">
        <v>-5011730</v>
      </c>
      <c r="F23" s="22"/>
    </row>
    <row r="24" spans="1:7" ht="15" thickBot="1">
      <c r="A24" s="24" t="s">
        <v>47</v>
      </c>
      <c r="B24" s="112"/>
      <c r="C24" s="30">
        <v>26668454</v>
      </c>
      <c r="D24" s="17"/>
      <c r="E24" s="30">
        <v>20229824</v>
      </c>
      <c r="F24" s="26"/>
    </row>
    <row r="25" spans="1:7">
      <c r="A25" s="24" t="s">
        <v>64</v>
      </c>
      <c r="B25" s="112"/>
      <c r="C25" s="31"/>
      <c r="D25" s="31"/>
      <c r="E25" s="31"/>
      <c r="F25" s="26"/>
    </row>
    <row r="26" spans="1:7" ht="24">
      <c r="A26" s="32" t="s">
        <v>25</v>
      </c>
      <c r="B26" s="112"/>
      <c r="C26" s="31"/>
      <c r="D26" s="31"/>
      <c r="E26" s="31"/>
      <c r="F26" s="26"/>
    </row>
    <row r="27" spans="1:7">
      <c r="A27" s="19" t="s">
        <v>28</v>
      </c>
      <c r="B27" s="112"/>
      <c r="C27" s="31"/>
      <c r="D27" s="31"/>
      <c r="E27" s="31"/>
      <c r="F27" s="26"/>
    </row>
    <row r="28" spans="1:7">
      <c r="A28" s="33" t="s">
        <v>29</v>
      </c>
      <c r="B28" s="112"/>
      <c r="C28" s="20">
        <v>363799.74</v>
      </c>
      <c r="D28" s="21"/>
      <c r="E28" s="20">
        <v>22768</v>
      </c>
      <c r="F28" s="26"/>
    </row>
    <row r="29" spans="1:7">
      <c r="A29" s="33" t="s">
        <v>48</v>
      </c>
      <c r="B29" s="112"/>
      <c r="C29" s="21" t="s">
        <v>21</v>
      </c>
      <c r="D29" s="21"/>
      <c r="E29" s="66">
        <v>-1396</v>
      </c>
      <c r="F29" s="23"/>
      <c r="G29" s="23"/>
    </row>
    <row r="30" spans="1:7" ht="24">
      <c r="A30" s="33" t="s">
        <v>80</v>
      </c>
      <c r="B30" s="112"/>
      <c r="C30" s="21" t="s">
        <v>21</v>
      </c>
      <c r="D30" s="21"/>
      <c r="E30" s="20">
        <v>508951</v>
      </c>
      <c r="F30" s="26"/>
    </row>
    <row r="31" spans="1:7" ht="15" thickBot="1">
      <c r="A31" s="24" t="s">
        <v>65</v>
      </c>
      <c r="B31" s="112"/>
      <c r="C31" s="30">
        <v>363799.74</v>
      </c>
      <c r="D31" s="21"/>
      <c r="E31" s="30">
        <v>530323</v>
      </c>
      <c r="F31" s="26"/>
    </row>
    <row r="32" spans="1:7" ht="15" thickBot="1">
      <c r="A32" s="34" t="s">
        <v>22</v>
      </c>
      <c r="B32" s="112"/>
      <c r="C32" s="30">
        <v>27032253.739999998</v>
      </c>
      <c r="D32" s="17"/>
      <c r="E32" s="30">
        <v>20760147</v>
      </c>
      <c r="F32" s="26"/>
    </row>
    <row r="33" spans="1:6">
      <c r="C33" s="97"/>
      <c r="D33" s="97"/>
      <c r="E33" s="97"/>
    </row>
    <row r="34" spans="1:6" ht="15" thickBot="1">
      <c r="A34" s="35" t="s">
        <v>100</v>
      </c>
      <c r="B34" s="113">
        <v>18</v>
      </c>
      <c r="C34" s="98">
        <v>764358.09687589563</v>
      </c>
      <c r="D34" s="33"/>
      <c r="E34" s="98">
        <v>579817</v>
      </c>
    </row>
    <row r="35" spans="1:6" ht="15" thickTop="1"/>
    <row r="36" spans="1:6" ht="14.55" customHeight="1">
      <c r="A36" s="37" t="s">
        <v>97</v>
      </c>
      <c r="C36" s="37" t="s">
        <v>95</v>
      </c>
      <c r="D36" s="37"/>
      <c r="E36" s="37"/>
    </row>
    <row r="37" spans="1:6" ht="42" customHeight="1">
      <c r="A37" s="37" t="s">
        <v>93</v>
      </c>
      <c r="C37" s="119" t="s">
        <v>92</v>
      </c>
      <c r="D37" s="119"/>
      <c r="E37" s="119"/>
      <c r="F37" s="39"/>
    </row>
    <row r="38" spans="1:6">
      <c r="A38" s="38"/>
    </row>
    <row r="39" spans="1:6">
      <c r="A39" s="38"/>
      <c r="C39" s="39"/>
      <c r="E39" s="39"/>
    </row>
  </sheetData>
  <mergeCells count="7">
    <mergeCell ref="C37:E37"/>
    <mergeCell ref="A1:F1"/>
    <mergeCell ref="D5:D8"/>
    <mergeCell ref="F5:F8"/>
    <mergeCell ref="A5:A8"/>
    <mergeCell ref="B5:B8"/>
    <mergeCell ref="A3:E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21875" defaultRowHeight="14.4"/>
  <cols>
    <col min="1" max="1" width="30" style="1" customWidth="1"/>
    <col min="2" max="2" width="2.77734375" style="1" customWidth="1"/>
    <col min="3" max="3" width="18.21875" style="1" bestFit="1" customWidth="1"/>
    <col min="4" max="4" width="1.21875" style="1" customWidth="1"/>
    <col min="5" max="5" width="17.77734375" style="1" bestFit="1" customWidth="1"/>
    <col min="6" max="6" width="14" style="1" customWidth="1"/>
    <col min="7" max="16384" width="9.21875" style="1"/>
  </cols>
  <sheetData>
    <row r="1" spans="1:6" ht="52.8">
      <c r="A1" s="124"/>
      <c r="B1" s="125"/>
      <c r="C1" s="2" t="s">
        <v>23</v>
      </c>
      <c r="D1" s="126"/>
      <c r="E1" s="2" t="s">
        <v>24</v>
      </c>
      <c r="F1" s="126"/>
    </row>
    <row r="2" spans="1:6" ht="15" thickBot="1">
      <c r="A2" s="124"/>
      <c r="B2" s="125"/>
      <c r="C2" s="3" t="s">
        <v>0</v>
      </c>
      <c r="D2" s="126"/>
      <c r="E2" s="3" t="s">
        <v>0</v>
      </c>
      <c r="F2" s="126"/>
    </row>
    <row r="3" spans="1:6" ht="40.200000000000003" thickBot="1">
      <c r="A3" s="4" t="s">
        <v>20</v>
      </c>
      <c r="B3" s="5"/>
      <c r="C3" s="6">
        <v>16548705</v>
      </c>
      <c r="D3" s="4"/>
      <c r="E3" s="7">
        <v>11665857</v>
      </c>
      <c r="F3" s="2"/>
    </row>
    <row r="4" spans="1:6" ht="40.200000000000003" thickBot="1">
      <c r="A4" s="8" t="s">
        <v>19</v>
      </c>
      <c r="B4" s="9"/>
      <c r="C4" s="10">
        <v>-4468</v>
      </c>
      <c r="D4" s="8"/>
      <c r="E4" s="11" t="s">
        <v>21</v>
      </c>
      <c r="F4" s="12"/>
    </row>
    <row r="5" spans="1:6" ht="25.2" customHeight="1" thickBot="1">
      <c r="A5" s="4" t="s">
        <v>22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showGridLines="0" view="pageBreakPreview" topLeftCell="A13" zoomScale="80" zoomScaleNormal="80" zoomScaleSheetLayoutView="80" workbookViewId="0">
      <selection activeCell="B34" sqref="B34"/>
    </sheetView>
  </sheetViews>
  <sheetFormatPr defaultColWidth="9.21875" defaultRowHeight="14.4"/>
  <cols>
    <col min="1" max="1" width="54.109375" customWidth="1"/>
    <col min="2" max="2" width="12.44140625" customWidth="1"/>
    <col min="3" max="3" width="16.5546875" customWidth="1"/>
    <col min="4" max="4" width="2.44140625" customWidth="1"/>
    <col min="5" max="5" width="16.77734375" customWidth="1"/>
  </cols>
  <sheetData>
    <row r="1" spans="1:6">
      <c r="A1" s="120" t="s">
        <v>89</v>
      </c>
      <c r="B1" s="120"/>
      <c r="C1" s="120"/>
      <c r="D1" s="120"/>
      <c r="E1" s="120"/>
      <c r="F1" s="120"/>
    </row>
    <row r="2" spans="1:6">
      <c r="A2" s="16"/>
      <c r="B2" s="16"/>
      <c r="C2" s="16"/>
    </row>
    <row r="3" spans="1:6" ht="24" customHeight="1">
      <c r="A3" s="123" t="s">
        <v>117</v>
      </c>
      <c r="B3" s="123"/>
      <c r="C3" s="123"/>
      <c r="D3" s="123"/>
      <c r="E3" s="123"/>
      <c r="F3" s="123"/>
    </row>
    <row r="5" spans="1:6">
      <c r="A5" s="127"/>
      <c r="B5" s="123" t="s">
        <v>87</v>
      </c>
      <c r="C5" s="17" t="s">
        <v>128</v>
      </c>
      <c r="D5" s="128"/>
      <c r="E5" s="17" t="s">
        <v>66</v>
      </c>
    </row>
    <row r="6" spans="1:6" ht="15" customHeight="1">
      <c r="A6" s="127"/>
      <c r="B6" s="123"/>
      <c r="C6" s="17" t="s">
        <v>118</v>
      </c>
      <c r="D6" s="128"/>
      <c r="E6" s="17" t="s">
        <v>96</v>
      </c>
    </row>
    <row r="7" spans="1:6" ht="15" thickBot="1">
      <c r="A7" s="127"/>
      <c r="B7" s="123"/>
      <c r="C7" s="42" t="s">
        <v>0</v>
      </c>
      <c r="D7" s="128"/>
      <c r="E7" s="18" t="s">
        <v>0</v>
      </c>
    </row>
    <row r="8" spans="1:6">
      <c r="A8" s="43" t="s">
        <v>49</v>
      </c>
      <c r="B8" s="123"/>
      <c r="C8" s="41"/>
      <c r="D8" s="44"/>
      <c r="E8" s="44"/>
    </row>
    <row r="9" spans="1:6">
      <c r="A9" s="40" t="s">
        <v>50</v>
      </c>
      <c r="B9" s="45">
        <v>8</v>
      </c>
      <c r="C9" s="46">
        <v>228049902</v>
      </c>
      <c r="D9" s="44"/>
      <c r="E9" s="47">
        <v>186707889</v>
      </c>
    </row>
    <row r="10" spans="1:6">
      <c r="A10" s="40" t="s">
        <v>41</v>
      </c>
      <c r="B10" s="45">
        <v>9</v>
      </c>
      <c r="C10" s="46">
        <v>7486720</v>
      </c>
      <c r="D10" s="44"/>
      <c r="E10" s="47">
        <v>6497497</v>
      </c>
    </row>
    <row r="11" spans="1:6">
      <c r="A11" s="40" t="s">
        <v>40</v>
      </c>
      <c r="B11" s="45">
        <v>10</v>
      </c>
      <c r="C11" s="46">
        <v>698447573</v>
      </c>
      <c r="D11" s="44"/>
      <c r="E11" s="47">
        <v>568712310</v>
      </c>
    </row>
    <row r="12" spans="1:6">
      <c r="A12" s="40" t="s">
        <v>42</v>
      </c>
      <c r="B12" s="45"/>
      <c r="C12" s="46">
        <v>366000</v>
      </c>
      <c r="D12" s="44"/>
      <c r="E12" s="48" t="s">
        <v>21</v>
      </c>
    </row>
    <row r="13" spans="1:6" ht="40.799999999999997" customHeight="1">
      <c r="A13" s="40" t="s">
        <v>26</v>
      </c>
      <c r="B13" s="45"/>
      <c r="C13" s="46">
        <v>1379225</v>
      </c>
      <c r="D13" s="44"/>
      <c r="E13" s="47">
        <v>526643</v>
      </c>
    </row>
    <row r="14" spans="1:6">
      <c r="A14" s="40" t="s">
        <v>7</v>
      </c>
      <c r="B14" s="45"/>
      <c r="C14" s="46">
        <v>32919288</v>
      </c>
      <c r="D14" s="44"/>
      <c r="E14" s="47">
        <v>18086577</v>
      </c>
    </row>
    <row r="15" spans="1:6">
      <c r="A15" s="40" t="s">
        <v>102</v>
      </c>
      <c r="B15" s="45"/>
      <c r="C15" s="46">
        <v>674499</v>
      </c>
      <c r="D15" s="44"/>
      <c r="E15" s="48" t="s">
        <v>21</v>
      </c>
    </row>
    <row r="16" spans="1:6" ht="15" thickBot="1">
      <c r="A16" s="40" t="s">
        <v>8</v>
      </c>
      <c r="B16" s="45"/>
      <c r="C16" s="104">
        <v>13744130</v>
      </c>
      <c r="D16" s="44"/>
      <c r="E16" s="49">
        <v>12420603</v>
      </c>
    </row>
    <row r="17" spans="1:5" ht="15" thickBot="1">
      <c r="A17" s="43" t="s">
        <v>51</v>
      </c>
      <c r="B17" s="50"/>
      <c r="C17" s="105">
        <v>983067337</v>
      </c>
      <c r="D17" s="41"/>
      <c r="E17" s="51">
        <v>792951519</v>
      </c>
    </row>
    <row r="18" spans="1:5" ht="15" thickTop="1">
      <c r="A18" s="43"/>
      <c r="B18" s="50"/>
      <c r="C18" s="52"/>
      <c r="D18" s="52"/>
      <c r="E18" s="52"/>
    </row>
    <row r="19" spans="1:5">
      <c r="A19" s="43" t="s">
        <v>9</v>
      </c>
      <c r="B19" s="50"/>
      <c r="C19" s="52"/>
      <c r="D19" s="52"/>
      <c r="E19" s="52"/>
    </row>
    <row r="20" spans="1:5" ht="39.6">
      <c r="A20" s="40" t="s">
        <v>52</v>
      </c>
      <c r="B20" s="45">
        <v>11</v>
      </c>
      <c r="C20" s="53">
        <v>831707</v>
      </c>
      <c r="D20" s="40"/>
      <c r="E20" s="54">
        <v>582597</v>
      </c>
    </row>
    <row r="21" spans="1:5">
      <c r="A21" s="40" t="s">
        <v>10</v>
      </c>
      <c r="B21" s="45">
        <v>12</v>
      </c>
      <c r="C21" s="53">
        <v>1520050</v>
      </c>
      <c r="D21" s="40"/>
      <c r="E21" s="54">
        <v>1205778</v>
      </c>
    </row>
    <row r="22" spans="1:5">
      <c r="A22" s="40" t="s">
        <v>31</v>
      </c>
      <c r="B22" s="45"/>
      <c r="C22" s="55"/>
      <c r="D22" s="52"/>
      <c r="E22" s="55"/>
    </row>
    <row r="23" spans="1:5">
      <c r="A23" s="40" t="s">
        <v>53</v>
      </c>
      <c r="B23" s="45"/>
      <c r="C23" s="53">
        <v>441474310</v>
      </c>
      <c r="D23" s="40"/>
      <c r="E23" s="54">
        <v>338247491</v>
      </c>
    </row>
    <row r="24" spans="1:5">
      <c r="A24" s="40" t="s">
        <v>54</v>
      </c>
      <c r="B24" s="45"/>
      <c r="C24" s="53">
        <v>63219573</v>
      </c>
      <c r="D24" s="40"/>
      <c r="E24" s="54">
        <v>41209846</v>
      </c>
    </row>
    <row r="25" spans="1:5">
      <c r="A25" s="40" t="s">
        <v>11</v>
      </c>
      <c r="B25" s="45">
        <v>13</v>
      </c>
      <c r="C25" s="53">
        <v>136475208</v>
      </c>
      <c r="D25" s="40"/>
      <c r="E25" s="54">
        <v>96718526</v>
      </c>
    </row>
    <row r="26" spans="1:5">
      <c r="A26" s="40" t="s">
        <v>55</v>
      </c>
      <c r="B26" s="45">
        <v>14</v>
      </c>
      <c r="C26" s="53">
        <v>22679771</v>
      </c>
      <c r="D26" s="40"/>
      <c r="E26" s="54">
        <v>70729640</v>
      </c>
    </row>
    <row r="27" spans="1:5">
      <c r="A27" s="40" t="s">
        <v>18</v>
      </c>
      <c r="B27" s="45">
        <v>15</v>
      </c>
      <c r="C27" s="53">
        <v>102180395</v>
      </c>
      <c r="D27" s="40"/>
      <c r="E27" s="54">
        <v>69101008</v>
      </c>
    </row>
    <row r="28" spans="1:5">
      <c r="A28" s="40" t="s">
        <v>67</v>
      </c>
      <c r="B28" s="45"/>
      <c r="C28" s="53">
        <v>9542087</v>
      </c>
      <c r="D28" s="40"/>
      <c r="E28" s="54">
        <v>2969251</v>
      </c>
    </row>
    <row r="29" spans="1:5">
      <c r="A29" s="40" t="s">
        <v>103</v>
      </c>
      <c r="B29" s="45"/>
      <c r="C29" s="53">
        <v>199115</v>
      </c>
      <c r="D29" s="40"/>
      <c r="E29" s="48" t="s">
        <v>21</v>
      </c>
    </row>
    <row r="30" spans="1:5" ht="15" thickBot="1">
      <c r="A30" s="40" t="s">
        <v>32</v>
      </c>
      <c r="B30" s="45"/>
      <c r="C30" s="103">
        <v>21099766</v>
      </c>
      <c r="D30" s="40"/>
      <c r="E30" s="56">
        <v>15374281</v>
      </c>
    </row>
    <row r="31" spans="1:5" ht="15" thickBot="1">
      <c r="A31" s="43" t="s">
        <v>12</v>
      </c>
      <c r="B31" s="50"/>
      <c r="C31" s="108">
        <v>799221982</v>
      </c>
      <c r="D31" s="43"/>
      <c r="E31" s="109">
        <v>636138418</v>
      </c>
    </row>
    <row r="32" spans="1:5" ht="15" thickTop="1">
      <c r="A32" s="43"/>
      <c r="B32" s="50"/>
      <c r="C32" s="52"/>
      <c r="D32" s="52"/>
      <c r="E32" s="52"/>
    </row>
    <row r="33" spans="1:5">
      <c r="A33" s="43" t="s">
        <v>56</v>
      </c>
      <c r="B33" s="50"/>
      <c r="C33" s="52"/>
      <c r="D33" s="52"/>
      <c r="E33" s="52"/>
    </row>
    <row r="34" spans="1:5">
      <c r="A34" s="40" t="s">
        <v>45</v>
      </c>
      <c r="B34" s="45">
        <v>19</v>
      </c>
      <c r="C34" s="46">
        <v>5199503</v>
      </c>
      <c r="D34" s="44"/>
      <c r="E34" s="47">
        <v>5199503</v>
      </c>
    </row>
    <row r="35" spans="1:5">
      <c r="A35" s="40" t="s">
        <v>57</v>
      </c>
      <c r="B35" s="45"/>
      <c r="C35" s="46">
        <v>178282052</v>
      </c>
      <c r="D35" s="44"/>
      <c r="E35" s="47">
        <v>151613598</v>
      </c>
    </row>
    <row r="36" spans="1:5">
      <c r="A36" s="40" t="s">
        <v>81</v>
      </c>
      <c r="B36" s="45"/>
      <c r="C36" s="48" t="s">
        <v>21</v>
      </c>
      <c r="D36" s="44"/>
      <c r="E36" s="48" t="s">
        <v>21</v>
      </c>
    </row>
    <row r="37" spans="1:5" ht="15" thickBot="1">
      <c r="A37" s="40" t="s">
        <v>82</v>
      </c>
      <c r="B37" s="45"/>
      <c r="C37" s="47">
        <v>363800</v>
      </c>
      <c r="D37" s="44"/>
      <c r="E37" s="48" t="s">
        <v>21</v>
      </c>
    </row>
    <row r="38" spans="1:5" ht="15" thickBot="1">
      <c r="A38" s="43" t="s">
        <v>37</v>
      </c>
      <c r="B38" s="50"/>
      <c r="C38" s="57">
        <v>183845355</v>
      </c>
      <c r="D38" s="41"/>
      <c r="E38" s="58">
        <v>156813101</v>
      </c>
    </row>
    <row r="39" spans="1:5" ht="27.75" customHeight="1" thickBot="1">
      <c r="A39" s="43" t="s">
        <v>58</v>
      </c>
      <c r="B39" s="50"/>
      <c r="C39" s="59">
        <v>983067337</v>
      </c>
      <c r="D39" s="41"/>
      <c r="E39" s="59">
        <v>792951519</v>
      </c>
    </row>
    <row r="40" spans="1:5" ht="15" thickTop="1">
      <c r="A40" s="43"/>
      <c r="B40" s="43"/>
      <c r="C40" s="60"/>
      <c r="D40" s="60"/>
      <c r="E40" s="60"/>
    </row>
    <row r="41" spans="1:5" ht="15" thickBot="1">
      <c r="A41" s="40" t="s">
        <v>94</v>
      </c>
      <c r="B41" s="45">
        <v>17</v>
      </c>
      <c r="C41" s="36">
        <v>4716045.2278589858</v>
      </c>
      <c r="D41" s="41"/>
      <c r="E41" s="61">
        <v>4152576</v>
      </c>
    </row>
    <row r="42" spans="1:5" ht="15" thickTop="1">
      <c r="A42" s="40"/>
      <c r="B42" s="40"/>
      <c r="C42" s="62"/>
      <c r="E42" s="62"/>
    </row>
    <row r="43" spans="1:5">
      <c r="A43" s="40"/>
      <c r="B43" s="40"/>
      <c r="C43" s="62"/>
      <c r="E43" s="62"/>
    </row>
    <row r="44" spans="1:5">
      <c r="A44" s="40"/>
      <c r="B44" s="40"/>
      <c r="C44" s="62"/>
      <c r="E44" s="62"/>
    </row>
    <row r="46" spans="1:5" ht="14.55" customHeight="1">
      <c r="A46" s="37" t="s">
        <v>97</v>
      </c>
      <c r="C46" s="37" t="s">
        <v>95</v>
      </c>
      <c r="D46" s="37"/>
      <c r="E46" s="37"/>
    </row>
    <row r="47" spans="1:5" ht="14.55" customHeight="1">
      <c r="A47" s="37"/>
      <c r="C47" s="37"/>
      <c r="D47" s="37"/>
      <c r="E47" s="37"/>
    </row>
    <row r="48" spans="1:5">
      <c r="A48" s="37"/>
      <c r="B48" s="63"/>
      <c r="C48" s="63"/>
      <c r="D48" s="63"/>
      <c r="E48" s="63"/>
    </row>
    <row r="49" spans="1:5" ht="14.55" customHeight="1">
      <c r="A49" s="37" t="s">
        <v>93</v>
      </c>
      <c r="C49" s="119" t="s">
        <v>92</v>
      </c>
      <c r="D49" s="119"/>
      <c r="E49" s="119"/>
    </row>
    <row r="50" spans="1:5">
      <c r="A50" s="38"/>
      <c r="C50" s="119"/>
      <c r="D50" s="119"/>
      <c r="E50" s="119"/>
    </row>
    <row r="52" spans="1:5">
      <c r="C52" s="39"/>
      <c r="E52" s="39"/>
    </row>
  </sheetData>
  <mergeCells count="7">
    <mergeCell ref="A1:F1"/>
    <mergeCell ref="A3:F3"/>
    <mergeCell ref="C50:E50"/>
    <mergeCell ref="C49:E49"/>
    <mergeCell ref="A5:A7"/>
    <mergeCell ref="D5:D7"/>
    <mergeCell ref="B5:B8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showGridLines="0" view="pageBreakPreview" topLeftCell="A35" zoomScale="115" zoomScaleNormal="80" zoomScaleSheetLayoutView="115" workbookViewId="0">
      <selection activeCell="A54" sqref="A54"/>
    </sheetView>
  </sheetViews>
  <sheetFormatPr defaultColWidth="9.21875" defaultRowHeight="14.4"/>
  <cols>
    <col min="1" max="1" width="64.77734375" customWidth="1"/>
    <col min="2" max="2" width="12.6640625" customWidth="1"/>
    <col min="3" max="3" width="18.44140625" style="74" customWidth="1"/>
    <col min="4" max="4" width="2.77734375" style="74" customWidth="1"/>
    <col min="5" max="5" width="17.44140625" style="74" customWidth="1"/>
  </cols>
  <sheetData>
    <row r="1" spans="1:9">
      <c r="A1" s="120" t="s">
        <v>89</v>
      </c>
      <c r="B1" s="120"/>
      <c r="C1" s="120"/>
      <c r="D1" s="120"/>
      <c r="E1" s="120"/>
      <c r="F1" s="120"/>
      <c r="G1" s="120"/>
    </row>
    <row r="2" spans="1:9">
      <c r="A2" s="16"/>
      <c r="B2" s="16"/>
      <c r="C2" s="16"/>
      <c r="D2" s="16"/>
      <c r="E2"/>
    </row>
    <row r="3" spans="1:9" ht="27.45" customHeight="1">
      <c r="A3" s="123" t="s">
        <v>120</v>
      </c>
      <c r="B3" s="123"/>
      <c r="C3" s="123"/>
      <c r="D3" s="123"/>
      <c r="E3" s="123"/>
      <c r="F3" s="123"/>
      <c r="G3" s="123"/>
    </row>
    <row r="5" spans="1:9" ht="34.200000000000003">
      <c r="A5" s="129"/>
      <c r="B5" s="43"/>
      <c r="C5" s="64" t="s">
        <v>129</v>
      </c>
      <c r="D5" s="130"/>
      <c r="E5" s="64" t="s">
        <v>129</v>
      </c>
    </row>
    <row r="6" spans="1:9" ht="22.8">
      <c r="A6" s="129"/>
      <c r="B6" s="43"/>
      <c r="C6" s="64" t="s">
        <v>121</v>
      </c>
      <c r="D6" s="130"/>
      <c r="E6" s="64" t="s">
        <v>122</v>
      </c>
    </row>
    <row r="7" spans="1:9" ht="15" thickBot="1">
      <c r="A7" s="129"/>
      <c r="B7" s="43" t="s">
        <v>87</v>
      </c>
      <c r="C7" s="65" t="s">
        <v>0</v>
      </c>
      <c r="D7" s="130"/>
      <c r="E7" s="65" t="s">
        <v>0</v>
      </c>
    </row>
    <row r="8" spans="1:9" ht="25.5" customHeight="1">
      <c r="A8" s="43" t="s">
        <v>30</v>
      </c>
      <c r="B8" s="43"/>
      <c r="C8" s="60"/>
      <c r="D8" s="60"/>
      <c r="E8" s="60"/>
    </row>
    <row r="9" spans="1:9" ht="22.2" customHeight="1">
      <c r="A9" s="40" t="s">
        <v>1</v>
      </c>
      <c r="B9" s="40"/>
      <c r="C9" s="20">
        <v>159350671</v>
      </c>
      <c r="D9" s="21"/>
      <c r="E9" s="20">
        <v>114251600</v>
      </c>
    </row>
    <row r="10" spans="1:9" ht="14.25" customHeight="1">
      <c r="A10" s="40" t="s">
        <v>13</v>
      </c>
      <c r="B10" s="40"/>
      <c r="C10" s="66">
        <v>-69055335</v>
      </c>
      <c r="D10" s="66"/>
      <c r="E10" s="66">
        <v>-46031774</v>
      </c>
      <c r="I10" s="27"/>
    </row>
    <row r="11" spans="1:9" ht="14.25" customHeight="1">
      <c r="A11" s="40" t="s">
        <v>2</v>
      </c>
      <c r="B11" s="40"/>
      <c r="C11" s="20">
        <v>7468120</v>
      </c>
      <c r="D11" s="21"/>
      <c r="E11" s="20">
        <v>5030798</v>
      </c>
    </row>
    <row r="12" spans="1:9" ht="14.25" customHeight="1">
      <c r="A12" s="40" t="s">
        <v>3</v>
      </c>
      <c r="B12" s="40"/>
      <c r="C12" s="66">
        <v>-11453481</v>
      </c>
      <c r="D12" s="66"/>
      <c r="E12" s="66">
        <v>-10064637</v>
      </c>
    </row>
    <row r="13" spans="1:9" ht="39" customHeight="1">
      <c r="A13" s="40" t="s">
        <v>68</v>
      </c>
      <c r="B13" s="40"/>
      <c r="C13" s="66">
        <v>-1526278</v>
      </c>
      <c r="D13" s="21"/>
      <c r="E13" s="66">
        <v>-2107677</v>
      </c>
    </row>
    <row r="14" spans="1:9">
      <c r="A14" s="40" t="s">
        <v>90</v>
      </c>
      <c r="B14" s="40"/>
      <c r="C14" s="66">
        <v>841036</v>
      </c>
      <c r="D14" s="66"/>
      <c r="E14" s="66">
        <v>963644</v>
      </c>
    </row>
    <row r="15" spans="1:9" ht="14.25" customHeight="1">
      <c r="A15" s="40" t="s">
        <v>69</v>
      </c>
      <c r="B15" s="40"/>
      <c r="C15" s="20">
        <v>1728014</v>
      </c>
      <c r="D15" s="21"/>
      <c r="E15" s="20">
        <v>1316982</v>
      </c>
    </row>
    <row r="16" spans="1:9" ht="14.25" customHeight="1">
      <c r="A16" s="40" t="s">
        <v>38</v>
      </c>
      <c r="B16" s="40"/>
      <c r="C16" s="20">
        <v>261122</v>
      </c>
      <c r="D16" s="21"/>
      <c r="E16" s="20">
        <v>901451</v>
      </c>
    </row>
    <row r="17" spans="1:5" ht="14.25" customHeight="1">
      <c r="A17" s="40" t="s">
        <v>27</v>
      </c>
      <c r="B17" s="45"/>
      <c r="C17" s="66">
        <v>-38307261</v>
      </c>
      <c r="D17" s="66"/>
      <c r="E17" s="66">
        <v>-23370188</v>
      </c>
    </row>
    <row r="18" spans="1:5" ht="14.25" customHeight="1">
      <c r="A18" s="43" t="s">
        <v>39</v>
      </c>
      <c r="B18" s="43"/>
      <c r="C18" s="66"/>
      <c r="D18" s="67"/>
      <c r="E18" s="66"/>
    </row>
    <row r="19" spans="1:5" ht="14.25" customHeight="1">
      <c r="A19" s="40" t="s">
        <v>106</v>
      </c>
      <c r="B19" s="43"/>
      <c r="C19" s="66">
        <v>-2200</v>
      </c>
      <c r="D19" s="21"/>
      <c r="E19" s="66" t="s">
        <v>104</v>
      </c>
    </row>
    <row r="20" spans="1:5" ht="14.25" customHeight="1">
      <c r="A20" s="40" t="s">
        <v>40</v>
      </c>
      <c r="B20" s="40"/>
      <c r="C20" s="66">
        <v>-136323771</v>
      </c>
      <c r="D20" s="66"/>
      <c r="E20" s="66">
        <v>-137001292</v>
      </c>
    </row>
    <row r="21" spans="1:5" ht="14.25" customHeight="1">
      <c r="A21" s="40" t="s">
        <v>41</v>
      </c>
      <c r="B21" s="40"/>
      <c r="C21" s="66">
        <v>285546</v>
      </c>
      <c r="D21" s="66"/>
      <c r="E21" s="66">
        <v>-9294190</v>
      </c>
    </row>
    <row r="22" spans="1:5" ht="14.25" customHeight="1">
      <c r="A22" s="40" t="s">
        <v>42</v>
      </c>
      <c r="B22" s="40"/>
      <c r="C22" s="14">
        <v>0</v>
      </c>
      <c r="D22" s="31"/>
      <c r="E22" s="14">
        <v>4998604</v>
      </c>
    </row>
    <row r="23" spans="1:5" ht="14.25" customHeight="1">
      <c r="A23" s="40" t="s">
        <v>8</v>
      </c>
      <c r="B23" s="40"/>
      <c r="C23" s="66">
        <v>-2850347</v>
      </c>
      <c r="D23" s="66"/>
      <c r="E23" s="66">
        <v>-2173608</v>
      </c>
    </row>
    <row r="24" spans="1:5" ht="14.25" customHeight="1">
      <c r="A24" s="43" t="s">
        <v>70</v>
      </c>
      <c r="B24" s="43"/>
      <c r="C24" s="66"/>
      <c r="D24" s="31"/>
      <c r="E24" s="66"/>
    </row>
    <row r="25" spans="1:5" ht="14.25" customHeight="1">
      <c r="A25" s="40" t="s">
        <v>31</v>
      </c>
      <c r="B25" s="40"/>
      <c r="C25" s="20">
        <v>121371739</v>
      </c>
      <c r="D25" s="21"/>
      <c r="E25" s="20">
        <v>65962696</v>
      </c>
    </row>
    <row r="26" spans="1:5" ht="14.25" customHeight="1">
      <c r="A26" s="40" t="s">
        <v>10</v>
      </c>
      <c r="B26" s="40"/>
      <c r="C26" s="20">
        <v>241859</v>
      </c>
      <c r="D26" s="21"/>
      <c r="E26" s="66">
        <v>-3084656</v>
      </c>
    </row>
    <row r="27" spans="1:5" ht="14.25" customHeight="1">
      <c r="A27" s="40" t="s">
        <v>18</v>
      </c>
      <c r="B27" s="40"/>
      <c r="C27" s="20">
        <v>33115945</v>
      </c>
      <c r="D27" s="21"/>
      <c r="E27" s="20">
        <v>14257722</v>
      </c>
    </row>
    <row r="28" spans="1:5" ht="14.25" customHeight="1" thickBot="1">
      <c r="A28" s="40" t="s">
        <v>32</v>
      </c>
      <c r="B28" s="40"/>
      <c r="C28" s="68">
        <v>-753753</v>
      </c>
      <c r="D28" s="21"/>
      <c r="E28" s="69">
        <v>1293217</v>
      </c>
    </row>
    <row r="29" spans="1:5" ht="27.75" customHeight="1">
      <c r="A29" s="43" t="s">
        <v>107</v>
      </c>
      <c r="B29" s="43"/>
      <c r="C29" s="29">
        <v>64391626</v>
      </c>
      <c r="D29" s="17"/>
      <c r="E29" s="118">
        <v>-24151308</v>
      </c>
    </row>
    <row r="30" spans="1:5" ht="22.5" customHeight="1" thickBot="1">
      <c r="A30" s="40" t="s">
        <v>71</v>
      </c>
      <c r="B30" s="40"/>
      <c r="C30" s="68">
        <v>-4685241</v>
      </c>
      <c r="D30" s="66"/>
      <c r="E30" s="68">
        <v>-2958523</v>
      </c>
    </row>
    <row r="31" spans="1:5" ht="14.25" customHeight="1" thickBot="1">
      <c r="A31" s="43" t="s">
        <v>59</v>
      </c>
      <c r="B31" s="43"/>
      <c r="C31" s="106">
        <v>59706385</v>
      </c>
      <c r="D31" s="17"/>
      <c r="E31" s="117">
        <v>-27109831</v>
      </c>
    </row>
    <row r="32" spans="1:5" ht="14.25" customHeight="1" thickTop="1">
      <c r="A32" s="43"/>
      <c r="B32" s="43"/>
      <c r="C32" s="31"/>
      <c r="D32" s="31"/>
      <c r="E32" s="22"/>
    </row>
    <row r="33" spans="1:5" ht="27.75" customHeight="1">
      <c r="A33" s="43" t="s">
        <v>33</v>
      </c>
      <c r="B33" s="43"/>
      <c r="C33" s="31"/>
      <c r="D33" s="67"/>
      <c r="E33" s="22"/>
    </row>
    <row r="34" spans="1:5" ht="23.25" customHeight="1">
      <c r="A34" s="40" t="s">
        <v>14</v>
      </c>
      <c r="B34" s="40"/>
      <c r="C34" s="66">
        <v>-12312815</v>
      </c>
      <c r="D34" s="66"/>
      <c r="E34" s="66">
        <v>-5130001</v>
      </c>
    </row>
    <row r="35" spans="1:5" ht="14.25" customHeight="1">
      <c r="A35" s="40" t="s">
        <v>17</v>
      </c>
      <c r="B35" s="40"/>
      <c r="C35" s="20">
        <v>24310</v>
      </c>
      <c r="D35" s="21"/>
      <c r="E35" s="20">
        <v>66440</v>
      </c>
    </row>
    <row r="36" spans="1:5" ht="14.25" customHeight="1" thickBot="1">
      <c r="A36" s="40" t="s">
        <v>105</v>
      </c>
      <c r="B36" s="40"/>
      <c r="C36" s="69">
        <v>51668</v>
      </c>
      <c r="D36" s="21"/>
      <c r="E36" s="71" t="s">
        <v>104</v>
      </c>
    </row>
    <row r="37" spans="1:5" ht="14.25" customHeight="1" thickBot="1">
      <c r="A37" s="43" t="s">
        <v>34</v>
      </c>
      <c r="B37" s="43"/>
      <c r="C37" s="107">
        <v>-12236837</v>
      </c>
      <c r="D37" s="72"/>
      <c r="E37" s="107">
        <v>-5063561</v>
      </c>
    </row>
    <row r="38" spans="1:5" ht="14.25" customHeight="1" thickTop="1">
      <c r="A38" s="43"/>
      <c r="B38" s="43"/>
      <c r="C38" s="22"/>
      <c r="D38" s="22"/>
      <c r="E38" s="22"/>
    </row>
    <row r="39" spans="1:5" ht="39" customHeight="1">
      <c r="A39" s="43" t="s">
        <v>15</v>
      </c>
      <c r="B39" s="43"/>
      <c r="C39" s="22"/>
      <c r="D39" s="26"/>
      <c r="E39" s="22"/>
    </row>
    <row r="40" spans="1:5" ht="14.25" customHeight="1">
      <c r="A40" s="40" t="s">
        <v>60</v>
      </c>
      <c r="B40" s="40"/>
      <c r="C40" s="20">
        <v>34480286</v>
      </c>
      <c r="D40" s="21"/>
      <c r="E40" s="20">
        <v>10000000</v>
      </c>
    </row>
    <row r="41" spans="1:5" ht="14.25" customHeight="1">
      <c r="A41" s="40" t="s">
        <v>61</v>
      </c>
      <c r="B41" s="40"/>
      <c r="C41" s="66">
        <v>-81967930</v>
      </c>
      <c r="D41" s="21"/>
      <c r="E41" s="21">
        <v>0</v>
      </c>
    </row>
    <row r="42" spans="1:5" ht="14.25" customHeight="1">
      <c r="A42" s="40" t="s">
        <v>43</v>
      </c>
      <c r="B42" s="40"/>
      <c r="C42" s="20">
        <v>68289098</v>
      </c>
      <c r="D42" s="21"/>
      <c r="E42" s="20">
        <v>63925824</v>
      </c>
    </row>
    <row r="43" spans="1:5" ht="14.25" customHeight="1">
      <c r="A43" s="40" t="s">
        <v>44</v>
      </c>
      <c r="B43" s="40"/>
      <c r="C43" s="66">
        <v>-29884938</v>
      </c>
      <c r="D43" s="66"/>
      <c r="E43" s="66">
        <v>-9568654</v>
      </c>
    </row>
    <row r="44" spans="1:5" ht="14.25" customHeight="1" thickBot="1">
      <c r="A44" s="40" t="s">
        <v>72</v>
      </c>
      <c r="B44" s="40"/>
      <c r="C44" s="68">
        <v>-1297323</v>
      </c>
      <c r="D44" s="66"/>
      <c r="E44" s="68">
        <v>-1119785</v>
      </c>
    </row>
    <row r="45" spans="1:5" ht="33" customHeight="1" thickBot="1">
      <c r="A45" s="43" t="s">
        <v>101</v>
      </c>
      <c r="B45" s="43"/>
      <c r="C45" s="107">
        <v>-10380807</v>
      </c>
      <c r="D45" s="17"/>
      <c r="E45" s="107">
        <v>63237385</v>
      </c>
    </row>
    <row r="46" spans="1:5" ht="28.5" customHeight="1" thickTop="1">
      <c r="A46" s="43" t="s">
        <v>88</v>
      </c>
      <c r="B46" s="43"/>
      <c r="C46" s="29">
        <v>37088741</v>
      </c>
      <c r="D46" s="17"/>
      <c r="E46" s="29">
        <v>31063993</v>
      </c>
    </row>
    <row r="47" spans="1:5" ht="24" customHeight="1">
      <c r="A47" s="40" t="s">
        <v>16</v>
      </c>
      <c r="B47" s="40"/>
      <c r="C47" s="20">
        <v>4181381</v>
      </c>
      <c r="D47" s="21"/>
      <c r="E47" s="20">
        <v>1395351</v>
      </c>
    </row>
    <row r="48" spans="1:5" ht="24" customHeight="1">
      <c r="A48" s="40" t="s">
        <v>73</v>
      </c>
      <c r="B48" s="40"/>
      <c r="C48" s="20">
        <v>71891</v>
      </c>
      <c r="D48" s="21"/>
      <c r="E48" s="20">
        <v>218788</v>
      </c>
    </row>
    <row r="49" spans="1:6" ht="18.75" customHeight="1" thickBot="1">
      <c r="A49" s="40" t="s">
        <v>35</v>
      </c>
      <c r="B49" s="45">
        <v>8</v>
      </c>
      <c r="C49" s="69">
        <v>186707889</v>
      </c>
      <c r="D49" s="21"/>
      <c r="E49" s="69">
        <v>105745869</v>
      </c>
    </row>
    <row r="50" spans="1:6" ht="26.25" customHeight="1" thickBot="1">
      <c r="A50" s="43" t="s">
        <v>99</v>
      </c>
      <c r="B50" s="43"/>
      <c r="C50" s="106">
        <v>228049902</v>
      </c>
      <c r="D50" s="17"/>
      <c r="E50" s="106">
        <v>138424001</v>
      </c>
    </row>
    <row r="51" spans="1:6" ht="15" thickTop="1">
      <c r="C51" s="99"/>
      <c r="D51" s="99"/>
      <c r="E51" s="99"/>
    </row>
    <row r="52" spans="1:6">
      <c r="C52" s="99"/>
      <c r="D52" s="99"/>
      <c r="E52" s="99"/>
    </row>
    <row r="53" spans="1:6">
      <c r="C53" s="99"/>
      <c r="D53" s="99"/>
      <c r="E53" s="99"/>
    </row>
    <row r="54" spans="1:6" ht="14.55" customHeight="1">
      <c r="A54" s="37" t="s">
        <v>97</v>
      </c>
      <c r="B54" s="37"/>
      <c r="C54" s="119" t="s">
        <v>95</v>
      </c>
      <c r="D54" s="119"/>
      <c r="E54" s="119"/>
      <c r="F54" s="38"/>
    </row>
    <row r="55" spans="1:6">
      <c r="A55" s="37"/>
      <c r="B55" s="37"/>
      <c r="C55" s="38"/>
      <c r="D55" s="38"/>
      <c r="E55" s="38"/>
      <c r="F55" s="38"/>
    </row>
    <row r="56" spans="1:6" ht="14.55" customHeight="1">
      <c r="A56" s="37" t="s">
        <v>93</v>
      </c>
      <c r="B56" s="37"/>
      <c r="C56" s="119" t="s">
        <v>92</v>
      </c>
      <c r="D56" s="119"/>
      <c r="E56" s="119"/>
      <c r="F56" s="119"/>
    </row>
  </sheetData>
  <mergeCells count="6">
    <mergeCell ref="C54:E54"/>
    <mergeCell ref="C56:F56"/>
    <mergeCell ref="A5:A7"/>
    <mergeCell ref="D5:D7"/>
    <mergeCell ref="A1:G1"/>
    <mergeCell ref="A3:G3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showGridLines="0" tabSelected="1" view="pageBreakPreview" topLeftCell="A28" zoomScale="90" zoomScaleNormal="80" zoomScaleSheetLayoutView="90" workbookViewId="0">
      <selection activeCell="A30" sqref="A30"/>
    </sheetView>
  </sheetViews>
  <sheetFormatPr defaultColWidth="9.21875" defaultRowHeight="14.4"/>
  <cols>
    <col min="1" max="1" width="46.77734375" customWidth="1"/>
    <col min="2" max="2" width="11.88671875" customWidth="1"/>
    <col min="3" max="3" width="14" bestFit="1" customWidth="1"/>
    <col min="4" max="4" width="3.21875" customWidth="1"/>
    <col min="5" max="5" width="14.21875" customWidth="1"/>
    <col min="6" max="6" width="3.21875" customWidth="1"/>
    <col min="7" max="7" width="15.44140625" customWidth="1"/>
    <col min="8" max="8" width="3.21875" customWidth="1"/>
    <col min="9" max="9" width="15.5546875" customWidth="1"/>
    <col min="10" max="10" width="3.5546875" customWidth="1"/>
    <col min="11" max="11" width="15.21875" customWidth="1"/>
    <col min="14" max="14" width="16.33203125" bestFit="1" customWidth="1"/>
    <col min="16" max="16" width="16.33203125" bestFit="1" customWidth="1"/>
  </cols>
  <sheetData>
    <row r="1" spans="1:11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6"/>
      <c r="B2" s="16"/>
      <c r="C2" s="16"/>
      <c r="D2" s="16"/>
    </row>
    <row r="3" spans="1:11">
      <c r="A3" s="138" t="s">
        <v>125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5" spans="1:11" ht="68.25" customHeight="1" thickBot="1">
      <c r="A5" s="75" t="s">
        <v>0</v>
      </c>
      <c r="B5" s="75" t="s">
        <v>87</v>
      </c>
      <c r="C5" s="76" t="s">
        <v>45</v>
      </c>
      <c r="D5" s="77"/>
      <c r="E5" s="76" t="s">
        <v>36</v>
      </c>
      <c r="F5" s="50"/>
      <c r="G5" s="76" t="s">
        <v>81</v>
      </c>
      <c r="H5" s="50"/>
      <c r="I5" s="76" t="s">
        <v>62</v>
      </c>
      <c r="J5" s="77"/>
      <c r="K5" s="76" t="s">
        <v>37</v>
      </c>
    </row>
    <row r="6" spans="1:11">
      <c r="A6" s="75" t="s">
        <v>98</v>
      </c>
      <c r="B6" s="75"/>
      <c r="C6" s="132">
        <v>5199503</v>
      </c>
      <c r="D6" s="131"/>
      <c r="E6" s="134" t="s">
        <v>21</v>
      </c>
      <c r="F6" s="136"/>
      <c r="G6" s="134" t="s">
        <v>21</v>
      </c>
      <c r="H6" s="137"/>
      <c r="I6" s="132">
        <v>151613598</v>
      </c>
      <c r="J6" s="131"/>
      <c r="K6" s="132">
        <f>SUM(C6:I7)</f>
        <v>156813101</v>
      </c>
    </row>
    <row r="7" spans="1:11">
      <c r="A7" s="75"/>
      <c r="B7" s="75"/>
      <c r="C7" s="131"/>
      <c r="D7" s="131"/>
      <c r="E7" s="136"/>
      <c r="F7" s="136"/>
      <c r="G7" s="136"/>
      <c r="H7" s="137"/>
      <c r="I7" s="131"/>
      <c r="J7" s="131"/>
      <c r="K7" s="131"/>
    </row>
    <row r="8" spans="1:11">
      <c r="A8" s="75" t="s">
        <v>109</v>
      </c>
      <c r="B8" s="75"/>
      <c r="C8" s="78"/>
      <c r="D8" s="78"/>
      <c r="E8" s="73"/>
      <c r="F8" s="73"/>
      <c r="G8" s="73"/>
      <c r="H8" s="81"/>
      <c r="I8" s="80"/>
      <c r="J8" s="80"/>
      <c r="K8" s="80"/>
    </row>
    <row r="9" spans="1:11">
      <c r="A9" s="40" t="s">
        <v>111</v>
      </c>
      <c r="B9" s="40"/>
      <c r="C9" s="78" t="s">
        <v>21</v>
      </c>
      <c r="D9" s="78"/>
      <c r="E9" s="73" t="s">
        <v>21</v>
      </c>
      <c r="F9" s="73"/>
      <c r="G9" s="73" t="s">
        <v>21</v>
      </c>
      <c r="H9" s="81"/>
      <c r="I9" s="15">
        <v>26668454</v>
      </c>
      <c r="J9" s="23"/>
      <c r="K9" s="82">
        <v>26668454</v>
      </c>
    </row>
    <row r="10" spans="1:11" ht="27" customHeight="1">
      <c r="A10" s="43" t="s">
        <v>112</v>
      </c>
      <c r="B10" s="43"/>
      <c r="C10" s="80"/>
      <c r="D10" s="80"/>
      <c r="E10" s="70"/>
      <c r="F10" s="70"/>
      <c r="G10" s="70"/>
      <c r="H10" s="81"/>
      <c r="I10" s="80"/>
      <c r="J10" s="80"/>
      <c r="K10" s="80"/>
    </row>
    <row r="11" spans="1:11" ht="39.6">
      <c r="A11" s="83" t="s">
        <v>25</v>
      </c>
      <c r="B11" s="83"/>
      <c r="C11" s="80"/>
      <c r="D11" s="80"/>
      <c r="E11" s="70"/>
      <c r="F11" s="70"/>
      <c r="G11" s="70"/>
      <c r="H11" s="81"/>
      <c r="I11" s="80"/>
      <c r="J11" s="80"/>
      <c r="K11" s="80"/>
    </row>
    <row r="12" spans="1:11" ht="26.4">
      <c r="A12" s="40" t="s">
        <v>110</v>
      </c>
      <c r="B12" s="40"/>
      <c r="C12" s="89">
        <v>0</v>
      </c>
      <c r="D12" s="80"/>
      <c r="E12" s="89">
        <v>0</v>
      </c>
      <c r="F12" s="81"/>
      <c r="G12" s="79" t="s">
        <v>21</v>
      </c>
      <c r="H12" s="79"/>
      <c r="I12" s="89">
        <v>0</v>
      </c>
      <c r="J12" s="91"/>
      <c r="K12" s="89">
        <v>0</v>
      </c>
    </row>
    <row r="13" spans="1:11" ht="26.4">
      <c r="A13" s="110" t="s">
        <v>116</v>
      </c>
      <c r="B13" s="40"/>
      <c r="C13" s="89">
        <v>0</v>
      </c>
      <c r="D13" s="80"/>
      <c r="E13" s="23">
        <v>363800</v>
      </c>
      <c r="F13" s="44"/>
      <c r="G13" s="41" t="s">
        <v>21</v>
      </c>
      <c r="H13" s="41"/>
      <c r="I13" s="100" t="s">
        <v>21</v>
      </c>
      <c r="J13" s="84"/>
      <c r="K13" s="82">
        <v>363800</v>
      </c>
    </row>
    <row r="14" spans="1:11" ht="26.4">
      <c r="A14" s="40" t="s">
        <v>114</v>
      </c>
      <c r="B14" s="40"/>
      <c r="C14" s="89">
        <v>0</v>
      </c>
      <c r="D14" s="80"/>
      <c r="E14" s="73" t="s">
        <v>21</v>
      </c>
      <c r="F14" s="70"/>
      <c r="G14" s="73" t="s">
        <v>21</v>
      </c>
      <c r="H14" s="79"/>
      <c r="I14" s="78" t="s">
        <v>21</v>
      </c>
      <c r="J14" s="80"/>
      <c r="K14" s="78" t="s">
        <v>21</v>
      </c>
    </row>
    <row r="15" spans="1:11" ht="27" thickBot="1">
      <c r="A15" s="40" t="s">
        <v>84</v>
      </c>
      <c r="B15" s="40"/>
      <c r="C15" s="87" t="s">
        <v>21</v>
      </c>
      <c r="D15" s="80"/>
      <c r="E15" s="88">
        <v>0</v>
      </c>
      <c r="F15" s="70"/>
      <c r="G15" s="88" t="s">
        <v>21</v>
      </c>
      <c r="H15" s="79"/>
      <c r="I15" s="87" t="s">
        <v>21</v>
      </c>
      <c r="J15" s="80"/>
      <c r="K15" s="87" t="s">
        <v>21</v>
      </c>
    </row>
    <row r="16" spans="1:11" ht="27" thickBot="1">
      <c r="A16" s="43" t="s">
        <v>115</v>
      </c>
      <c r="B16" s="43"/>
      <c r="C16" s="87" t="s">
        <v>21</v>
      </c>
      <c r="D16" s="78"/>
      <c r="E16" s="88">
        <f>SUM(E13:E15)</f>
        <v>363800</v>
      </c>
      <c r="F16" s="73"/>
      <c r="G16" s="88">
        <f>SUM(G13:G15)</f>
        <v>0</v>
      </c>
      <c r="H16" s="79"/>
      <c r="I16" s="87" t="s">
        <v>21</v>
      </c>
      <c r="J16" s="78"/>
      <c r="K16" s="87">
        <f>SUM(K13:K15)</f>
        <v>363800</v>
      </c>
    </row>
    <row r="17" spans="1:16" ht="26.25" customHeight="1" thickBot="1">
      <c r="A17" s="43" t="s">
        <v>109</v>
      </c>
      <c r="B17" s="43"/>
      <c r="C17" s="87" t="s">
        <v>21</v>
      </c>
      <c r="D17" s="78"/>
      <c r="E17" s="88">
        <f>E16</f>
        <v>363800</v>
      </c>
      <c r="F17" s="73"/>
      <c r="G17" s="88">
        <f>G16</f>
        <v>0</v>
      </c>
      <c r="H17" s="79"/>
      <c r="I17" s="87">
        <f>I9</f>
        <v>26668454</v>
      </c>
      <c r="J17" s="78"/>
      <c r="K17" s="87">
        <f>SUM(E17:I17)</f>
        <v>27032254</v>
      </c>
    </row>
    <row r="18" spans="1:16" ht="27" hidden="1" thickBot="1">
      <c r="A18" s="40" t="s">
        <v>83</v>
      </c>
      <c r="B18" s="40"/>
      <c r="C18" s="87" t="s">
        <v>21</v>
      </c>
      <c r="D18" s="78"/>
      <c r="E18" s="88" t="s">
        <v>21</v>
      </c>
      <c r="F18" s="73"/>
      <c r="G18" s="88" t="s">
        <v>21</v>
      </c>
      <c r="H18" s="79"/>
      <c r="I18" s="85"/>
      <c r="J18" s="80"/>
      <c r="K18" s="85"/>
    </row>
    <row r="19" spans="1:16">
      <c r="A19" s="75" t="s">
        <v>126</v>
      </c>
      <c r="B19" s="139">
        <v>19</v>
      </c>
      <c r="C19" s="132">
        <v>5199503</v>
      </c>
      <c r="D19" s="131"/>
      <c r="E19" s="134">
        <v>363800</v>
      </c>
      <c r="F19" s="136"/>
      <c r="G19" s="134">
        <v>0</v>
      </c>
      <c r="H19" s="137"/>
      <c r="I19" s="132">
        <v>178282052</v>
      </c>
      <c r="J19" s="131"/>
      <c r="K19" s="132">
        <v>183845355</v>
      </c>
      <c r="N19" s="74"/>
      <c r="O19" s="74"/>
      <c r="P19" s="74"/>
    </row>
    <row r="20" spans="1:16" ht="15" thickBot="1">
      <c r="A20" s="75"/>
      <c r="B20" s="139"/>
      <c r="C20" s="133"/>
      <c r="D20" s="131"/>
      <c r="E20" s="135"/>
      <c r="F20" s="136"/>
      <c r="G20" s="135"/>
      <c r="H20" s="137"/>
      <c r="I20" s="133"/>
      <c r="J20" s="131"/>
      <c r="K20" s="133"/>
    </row>
    <row r="21" spans="1:16" ht="15" thickTop="1"/>
    <row r="22" spans="1:16" ht="53.4" thickBot="1">
      <c r="A22" s="75" t="s">
        <v>0</v>
      </c>
      <c r="B22" s="50" t="s">
        <v>87</v>
      </c>
      <c r="C22" s="76" t="s">
        <v>45</v>
      </c>
      <c r="D22" s="77"/>
      <c r="E22" s="76" t="s">
        <v>36</v>
      </c>
      <c r="F22" s="50"/>
      <c r="G22" s="76" t="s">
        <v>81</v>
      </c>
      <c r="H22" s="50"/>
      <c r="I22" s="76" t="s">
        <v>62</v>
      </c>
      <c r="J22" s="77"/>
      <c r="K22" s="76" t="s">
        <v>37</v>
      </c>
    </row>
    <row r="23" spans="1:16">
      <c r="A23" s="75" t="s">
        <v>91</v>
      </c>
      <c r="B23" s="50"/>
      <c r="C23" s="79">
        <v>5199503</v>
      </c>
      <c r="D23" s="79"/>
      <c r="E23" s="89">
        <v>-21372</v>
      </c>
      <c r="F23" s="89"/>
      <c r="G23" s="89">
        <v>-508951</v>
      </c>
      <c r="H23" s="79"/>
      <c r="I23" s="79">
        <v>126906460</v>
      </c>
      <c r="J23" s="131"/>
      <c r="K23" s="79">
        <f>SUM(C23:I24)</f>
        <v>131575640</v>
      </c>
    </row>
    <row r="24" spans="1:16" ht="13.5" customHeight="1">
      <c r="A24" s="75"/>
      <c r="B24" s="50"/>
      <c r="C24" s="79"/>
      <c r="D24" s="79"/>
      <c r="E24" s="79"/>
      <c r="F24" s="79"/>
      <c r="G24" s="79"/>
      <c r="H24" s="79"/>
      <c r="I24" s="79"/>
      <c r="J24" s="131"/>
      <c r="K24" s="79"/>
      <c r="N24" s="27"/>
    </row>
    <row r="25" spans="1:16">
      <c r="A25" s="75" t="s">
        <v>109</v>
      </c>
      <c r="B25" s="50"/>
      <c r="C25" s="80"/>
      <c r="D25" s="80"/>
      <c r="E25" s="70"/>
      <c r="F25" s="70"/>
      <c r="G25" s="70"/>
      <c r="H25" s="70"/>
      <c r="I25" s="80"/>
      <c r="J25" s="80"/>
      <c r="K25" s="79"/>
    </row>
    <row r="26" spans="1:16">
      <c r="A26" s="40" t="s">
        <v>111</v>
      </c>
      <c r="B26" s="40"/>
      <c r="C26" s="101" t="s">
        <v>21</v>
      </c>
      <c r="D26" s="101"/>
      <c r="E26" s="102" t="s">
        <v>21</v>
      </c>
      <c r="F26" s="102"/>
      <c r="G26" s="102" t="s">
        <v>21</v>
      </c>
      <c r="H26" s="90"/>
      <c r="I26" s="115">
        <v>20229824</v>
      </c>
      <c r="J26" s="115"/>
      <c r="K26" s="116">
        <v>20229824</v>
      </c>
    </row>
    <row r="27" spans="1:16" ht="34.5" customHeight="1">
      <c r="A27" s="43" t="s">
        <v>112</v>
      </c>
      <c r="B27" s="43"/>
      <c r="C27" s="80"/>
      <c r="D27" s="80"/>
      <c r="E27" s="70"/>
      <c r="F27" s="70"/>
      <c r="G27" s="70"/>
      <c r="H27" s="70"/>
      <c r="I27" s="80"/>
      <c r="J27" s="80"/>
      <c r="K27" s="78"/>
    </row>
    <row r="28" spans="1:16" ht="39.6">
      <c r="A28" s="83" t="s">
        <v>25</v>
      </c>
      <c r="B28" s="83"/>
      <c r="C28" s="80"/>
      <c r="D28" s="80"/>
      <c r="E28" s="70"/>
      <c r="F28" s="70"/>
      <c r="G28" s="70"/>
      <c r="H28" s="70"/>
      <c r="I28" s="80"/>
      <c r="J28" s="80"/>
      <c r="K28" s="78"/>
    </row>
    <row r="29" spans="1:16" ht="26.4">
      <c r="A29" s="40" t="s">
        <v>110</v>
      </c>
      <c r="B29" s="40"/>
      <c r="C29" s="89">
        <v>0</v>
      </c>
      <c r="D29" s="80"/>
      <c r="E29" s="89">
        <v>0</v>
      </c>
      <c r="F29" s="81"/>
      <c r="G29" s="79" t="s">
        <v>21</v>
      </c>
      <c r="H29" s="79"/>
      <c r="I29" s="78" t="s">
        <v>21</v>
      </c>
      <c r="J29" s="91"/>
      <c r="K29" s="89">
        <v>0</v>
      </c>
    </row>
    <row r="30" spans="1:16" ht="26.4">
      <c r="A30" s="40" t="s">
        <v>113</v>
      </c>
      <c r="B30" s="40"/>
      <c r="C30" s="89">
        <v>0</v>
      </c>
      <c r="D30" s="80"/>
      <c r="E30" s="81">
        <v>22768</v>
      </c>
      <c r="F30" s="81"/>
      <c r="G30" s="79" t="s">
        <v>21</v>
      </c>
      <c r="H30" s="79"/>
      <c r="I30" s="94" t="s">
        <v>21</v>
      </c>
      <c r="J30" s="91"/>
      <c r="K30" s="79">
        <v>22768</v>
      </c>
    </row>
    <row r="31" spans="1:16" ht="26.4">
      <c r="A31" s="40" t="s">
        <v>114</v>
      </c>
      <c r="B31" s="40"/>
      <c r="C31" s="89">
        <v>0</v>
      </c>
      <c r="D31" s="80"/>
      <c r="E31" s="92">
        <v>-1396</v>
      </c>
      <c r="F31" s="70"/>
      <c r="G31" s="73" t="s">
        <v>21</v>
      </c>
      <c r="H31" s="73"/>
      <c r="I31" s="78" t="s">
        <v>21</v>
      </c>
      <c r="J31" s="80"/>
      <c r="K31" s="89">
        <v>-1396</v>
      </c>
    </row>
    <row r="32" spans="1:16" ht="27" thickBot="1">
      <c r="A32" s="40" t="s">
        <v>84</v>
      </c>
      <c r="B32" s="40"/>
      <c r="C32" s="93">
        <v>0</v>
      </c>
      <c r="D32" s="80"/>
      <c r="E32" s="93">
        <v>0</v>
      </c>
      <c r="F32" s="70"/>
      <c r="G32" s="86">
        <v>508951</v>
      </c>
      <c r="H32" s="79"/>
      <c r="I32" s="87" t="s">
        <v>21</v>
      </c>
      <c r="J32" s="80"/>
      <c r="K32" s="88">
        <v>508951</v>
      </c>
    </row>
    <row r="33" spans="1:16" ht="26.25" customHeight="1" thickBot="1">
      <c r="A33" s="43" t="s">
        <v>115</v>
      </c>
      <c r="B33" s="43"/>
      <c r="C33" s="87" t="s">
        <v>21</v>
      </c>
      <c r="D33" s="78"/>
      <c r="E33" s="88">
        <f>SUM(E30:E32)</f>
        <v>21372</v>
      </c>
      <c r="F33" s="73"/>
      <c r="G33" s="88">
        <f>SUM(G30:G32)</f>
        <v>508951</v>
      </c>
      <c r="H33" s="79"/>
      <c r="I33" s="87" t="s">
        <v>21</v>
      </c>
      <c r="J33" s="78"/>
      <c r="K33" s="88">
        <f>SUM(K30:K32)</f>
        <v>530323</v>
      </c>
    </row>
    <row r="34" spans="1:16" ht="30" customHeight="1" thickBot="1">
      <c r="A34" s="43" t="s">
        <v>109</v>
      </c>
      <c r="B34" s="43"/>
      <c r="C34" s="87" t="s">
        <v>21</v>
      </c>
      <c r="D34" s="78"/>
      <c r="E34" s="88">
        <f>E33</f>
        <v>21372</v>
      </c>
      <c r="F34" s="73"/>
      <c r="G34" s="88">
        <f>G33</f>
        <v>508951</v>
      </c>
      <c r="H34" s="79"/>
      <c r="I34" s="87">
        <f>I26</f>
        <v>20229824</v>
      </c>
      <c r="J34" s="78"/>
      <c r="K34" s="88">
        <f>K26+K33</f>
        <v>20760147</v>
      </c>
    </row>
    <row r="35" spans="1:16" ht="18" customHeight="1" thickBot="1">
      <c r="A35" s="40" t="s">
        <v>108</v>
      </c>
      <c r="B35" s="43"/>
      <c r="C35" s="92">
        <v>-10</v>
      </c>
      <c r="D35" s="78"/>
      <c r="E35" s="73" t="s">
        <v>21</v>
      </c>
      <c r="F35" s="73"/>
      <c r="G35" s="73" t="s">
        <v>21</v>
      </c>
      <c r="H35" s="79"/>
      <c r="I35" s="73" t="s">
        <v>21</v>
      </c>
      <c r="J35" s="78"/>
      <c r="K35" s="92">
        <v>-10</v>
      </c>
    </row>
    <row r="36" spans="1:16" ht="16.5" customHeight="1">
      <c r="A36" s="75" t="s">
        <v>127</v>
      </c>
      <c r="B36" s="75"/>
      <c r="C36" s="132">
        <v>5199493</v>
      </c>
      <c r="D36" s="131"/>
      <c r="E36" s="132">
        <f>E23+E34</f>
        <v>0</v>
      </c>
      <c r="F36" s="136"/>
      <c r="G36" s="132">
        <f>G23+G34</f>
        <v>0</v>
      </c>
      <c r="H36" s="137"/>
      <c r="I36" s="132">
        <f>I23+I34</f>
        <v>147136284</v>
      </c>
      <c r="J36" s="131"/>
      <c r="K36" s="140">
        <f>K23+K34+K35</f>
        <v>152335777</v>
      </c>
    </row>
    <row r="37" spans="1:16" ht="15" thickBot="1">
      <c r="A37" s="75"/>
      <c r="B37" s="75"/>
      <c r="C37" s="133"/>
      <c r="D37" s="131"/>
      <c r="E37" s="133"/>
      <c r="F37" s="136"/>
      <c r="G37" s="133"/>
      <c r="H37" s="137"/>
      <c r="I37" s="133"/>
      <c r="J37" s="131"/>
      <c r="K37" s="141"/>
      <c r="N37" s="79"/>
      <c r="O37" s="79"/>
      <c r="P37" s="79"/>
    </row>
    <row r="38" spans="1:16" ht="15" thickTop="1"/>
    <row r="42" spans="1:16">
      <c r="A42" s="37" t="s">
        <v>97</v>
      </c>
      <c r="B42" s="37"/>
      <c r="C42" s="119" t="s">
        <v>95</v>
      </c>
      <c r="D42" s="119"/>
      <c r="E42" s="119"/>
      <c r="F42" s="38"/>
    </row>
    <row r="43" spans="1:16">
      <c r="A43" s="37"/>
      <c r="B43" s="37"/>
      <c r="C43" s="38"/>
      <c r="D43" s="38"/>
      <c r="E43" s="38"/>
      <c r="F43" s="38"/>
    </row>
    <row r="44" spans="1:16">
      <c r="A44" s="37" t="s">
        <v>93</v>
      </c>
      <c r="B44" s="37"/>
      <c r="C44" s="119" t="s">
        <v>92</v>
      </c>
      <c r="D44" s="119"/>
      <c r="E44" s="119"/>
      <c r="F44" s="119"/>
    </row>
  </sheetData>
  <mergeCells count="33">
    <mergeCell ref="H36:H37"/>
    <mergeCell ref="I36:I37"/>
    <mergeCell ref="J36:J37"/>
    <mergeCell ref="K36:K37"/>
    <mergeCell ref="C36:C37"/>
    <mergeCell ref="D36:D37"/>
    <mergeCell ref="E36:E37"/>
    <mergeCell ref="F36:F37"/>
    <mergeCell ref="G36:G37"/>
    <mergeCell ref="I6:I7"/>
    <mergeCell ref="H6:H7"/>
    <mergeCell ref="A1:K1"/>
    <mergeCell ref="A3:K3"/>
    <mergeCell ref="J23:J24"/>
    <mergeCell ref="F6:F7"/>
    <mergeCell ref="G6:G7"/>
    <mergeCell ref="B19:B20"/>
    <mergeCell ref="C42:E42"/>
    <mergeCell ref="C44:F44"/>
    <mergeCell ref="J6:J7"/>
    <mergeCell ref="K6:K7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C6:C7"/>
    <mergeCell ref="D6:D7"/>
    <mergeCell ref="E6:E7"/>
  </mergeCell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ОПиУ!Text</vt:lpstr>
      <vt:lpstr>ДДС!Область_печати</vt:lpstr>
      <vt:lpstr>ОПиУ!Область_печати</vt:lpstr>
      <vt:lpstr>'отчет об изм. в капитале'!Область_печати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Dinara Yespolova (KZ)</cp:lastModifiedBy>
  <cp:lastPrinted>2024-11-14T12:03:01Z</cp:lastPrinted>
  <dcterms:created xsi:type="dcterms:W3CDTF">2014-08-15T08:50:47Z</dcterms:created>
  <dcterms:modified xsi:type="dcterms:W3CDTF">2024-11-14T12:03:06Z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  <property fmtid="{D5CDD505-2E9C-101B-9397-08002B2CF9AE}" pid="10" name="MSIP_Label_b2676f0e-1dca-4038-873c-3a220bf09e61_Enabled">
    <vt:lpwstr>true</vt:lpwstr>
  </property>
  <property fmtid="{D5CDD505-2E9C-101B-9397-08002B2CF9AE}" pid="11" name="MSIP_Label_b2676f0e-1dca-4038-873c-3a220bf09e61_SetDate">
    <vt:lpwstr>2024-05-14T14:49:47Z</vt:lpwstr>
  </property>
  <property fmtid="{D5CDD505-2E9C-101B-9397-08002B2CF9AE}" pid="12" name="MSIP_Label_b2676f0e-1dca-4038-873c-3a220bf09e61_Method">
    <vt:lpwstr>Standard</vt:lpwstr>
  </property>
  <property fmtid="{D5CDD505-2E9C-101B-9397-08002B2CF9AE}" pid="13" name="MSIP_Label_b2676f0e-1dca-4038-873c-3a220bf09e61_Name">
    <vt:lpwstr>Internal</vt:lpwstr>
  </property>
  <property fmtid="{D5CDD505-2E9C-101B-9397-08002B2CF9AE}" pid="14" name="MSIP_Label_b2676f0e-1dca-4038-873c-3a220bf09e61_SiteId">
    <vt:lpwstr>26f0b43e-2f8a-43f0-95c6-c2e87c87b38b</vt:lpwstr>
  </property>
  <property fmtid="{D5CDD505-2E9C-101B-9397-08002B2CF9AE}" pid="15" name="MSIP_Label_b2676f0e-1dca-4038-873c-3a220bf09e61_ActionId">
    <vt:lpwstr>5179f3f7-c681-4337-9304-994788b745b0</vt:lpwstr>
  </property>
  <property fmtid="{D5CDD505-2E9C-101B-9397-08002B2CF9AE}" pid="16" name="MSIP_Label_b2676f0e-1dca-4038-873c-3a220bf09e61_ContentBits">
    <vt:lpwstr>2</vt:lpwstr>
  </property>
</Properties>
</file>