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E7" i="11" l="1"/>
  <c r="D31" i="10" l="1"/>
  <c r="B7" i="11"/>
  <c r="B39" i="10" l="1"/>
  <c r="D39" i="10"/>
  <c r="G5" i="11"/>
  <c r="G10" i="11"/>
  <c r="D24" i="10"/>
  <c r="D26" i="10" s="1"/>
  <c r="D41" i="10" l="1"/>
  <c r="D44" i="10" s="1"/>
  <c r="G9" i="11"/>
  <c r="G12" i="11" s="1"/>
  <c r="G4" i="11"/>
  <c r="G7" i="11" s="1"/>
  <c r="E12" i="11"/>
  <c r="B12" i="11"/>
  <c r="D25" i="9"/>
  <c r="D21" i="9"/>
  <c r="B25" i="9"/>
  <c r="C11" i="8"/>
  <c r="C8" i="8"/>
  <c r="E11" i="8"/>
  <c r="E8" i="8"/>
  <c r="C15" i="8" l="1"/>
  <c r="C18" i="8" s="1"/>
  <c r="C20" i="8" s="1"/>
  <c r="D26" i="9"/>
  <c r="B21" i="9"/>
  <c r="B26" i="9" s="1"/>
  <c r="D12" i="9"/>
  <c r="E15" i="8"/>
  <c r="E18" i="8" s="1"/>
  <c r="E20" i="8" s="1"/>
  <c r="B12" i="9" l="1"/>
  <c r="B31" i="10" l="1"/>
  <c r="B24" i="10" l="1"/>
  <c r="B26" i="10" s="1"/>
  <c r="B41" i="10" s="1"/>
  <c r="B44" i="10" s="1"/>
</calcChain>
</file>

<file path=xl/sharedStrings.xml><?xml version="1.0" encoding="utf-8"?>
<sst xmlns="http://schemas.openxmlformats.org/spreadsheetml/2006/main" count="112" uniqueCount="85">
  <si>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</si>
  <si>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</si>
  <si>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</si>
  <si>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</si>
  <si>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</si>
  <si>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</si>
  <si>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</si>
  <si>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</si>
  <si>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</si>
  <si>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</si>
  <si>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</si>
  <si>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</si>
  <si>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</si>
  <si>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</si>
  <si>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</si>
  <si>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</si>
  <si>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</si>
  <si>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</si>
  <si>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</si>
  <si>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</si>
  <si>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</si>
  <si>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</si>
  <si>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</si>
  <si>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</si>
  <si>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</si>
  <si>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</si>
  <si>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</si>
  <si>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</si>
  <si>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Субординированные займы </t>
  </si>
  <si>
    <t>Прочие привлеченные средства</t>
  </si>
  <si>
    <t>Отложенные налоговые обязательства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</si>
  <si>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</si>
  <si>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</si>
  <si>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</si>
  <si>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</si>
  <si>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</si>
  <si>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</si>
  <si>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</si>
  <si>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</si>
  <si>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</si>
  <si>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</si>
  <si>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</si>
  <si>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</si>
  <si>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</si>
  <si>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</si>
  <si>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</si>
  <si>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</si>
  <si>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</si>
  <si>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</si>
  <si>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</si>
  <si>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Поступления от выпуска долговых ценных бумаг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</si>
  <si>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</si>
  <si>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</si>
  <si>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</si>
  <si>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</si>
  <si>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</si>
  <si>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</si>
  <si>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</si>
  <si>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Остаток на 1 января 2014 года</t>
  </si>
  <si>
    <t xml:space="preserve"> 31 декабря 2014 г.</t>
  </si>
  <si>
    <t>Остаток на 1 января 2015 года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</si>
  <si>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</si>
  <si>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Погашение субординированного займа</t>
  </si>
  <si>
    <t>Выплата дивидендов (не аудировано)</t>
  </si>
  <si>
    <t>Убыток от операций с иностранной валютой</t>
  </si>
  <si>
    <t>Чистые выплаты от операций с иностранной валютой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</si>
  <si>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</si>
  <si>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</si>
  <si>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</si>
  <si>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Использование денежных средств от финансовой деятельности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</si>
  <si>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</si>
  <si>
    <t>Поступление от продажи основных средств</t>
  </si>
  <si>
    <t>Остаток на 30 сентября 2014 года (не аудировано)</t>
  </si>
  <si>
    <t>Остаток на 30 сентября 2015 года (не аудировано)</t>
  </si>
  <si>
    <t>Девятимесячный период, закончившийся</t>
  </si>
  <si>
    <t>30 сентября 2015 г.</t>
  </si>
  <si>
    <t>30 сентября 2014 г.</t>
  </si>
  <si>
    <t>30 сентября 2015 г. </t>
  </si>
  <si>
    <t xml:space="preserve">Девятимесячный 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</si>
  <si>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</si>
  <si>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Чистый прочий операционный (убыток)/доход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</si>
  <si>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</si>
  <si>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(Выплаты)/поступления по прочим чистым доходам</t>
  </si>
  <si>
    <t xml:space="preserve">Чистое увеличение/(уменьшение) денежных средств и их эквивалентов </t>
  </si>
  <si>
    <t>Прибыль и общий совокупный доход за  девятимесячный период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</si>
</sst>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-* #,##0_р_._-;\-* #,##0_р_._-;_-* &quot;-&quot;_р_.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&quot;$&quot;#,##0_);\(&quot;$&quot;#,##0\)"/>
    <numFmt numFmtId="166" formatCode="&quot;$&quot;#,##0_);[Red]\(&quot;$&quot;#,##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_ * #,##0.00_ ;_ * \-#,##0.00_ ;_ * &quot;-&quot;??_ ;_ @_ "/>
    <numFmt numFmtId="256" formatCode="#,##0_);\(#,##0\);0_)"/>
    <numFmt numFmtId="257" formatCode="_-&quot;$&quot;* #,##0_-;\-&quot;$&quot;* #,##0_-;_-&quot;$&quot;* &quot;-&quot;_-;_-@_-"/>
    <numFmt numFmtId="258" formatCode="&quot;$&quot;#,##0.00;[Red]\-&quot;$&quot;#,##0.00"/>
    <numFmt numFmtId="259" formatCode="&quot;£&quot;#,\);\(&quot;£&quot;#,##0\)"/>
    <numFmt numFmtId="260" formatCode="_-* #,##0.00\ [$€-1]_-;\-* #,##0.00\ [$€-1]_-;_-* &quot;-&quot;??\ [$€-1]_-"/>
    <numFmt numFmtId="261" formatCode="_-* #,##0.00[$€-1]_-;\-* #,##0.00[$€-1]_-;_-* &quot;-&quot;??[$€-1]_-"/>
    <numFmt numFmtId="262" formatCode="#,##0.00\ &quot;$&quot;;\-#,##0.00\ &quot;$&quot;"/>
    <numFmt numFmtId="263" formatCode="_-* #,##0\ &quot;$&quot;_-;\-* #,##0\ &quot;$&quot;_-;_-* &quot;-&quot;\ &quot;$&quot;_-;_-@_-"/>
    <numFmt numFmtId="264" formatCode="#,##0\ &quot;$&quot;;[Red]\-#,##0\ &quot;$&quot;"/>
    <numFmt numFmtId="265" formatCode="#,##0.00\ &quot;$&quot;;[Red]\-#,##0.00\ &quot;$&quot;"/>
    <numFmt numFmtId="266" formatCode="0.00_)"/>
    <numFmt numFmtId="267" formatCode="&quot;£&quot;#,\);\(&quot;£&quot;#,\)"/>
    <numFmt numFmtId="268" formatCode="&quot;£&quot;#,;\(&quot;£&quot;#,\)"/>
    <numFmt numFmtId="269" formatCode="_-* #,##0.00\ _K_č_-;\-* #,##0.00\ _K_č_-;_-* &quot;-&quot;??\ _K_č_-;_-@_-"/>
    <numFmt numFmtId="270" formatCode="_-[$€]* #,##0.00_-;\-[$€]* #,##0.00_-;_-[$€]* &quot;-&quot;??_-;_-@_-"/>
    <numFmt numFmtId="271" formatCode="#,##0.00&quot; &quot;[$руб.-419];[Red]&quot;-&quot;#,##0.00&quot; &quot;[$руб.-419]"/>
    <numFmt numFmtId="272" formatCode="_(* #,##0_);_(* \(#,##0\);_(* &quot;-&quot;??_);_(@_)"/>
    <numFmt numFmtId="273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5" fontId="36" fillId="0" borderId="11" applyAlignment="0" applyProtection="0"/>
    <xf numFmtId="174" fontId="37" fillId="0" borderId="0" applyFill="0" applyBorder="0" applyAlignment="0"/>
    <xf numFmtId="175" fontId="38" fillId="0" borderId="0" applyFill="0" applyBorder="0" applyAlignment="0"/>
    <xf numFmtId="176" fontId="38" fillId="0" borderId="0" applyFill="0" applyBorder="0" applyAlignment="0"/>
    <xf numFmtId="177" fontId="39" fillId="0" borderId="0" applyFill="0" applyBorder="0" applyAlignment="0"/>
    <xf numFmtId="178" fontId="39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9" fontId="3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2" fontId="46" fillId="0" borderId="0" applyFill="0" applyBorder="0" applyProtection="0"/>
    <xf numFmtId="182" fontId="46" fillId="0" borderId="11" applyFill="0" applyProtection="0"/>
    <xf numFmtId="182" fontId="46" fillId="0" borderId="13" applyFill="0" applyProtection="0"/>
    <xf numFmtId="175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3" fontId="46" fillId="0" borderId="0" applyFill="0" applyBorder="0" applyProtection="0"/>
    <xf numFmtId="183" fontId="46" fillId="0" borderId="11" applyFill="0" applyProtection="0"/>
    <xf numFmtId="183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50" fillId="0" borderId="0" applyNumberFormat="0" applyAlignment="0">
      <alignment horizontal="left"/>
    </xf>
    <xf numFmtId="184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5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6" fontId="67" fillId="0" borderId="0" applyFont="0" applyFill="0" applyBorder="0" applyAlignment="0" applyProtection="0"/>
    <xf numFmtId="187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88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89" fontId="43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2" fontId="28" fillId="0" borderId="0" applyFont="0" applyFill="0" applyBorder="0" applyAlignment="0" applyProtection="0"/>
    <xf numFmtId="178" fontId="39" fillId="0" borderId="0" applyFont="0" applyFill="0" applyBorder="0" applyAlignment="0" applyProtection="0"/>
    <xf numFmtId="193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194" fontId="83" fillId="0" borderId="0" applyNumberFormat="0" applyFill="0" applyBorder="0" applyAlignment="0" applyProtection="0">
      <alignment horizontal="left"/>
    </xf>
    <xf numFmtId="195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198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2" fontId="99" fillId="1" borderId="33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203" fontId="100" fillId="0" borderId="34">
      <protection locked="0"/>
    </xf>
    <xf numFmtId="203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5" fontId="100" fillId="0" borderId="0">
      <protection locked="0"/>
    </xf>
    <xf numFmtId="205" fontId="100" fillId="0" borderId="0">
      <protection locked="0"/>
    </xf>
    <xf numFmtId="203" fontId="100" fillId="0" borderId="34">
      <protection locked="0"/>
    </xf>
    <xf numFmtId="203" fontId="100" fillId="0" borderId="34">
      <protection locked="0"/>
    </xf>
    <xf numFmtId="203" fontId="103" fillId="0" borderId="0">
      <protection locked="0"/>
    </xf>
    <xf numFmtId="203" fontId="103" fillId="0" borderId="0">
      <protection locked="0"/>
    </xf>
    <xf numFmtId="203" fontId="100" fillId="0" borderId="34">
      <protection locked="0"/>
    </xf>
    <xf numFmtId="9" fontId="98" fillId="1" borderId="18">
      <alignment vertical="center"/>
    </xf>
    <xf numFmtId="170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6" fontId="104" fillId="0" borderId="0" applyFont="0" applyFill="0" applyBorder="0" applyAlignment="0" applyProtection="0"/>
    <xf numFmtId="207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08" fontId="23" fillId="0" borderId="0" applyFont="0" applyFill="0" applyBorder="0" applyAlignment="0" applyProtection="0"/>
    <xf numFmtId="209" fontId="54" fillId="0" borderId="0" applyFont="0" applyFill="0" applyBorder="0" applyAlignment="0" applyProtection="0"/>
    <xf numFmtId="210" fontId="111" fillId="0" borderId="0" applyFont="0" applyFill="0" applyBorder="0" applyAlignment="0" applyProtection="0"/>
    <xf numFmtId="211" fontId="112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5" fontId="115" fillId="0" borderId="0" applyFill="0" applyBorder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2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2" fontId="43" fillId="0" borderId="0"/>
    <xf numFmtId="233" fontId="4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110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112" fillId="0" borderId="0" applyFont="0" applyFill="0" applyBorder="0" applyAlignment="0" applyProtection="0"/>
    <xf numFmtId="246" fontId="112" fillId="0" borderId="0" applyFont="0" applyFill="0" applyBorder="0" applyAlignment="0" applyProtection="0"/>
    <xf numFmtId="247" fontId="54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10" fontId="120" fillId="0" borderId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22" fillId="63" borderId="37" applyNumberFormat="0" applyFont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2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3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3" fontId="103" fillId="0" borderId="0">
      <protection locked="0"/>
    </xf>
    <xf numFmtId="203" fontId="103" fillId="0" borderId="0">
      <protection locked="0"/>
    </xf>
    <xf numFmtId="0" fontId="137" fillId="35" borderId="0" applyNumberFormat="0" applyBorder="0" applyAlignment="0" applyProtection="0"/>
    <xf numFmtId="254" fontId="100" fillId="0" borderId="0">
      <protection locked="0"/>
    </xf>
    <xf numFmtId="254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5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6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7" fontId="23" fillId="0" borderId="0" applyFont="0" applyFill="0" applyBorder="0" applyAlignment="0" applyProtection="0"/>
    <xf numFmtId="258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7" fontId="144" fillId="65" borderId="39">
      <alignment horizontal="left" vertical="center"/>
    </xf>
    <xf numFmtId="179" fontId="38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7" fontId="145" fillId="0" borderId="0" applyFill="0" applyBorder="0" applyAlignment="0"/>
    <xf numFmtId="177" fontId="39" fillId="0" borderId="0" applyFill="0" applyBorder="0" applyAlignment="0"/>
    <xf numFmtId="177" fontId="39" fillId="0" borderId="0" applyFill="0" applyBorder="0" applyAlignment="0"/>
    <xf numFmtId="177" fontId="145" fillId="0" borderId="0" applyFill="0" applyBorder="0" applyAlignment="0"/>
    <xf numFmtId="177" fontId="145" fillId="0" borderId="0" applyFill="0" applyBorder="0" applyAlignment="0"/>
    <xf numFmtId="178" fontId="145" fillId="0" borderId="0" applyFill="0" applyBorder="0" applyAlignment="0"/>
    <xf numFmtId="178" fontId="39" fillId="0" borderId="0" applyFill="0" applyBorder="0" applyAlignment="0"/>
    <xf numFmtId="178" fontId="39" fillId="0" borderId="0" applyFill="0" applyBorder="0" applyAlignment="0"/>
    <xf numFmtId="178" fontId="145" fillId="0" borderId="0" applyFill="0" applyBorder="0" applyAlignment="0"/>
    <xf numFmtId="178" fontId="145" fillId="0" borderId="0" applyFill="0" applyBorder="0" applyAlignment="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0" fontId="39" fillId="0" borderId="0" applyNumberFormat="0" applyAlignment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4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260" fontId="23" fillId="0" borderId="0" applyFont="0" applyFill="0" applyBorder="0" applyAlignment="0" applyProtection="0"/>
    <xf numFmtId="184" fontId="7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5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6" fontId="23" fillId="66" borderId="0"/>
    <xf numFmtId="0" fontId="23" fillId="0" borderId="12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6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0" fontId="138" fillId="0" borderId="0"/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154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78" fontId="14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45" fillId="0" borderId="0" applyFont="0" applyFill="0" applyBorder="0" applyAlignment="0" applyProtection="0"/>
    <xf numFmtId="178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5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7" fontId="145" fillId="0" borderId="0" applyFill="0" applyBorder="0" applyAlignment="0"/>
    <xf numFmtId="196" fontId="39" fillId="0" borderId="0" applyFill="0" applyBorder="0" applyAlignment="0"/>
    <xf numFmtId="196" fontId="39" fillId="0" borderId="0" applyFill="0" applyBorder="0" applyAlignment="0"/>
    <xf numFmtId="267" fontId="145" fillId="0" borderId="0" applyFill="0" applyBorder="0" applyAlignment="0"/>
    <xf numFmtId="267" fontId="145" fillId="0" borderId="0" applyFill="0" applyBorder="0" applyAlignment="0"/>
    <xf numFmtId="268" fontId="145" fillId="0" borderId="0" applyFill="0" applyBorder="0" applyAlignment="0"/>
    <xf numFmtId="197" fontId="39" fillId="0" borderId="0" applyFill="0" applyBorder="0" applyAlignment="0"/>
    <xf numFmtId="197" fontId="39" fillId="0" borderId="0" applyFill="0" applyBorder="0" applyAlignment="0"/>
    <xf numFmtId="268" fontId="145" fillId="0" borderId="0" applyFill="0" applyBorder="0" applyAlignment="0"/>
    <xf numFmtId="268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3" fontId="20" fillId="0" borderId="38">
      <protection hidden="1"/>
    </xf>
    <xf numFmtId="168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41" fontId="1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5" fontId="36" fillId="0" borderId="11" applyAlignment="0" applyProtection="0"/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2" fontId="46" fillId="0" borderId="11" applyFill="0" applyProtection="0"/>
    <xf numFmtId="183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8">
      <protection hidden="1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3" fontId="20" fillId="0" borderId="38">
      <protection hidden="1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0" fontId="86" fillId="0" borderId="0"/>
    <xf numFmtId="0" fontId="97" fillId="0" borderId="0"/>
    <xf numFmtId="271" fontId="1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271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5" fillId="64" borderId="0" xfId="0" applyFont="1" applyFill="1" applyAlignment="1">
      <alignment vertical="center" wrapText="1"/>
    </xf>
    <xf numFmtId="0" fontId="25" fillId="64" borderId="0" xfId="0" applyFont="1" applyFill="1" applyAlignment="1">
      <alignment horizontal="right" vertical="center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272" fontId="20" fillId="64" borderId="0" xfId="0" applyNumberFormat="1" applyFont="1" applyFill="1" applyAlignment="1">
      <alignment wrapText="1"/>
    </xf>
    <xf numFmtId="272" fontId="20" fillId="64" borderId="0" xfId="0" applyNumberFormat="1" applyFont="1" applyFill="1" applyBorder="1" applyAlignment="1">
      <alignment wrapText="1"/>
    </xf>
    <xf numFmtId="272" fontId="26" fillId="64" borderId="24" xfId="0" applyNumberFormat="1" applyFont="1" applyFill="1" applyBorder="1" applyAlignment="1">
      <alignment horizontal="right" vertical="center"/>
    </xf>
    <xf numFmtId="272" fontId="26" fillId="64" borderId="15" xfId="0" applyNumberFormat="1" applyFont="1" applyFill="1" applyBorder="1" applyAlignment="1">
      <alignment horizontal="right" vertical="center"/>
    </xf>
    <xf numFmtId="273" fontId="25" fillId="64" borderId="0" xfId="1692" applyNumberFormat="1" applyFont="1" applyFill="1" applyAlignment="1">
      <alignment horizontal="right" vertical="center"/>
    </xf>
    <xf numFmtId="273" fontId="26" fillId="64" borderId="32" xfId="1692" applyNumberFormat="1" applyFont="1" applyFill="1" applyBorder="1" applyAlignment="1">
      <alignment horizontal="right" vertical="center"/>
    </xf>
    <xf numFmtId="273" fontId="26" fillId="64" borderId="12" xfId="0" applyNumberFormat="1" applyFont="1" applyFill="1" applyBorder="1" applyAlignment="1">
      <alignment horizontal="right" vertical="center"/>
    </xf>
    <xf numFmtId="273" fontId="25" fillId="64" borderId="12" xfId="1692" applyNumberFormat="1" applyFont="1" applyFill="1" applyBorder="1" applyAlignment="1">
      <alignment horizontal="right" vertical="center"/>
    </xf>
    <xf numFmtId="273" fontId="26" fillId="64" borderId="12" xfId="1692" applyNumberFormat="1" applyFont="1" applyFill="1" applyBorder="1" applyAlignment="1">
      <alignment horizontal="right" vertical="center"/>
    </xf>
    <xf numFmtId="273" fontId="26" fillId="64" borderId="16" xfId="0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273" fontId="0" fillId="64" borderId="0" xfId="1692" applyNumberFormat="1" applyFont="1" applyFill="1" applyAlignment="1">
      <alignment horizontal="right"/>
    </xf>
    <xf numFmtId="273" fontId="185" fillId="64" borderId="0" xfId="1692" applyNumberFormat="1" applyFont="1" applyFill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2" xfId="1692" applyNumberFormat="1" applyFont="1" applyFill="1" applyBorder="1" applyAlignment="1">
      <alignment horizontal="right" vertical="center" wrapText="1"/>
    </xf>
    <xf numFmtId="273" fontId="21" fillId="64" borderId="0" xfId="1692" applyNumberFormat="1" applyFont="1" applyFill="1" applyAlignment="1">
      <alignment horizontal="right" vertical="center"/>
    </xf>
    <xf numFmtId="272" fontId="20" fillId="64" borderId="12" xfId="0" applyNumberFormat="1" applyFont="1" applyFill="1" applyBorder="1" applyAlignment="1">
      <alignment wrapText="1"/>
    </xf>
    <xf numFmtId="273" fontId="25" fillId="64" borderId="0" xfId="1692" applyNumberFormat="1" applyFont="1" applyFill="1" applyBorder="1" applyAlignment="1">
      <alignment horizontal="right" vertical="center"/>
    </xf>
    <xf numFmtId="272" fontId="186" fillId="64" borderId="24" xfId="0" applyNumberFormat="1" applyFont="1" applyFill="1" applyBorder="1" applyAlignment="1">
      <alignment wrapText="1"/>
    </xf>
    <xf numFmtId="273" fontId="25" fillId="64" borderId="0" xfId="1692" applyNumberFormat="1" applyFont="1" applyFill="1" applyAlignment="1">
      <alignment horizontal="right" vertical="center" wrapText="1"/>
    </xf>
    <xf numFmtId="272" fontId="186" fillId="64" borderId="0" xfId="0" applyNumberFormat="1" applyFont="1" applyFill="1" applyAlignment="1">
      <alignment wrapText="1"/>
    </xf>
    <xf numFmtId="273" fontId="26" fillId="64" borderId="0" xfId="1692" applyNumberFormat="1" applyFont="1" applyFill="1" applyAlignment="1">
      <alignment horizontal="right" vertical="center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273" fontId="186" fillId="64" borderId="0" xfId="1692" applyNumberFormat="1" applyFont="1" applyFill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0" fillId="64" borderId="12" xfId="1692" applyNumberFormat="1" applyFont="1" applyFill="1" applyBorder="1" applyAlignment="1">
      <alignment horizontal="right" vertical="center"/>
    </xf>
    <xf numFmtId="3" fontId="186" fillId="64" borderId="12" xfId="0" applyNumberFormat="1" applyFont="1" applyFill="1" applyBorder="1" applyAlignment="1">
      <alignment horizontal="right" vertical="center"/>
    </xf>
    <xf numFmtId="272" fontId="20" fillId="64" borderId="12" xfId="0" applyNumberFormat="1" applyFont="1" applyFill="1" applyBorder="1" applyAlignment="1">
      <alignment horizontal="right" wrapText="1"/>
    </xf>
    <xf numFmtId="272" fontId="25" fillId="64" borderId="0" xfId="0" applyNumberFormat="1" applyFont="1" applyFill="1" applyBorder="1" applyAlignment="1">
      <alignment wrapText="1"/>
    </xf>
    <xf numFmtId="272" fontId="25" fillId="64" borderId="12" xfId="0" applyNumberFormat="1" applyFont="1" applyFill="1" applyBorder="1" applyAlignment="1">
      <alignment wrapText="1"/>
    </xf>
    <xf numFmtId="0" fontId="26" fillId="64" borderId="12" xfId="0" applyFont="1" applyFill="1" applyBorder="1" applyAlignment="1">
      <alignment horizontal="center" vertical="center"/>
    </xf>
    <xf numFmtId="273" fontId="26" fillId="64" borderId="32" xfId="1692" applyNumberFormat="1" applyFont="1" applyFill="1" applyBorder="1" applyAlignment="1">
      <alignment vertical="center"/>
    </xf>
    <xf numFmtId="273" fontId="26" fillId="64" borderId="0" xfId="1692" applyNumberFormat="1" applyFont="1" applyFill="1" applyAlignment="1">
      <alignment vertical="center"/>
    </xf>
    <xf numFmtId="273" fontId="26" fillId="64" borderId="0" xfId="1692" applyNumberFormat="1" applyFont="1" applyFill="1" applyAlignment="1">
      <alignment vertical="center" wrapText="1"/>
    </xf>
    <xf numFmtId="272" fontId="24" fillId="64" borderId="0" xfId="0" applyNumberFormat="1" applyFont="1" applyFill="1" applyAlignment="1"/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5" xfId="1692" applyNumberFormat="1" applyFont="1" applyFill="1" applyBorder="1" applyAlignment="1">
      <alignment vertical="center"/>
    </xf>
    <xf numFmtId="273" fontId="26" fillId="64" borderId="16" xfId="1692" applyNumberFormat="1" applyFont="1" applyFill="1" applyBorder="1" applyAlignment="1">
      <alignment vertical="center"/>
    </xf>
    <xf numFmtId="273" fontId="26" fillId="64" borderId="0" xfId="1692" applyNumberFormat="1" applyFont="1" applyFill="1" applyAlignment="1">
      <alignment horizontal="right" vertical="center"/>
    </xf>
    <xf numFmtId="273" fontId="26" fillId="64" borderId="15" xfId="1692" applyNumberFormat="1" applyFont="1" applyFill="1" applyBorder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A5"/>
    </sheetView>
  </sheetViews>
  <sheetFormatPr defaultRowHeight="15"/>
  <cols>
    <col min="1" max="1" width="49.42578125" style="3" customWidth="1"/>
    <col min="2" max="2" width="8.7109375" style="3" customWidth="1"/>
    <col min="3" max="3" width="20.42578125" style="10" bestFit="1" customWidth="1"/>
    <col min="4" max="4" width="1.42578125" style="3" customWidth="1"/>
    <col min="5" max="5" width="20.42578125" style="10" bestFit="1" customWidth="1"/>
    <col min="6" max="6" width="1.5703125" style="5" customWidth="1"/>
    <col min="7" max="16384" width="9.140625" style="5"/>
  </cols>
  <sheetData>
    <row r="1" spans="1:6">
      <c r="A1" s="62"/>
      <c r="B1" s="13"/>
      <c r="C1" s="14" t="s">
        <v>12</v>
      </c>
      <c r="D1" s="13"/>
      <c r="E1" s="14" t="s">
        <v>12</v>
      </c>
      <c r="F1" s="63"/>
    </row>
    <row r="2" spans="1:6" ht="15" customHeight="1">
      <c r="A2" s="62"/>
      <c r="B2" s="13"/>
      <c r="C2" s="15" t="s">
        <v>78</v>
      </c>
      <c r="D2" s="13"/>
      <c r="E2" s="19" t="s">
        <v>78</v>
      </c>
      <c r="F2" s="63"/>
    </row>
    <row r="3" spans="1:6">
      <c r="A3" s="62"/>
      <c r="B3" s="13"/>
      <c r="C3" s="14" t="s">
        <v>13</v>
      </c>
      <c r="D3" s="13"/>
      <c r="E3" s="14" t="s">
        <v>13</v>
      </c>
      <c r="F3" s="63"/>
    </row>
    <row r="4" spans="1:6">
      <c r="A4" s="62"/>
      <c r="B4" s="13"/>
      <c r="C4" s="14" t="s">
        <v>75</v>
      </c>
      <c r="D4" s="13"/>
      <c r="E4" s="18" t="s">
        <v>76</v>
      </c>
      <c r="F4" s="63"/>
    </row>
    <row r="5" spans="1:6" ht="15.75" thickBot="1">
      <c r="A5" s="62"/>
      <c r="B5" s="13"/>
      <c r="C5" s="16" t="s">
        <v>0</v>
      </c>
      <c r="D5" s="13"/>
      <c r="E5" s="16" t="s">
        <v>0</v>
      </c>
      <c r="F5" s="63"/>
    </row>
    <row r="6" spans="1:6">
      <c r="A6" s="1" t="s">
        <v>1</v>
      </c>
      <c r="B6" s="1"/>
      <c r="C6" s="20">
        <v>23916189</v>
      </c>
      <c r="D6" s="1"/>
      <c r="E6" s="20">
        <v>24731307</v>
      </c>
      <c r="F6" s="4"/>
    </row>
    <row r="7" spans="1:6" ht="15.75" thickBot="1">
      <c r="A7" s="1" t="s">
        <v>2</v>
      </c>
      <c r="B7" s="1"/>
      <c r="C7" s="21">
        <v>-4851266</v>
      </c>
      <c r="D7" s="1"/>
      <c r="E7" s="21">
        <v>-6131751</v>
      </c>
      <c r="F7" s="4"/>
    </row>
    <row r="8" spans="1:6" ht="15.75" thickBot="1">
      <c r="A8" s="17" t="s">
        <v>3</v>
      </c>
      <c r="B8" s="17"/>
      <c r="C8" s="22">
        <f>SUM(C6:C7)</f>
        <v>19064923</v>
      </c>
      <c r="D8" s="17"/>
      <c r="E8" s="22">
        <f>SUM(E6:E7)</f>
        <v>18599556</v>
      </c>
      <c r="F8" s="7"/>
    </row>
    <row r="9" spans="1:6">
      <c r="A9" s="1" t="s">
        <v>4</v>
      </c>
      <c r="B9" s="1"/>
      <c r="C9" s="20">
        <v>12230540</v>
      </c>
      <c r="D9" s="1"/>
      <c r="E9" s="20">
        <v>10903511</v>
      </c>
      <c r="F9" s="4"/>
    </row>
    <row r="10" spans="1:6" ht="15.75" thickBot="1">
      <c r="A10" s="1" t="s">
        <v>5</v>
      </c>
      <c r="B10" s="1"/>
      <c r="C10" s="21">
        <v>-562297</v>
      </c>
      <c r="D10" s="1"/>
      <c r="E10" s="21">
        <v>-684664</v>
      </c>
      <c r="F10" s="4"/>
    </row>
    <row r="11" spans="1:6" ht="15.75" thickBot="1">
      <c r="A11" s="17" t="s">
        <v>6</v>
      </c>
      <c r="B11" s="17"/>
      <c r="C11" s="22">
        <f>SUM(C9:C10)</f>
        <v>11668243</v>
      </c>
      <c r="D11" s="17"/>
      <c r="E11" s="22">
        <f>SUM(E9:E10)</f>
        <v>10218847</v>
      </c>
      <c r="F11" s="7"/>
    </row>
    <row r="12" spans="1:6" ht="51">
      <c r="A12" s="1" t="s">
        <v>81</v>
      </c>
      <c r="B12" s="1"/>
      <c r="C12" s="20">
        <v>5452997</v>
      </c>
      <c r="D12" s="1"/>
      <c r="E12" s="20">
        <v>459260</v>
      </c>
      <c r="F12" s="4"/>
    </row>
    <row r="13" spans="1:6">
      <c r="A13" s="1" t="s">
        <v>64</v>
      </c>
      <c r="B13" s="1"/>
      <c r="C13" s="20">
        <v>-7304871</v>
      </c>
      <c r="D13" s="1"/>
      <c r="E13" s="20">
        <v>-20781</v>
      </c>
      <c r="F13" s="4"/>
    </row>
    <row r="14" spans="1:6" ht="15.75" thickBot="1">
      <c r="A14" s="1" t="s">
        <v>80</v>
      </c>
      <c r="B14" s="1"/>
      <c r="C14" s="20">
        <v>-86579</v>
      </c>
      <c r="D14" s="1"/>
      <c r="E14" s="20">
        <v>57282</v>
      </c>
      <c r="F14" s="4"/>
    </row>
    <row r="15" spans="1:6">
      <c r="A15" s="17" t="s">
        <v>7</v>
      </c>
      <c r="B15" s="17"/>
      <c r="C15" s="23">
        <f>C8+C11+C12+C13+C14</f>
        <v>28794713</v>
      </c>
      <c r="D15" s="17"/>
      <c r="E15" s="23">
        <f>E8+E11+E12+E13+E14</f>
        <v>29314164</v>
      </c>
      <c r="F15" s="7"/>
    </row>
    <row r="16" spans="1:6">
      <c r="A16" s="1" t="s">
        <v>8</v>
      </c>
      <c r="B16" s="1"/>
      <c r="C16" s="20">
        <v>-8435152</v>
      </c>
      <c r="D16" s="1"/>
      <c r="E16" s="20">
        <v>-10429720</v>
      </c>
      <c r="F16" s="4"/>
    </row>
    <row r="17" spans="1:6" ht="15.75" thickBot="1">
      <c r="A17" s="1" t="s">
        <v>9</v>
      </c>
      <c r="B17" s="1"/>
      <c r="C17" s="20">
        <v>-11251910</v>
      </c>
      <c r="D17" s="1"/>
      <c r="E17" s="20">
        <v>-11770506</v>
      </c>
      <c r="F17" s="4"/>
    </row>
    <row r="18" spans="1:6">
      <c r="A18" s="17" t="s">
        <v>10</v>
      </c>
      <c r="B18" s="17"/>
      <c r="C18" s="23">
        <f>SUM(C15:C17)</f>
        <v>9107651</v>
      </c>
      <c r="D18" s="17"/>
      <c r="E18" s="23">
        <f>SUM(E15:E17)</f>
        <v>7113938</v>
      </c>
      <c r="F18" s="7"/>
    </row>
    <row r="19" spans="1:6" ht="15.75" thickBot="1">
      <c r="A19" s="1" t="s">
        <v>11</v>
      </c>
      <c r="B19" s="1"/>
      <c r="C19" s="20">
        <v>-2608899</v>
      </c>
      <c r="D19" s="1"/>
      <c r="E19" s="20">
        <v>-1628194</v>
      </c>
      <c r="F19" s="4"/>
    </row>
    <row r="20" spans="1:6" ht="15.75" thickBot="1">
      <c r="A20" s="17" t="s">
        <v>14</v>
      </c>
      <c r="B20" s="17"/>
      <c r="C20" s="22">
        <f>SUM(C18:C19)</f>
        <v>6498752</v>
      </c>
      <c r="D20" s="17"/>
      <c r="E20" s="22">
        <f>SUM(E18:E19)</f>
        <v>5485744</v>
      </c>
      <c r="F20" s="7"/>
    </row>
    <row r="21" spans="1:6">
      <c r="A21" s="17"/>
      <c r="B21" s="17"/>
      <c r="C21" s="11"/>
      <c r="D21" s="17"/>
      <c r="E21" s="11"/>
      <c r="F21" s="7"/>
    </row>
    <row r="22" spans="1:6" s="45" customFormat="1" ht="15.75" thickBot="1">
      <c r="A22" s="43" t="s">
        <v>15</v>
      </c>
      <c r="B22" s="43"/>
      <c r="C22" s="53">
        <v>186264</v>
      </c>
      <c r="D22" s="43"/>
      <c r="E22" s="53">
        <v>157230</v>
      </c>
      <c r="F22" s="44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A3"/>
    </sheetView>
  </sheetViews>
  <sheetFormatPr defaultRowHeight="15"/>
  <cols>
    <col min="1" max="1" width="39" style="5" bestFit="1" customWidth="1"/>
    <col min="2" max="2" width="17.5703125" style="10" bestFit="1" customWidth="1"/>
    <col min="3" max="3" width="1.7109375" style="10" customWidth="1"/>
    <col min="4" max="4" width="17.85546875" style="31" bestFit="1" customWidth="1"/>
    <col min="5" max="16384" width="9.140625" style="5"/>
  </cols>
  <sheetData>
    <row r="1" spans="1:4">
      <c r="A1" s="64"/>
      <c r="B1" s="6" t="s">
        <v>12</v>
      </c>
      <c r="C1" s="63"/>
    </row>
    <row r="2" spans="1:4">
      <c r="A2" s="64"/>
      <c r="B2" s="6" t="s">
        <v>77</v>
      </c>
      <c r="C2" s="63"/>
      <c r="D2" s="30" t="s">
        <v>59</v>
      </c>
    </row>
    <row r="3" spans="1:4" ht="15.75" thickBot="1">
      <c r="A3" s="64"/>
      <c r="B3" s="8" t="s">
        <v>0</v>
      </c>
      <c r="C3" s="63"/>
      <c r="D3" s="28" t="s">
        <v>0</v>
      </c>
    </row>
    <row r="4" spans="1:4">
      <c r="A4" s="7" t="s">
        <v>16</v>
      </c>
      <c r="B4" s="6"/>
      <c r="C4" s="2"/>
      <c r="D4" s="24"/>
    </row>
    <row r="5" spans="1:4">
      <c r="A5" s="4" t="s">
        <v>17</v>
      </c>
      <c r="B5" s="24">
        <v>10385735</v>
      </c>
      <c r="C5" s="2"/>
      <c r="D5" s="32">
        <v>3445739</v>
      </c>
    </row>
    <row r="6" spans="1:4">
      <c r="A6" s="4" t="s">
        <v>18</v>
      </c>
      <c r="B6" s="24">
        <v>2371</v>
      </c>
      <c r="C6" s="2"/>
      <c r="D6" s="24">
        <v>3184</v>
      </c>
    </row>
    <row r="7" spans="1:4" ht="38.25">
      <c r="A7" s="1" t="s">
        <v>61</v>
      </c>
      <c r="B7" s="24">
        <v>2735090</v>
      </c>
      <c r="C7" s="12"/>
      <c r="D7" s="24">
        <v>292148</v>
      </c>
    </row>
    <row r="8" spans="1:4">
      <c r="A8" s="4" t="s">
        <v>19</v>
      </c>
      <c r="B8" s="24">
        <v>93104602</v>
      </c>
      <c r="C8" s="2"/>
      <c r="D8" s="24">
        <v>101200959</v>
      </c>
    </row>
    <row r="9" spans="1:4">
      <c r="A9" s="4" t="s">
        <v>20</v>
      </c>
      <c r="B9" s="24">
        <v>257538</v>
      </c>
      <c r="C9" s="2"/>
      <c r="D9" s="24">
        <v>136909</v>
      </c>
    </row>
    <row r="10" spans="1:4">
      <c r="A10" s="4" t="s">
        <v>21</v>
      </c>
      <c r="B10" s="24">
        <v>5388581</v>
      </c>
      <c r="C10" s="2"/>
      <c r="D10" s="24">
        <v>5133283</v>
      </c>
    </row>
    <row r="11" spans="1:4" ht="15.75" thickBot="1">
      <c r="A11" s="4" t="s">
        <v>22</v>
      </c>
      <c r="B11" s="24">
        <v>1017616</v>
      </c>
      <c r="C11" s="2"/>
      <c r="D11" s="24">
        <v>1439946</v>
      </c>
    </row>
    <row r="12" spans="1:4" ht="15.75" thickBot="1">
      <c r="A12" s="7" t="s">
        <v>23</v>
      </c>
      <c r="B12" s="25">
        <f>SUM(B5:B11)</f>
        <v>112891533</v>
      </c>
      <c r="C12" s="6"/>
      <c r="D12" s="25">
        <f>SUM(D5:D11)</f>
        <v>111652168</v>
      </c>
    </row>
    <row r="13" spans="1:4" ht="15.75" thickTop="1">
      <c r="A13" s="7" t="s">
        <v>24</v>
      </c>
      <c r="B13" s="2"/>
      <c r="C13" s="2"/>
      <c r="D13" s="24"/>
    </row>
    <row r="14" spans="1:4">
      <c r="A14" s="4" t="s">
        <v>25</v>
      </c>
      <c r="B14" s="24">
        <v>9339947</v>
      </c>
      <c r="C14" s="2"/>
      <c r="D14" s="24">
        <v>3434275</v>
      </c>
    </row>
    <row r="15" spans="1:4">
      <c r="A15" s="4" t="s">
        <v>26</v>
      </c>
      <c r="B15" s="24">
        <v>44130940</v>
      </c>
      <c r="C15" s="2"/>
      <c r="D15" s="24">
        <v>38512132</v>
      </c>
    </row>
    <row r="16" spans="1:4">
      <c r="A16" s="4" t="s">
        <v>27</v>
      </c>
      <c r="B16" s="24">
        <v>13848742</v>
      </c>
      <c r="C16" s="2"/>
      <c r="D16" s="24">
        <v>13771229</v>
      </c>
    </row>
    <row r="17" spans="1:4">
      <c r="A17" s="4" t="s">
        <v>28</v>
      </c>
      <c r="B17" s="24">
        <v>0</v>
      </c>
      <c r="C17" s="2"/>
      <c r="D17" s="24">
        <v>640284</v>
      </c>
    </row>
    <row r="18" spans="1:4">
      <c r="A18" s="4" t="s">
        <v>29</v>
      </c>
      <c r="B18" s="24">
        <v>12337291</v>
      </c>
      <c r="C18" s="2"/>
      <c r="D18" s="24">
        <v>21761876</v>
      </c>
    </row>
    <row r="19" spans="1:4">
      <c r="A19" s="4" t="s">
        <v>30</v>
      </c>
      <c r="B19" s="24">
        <v>757834</v>
      </c>
      <c r="C19" s="2"/>
      <c r="D19" s="24">
        <v>119250</v>
      </c>
    </row>
    <row r="20" spans="1:4" ht="15.75" thickBot="1">
      <c r="A20" s="4" t="s">
        <v>31</v>
      </c>
      <c r="B20" s="27">
        <v>2597726</v>
      </c>
      <c r="C20" s="2"/>
      <c r="D20" s="27">
        <v>4030340</v>
      </c>
    </row>
    <row r="21" spans="1:4" ht="15.75" thickBot="1">
      <c r="A21" s="7" t="s">
        <v>32</v>
      </c>
      <c r="B21" s="26">
        <f>SUM(B14:B20)</f>
        <v>83012480</v>
      </c>
      <c r="C21" s="6"/>
      <c r="D21" s="28">
        <f>SUM(D14:D20)</f>
        <v>82269386</v>
      </c>
    </row>
    <row r="22" spans="1:4">
      <c r="A22" s="7" t="s">
        <v>33</v>
      </c>
      <c r="B22" s="2"/>
      <c r="C22" s="2"/>
      <c r="D22" s="24"/>
    </row>
    <row r="23" spans="1:4">
      <c r="A23" s="4" t="s">
        <v>34</v>
      </c>
      <c r="B23" s="24">
        <v>5199503</v>
      </c>
      <c r="C23" s="2"/>
      <c r="D23" s="24">
        <v>5199503</v>
      </c>
    </row>
    <row r="24" spans="1:4" ht="15.75" thickBot="1">
      <c r="A24" s="4" t="s">
        <v>35</v>
      </c>
      <c r="B24" s="27">
        <v>24679550</v>
      </c>
      <c r="C24" s="2"/>
      <c r="D24" s="27">
        <v>24183279</v>
      </c>
    </row>
    <row r="25" spans="1:4" ht="15.75" thickBot="1">
      <c r="A25" s="7" t="s">
        <v>36</v>
      </c>
      <c r="B25" s="28">
        <f>SUM(B23:B24)</f>
        <v>29879053</v>
      </c>
      <c r="C25" s="6"/>
      <c r="D25" s="28">
        <f>SUM(D23:D24)</f>
        <v>29382782</v>
      </c>
    </row>
    <row r="26" spans="1:4" ht="15.75" thickBot="1">
      <c r="A26" s="7" t="s">
        <v>37</v>
      </c>
      <c r="B26" s="29">
        <f>B21+B25</f>
        <v>112891533</v>
      </c>
      <c r="C26" s="6"/>
      <c r="D26" s="48">
        <f>D21+D25</f>
        <v>111652168</v>
      </c>
    </row>
    <row r="27" spans="1:4" ht="15.75" thickTop="1">
      <c r="A27" s="7"/>
      <c r="B27" s="6"/>
      <c r="C27" s="6"/>
      <c r="D27" s="49"/>
    </row>
    <row r="28" spans="1:4" s="45" customFormat="1" ht="15.75" thickBot="1">
      <c r="A28" s="46" t="s">
        <v>38</v>
      </c>
      <c r="B28" s="27">
        <v>777389</v>
      </c>
      <c r="C28" s="47"/>
      <c r="D28" s="52">
        <v>777186</v>
      </c>
    </row>
    <row r="29" spans="1:4">
      <c r="A29" s="4"/>
      <c r="B29" s="2"/>
      <c r="C29" s="2"/>
      <c r="D29" s="24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A4"/>
    </sheetView>
  </sheetViews>
  <sheetFormatPr defaultRowHeight="15"/>
  <cols>
    <col min="1" max="1" width="50.5703125" style="3" customWidth="1"/>
    <col min="2" max="2" width="17.5703125" style="31" bestFit="1" customWidth="1"/>
    <col min="3" max="3" width="2.140625" style="31" customWidth="1"/>
    <col min="4" max="4" width="17.5703125" style="31" bestFit="1" customWidth="1"/>
    <col min="5" max="16384" width="9.140625" style="5"/>
  </cols>
  <sheetData>
    <row r="1" spans="1:4">
      <c r="A1" s="62"/>
      <c r="B1" s="33" t="s">
        <v>12</v>
      </c>
      <c r="C1" s="65"/>
      <c r="D1" s="33" t="s">
        <v>12</v>
      </c>
    </row>
    <row r="2" spans="1:4" ht="38.25">
      <c r="A2" s="62"/>
      <c r="B2" s="33" t="s">
        <v>74</v>
      </c>
      <c r="C2" s="65"/>
      <c r="D2" s="51" t="s">
        <v>74</v>
      </c>
    </row>
    <row r="3" spans="1:4">
      <c r="A3" s="62"/>
      <c r="B3" s="33" t="s">
        <v>75</v>
      </c>
      <c r="C3" s="65"/>
      <c r="D3" s="34" t="s">
        <v>76</v>
      </c>
    </row>
    <row r="4" spans="1:4" ht="15.75" thickBot="1">
      <c r="A4" s="62"/>
      <c r="B4" s="35" t="s">
        <v>0</v>
      </c>
      <c r="C4" s="33"/>
      <c r="D4" s="35" t="s">
        <v>0</v>
      </c>
    </row>
    <row r="5" spans="1:4" ht="25.5">
      <c r="A5" s="9" t="s">
        <v>39</v>
      </c>
      <c r="B5" s="30"/>
      <c r="C5" s="30"/>
      <c r="D5" s="30"/>
    </row>
    <row r="6" spans="1:4">
      <c r="A6" s="1" t="s">
        <v>1</v>
      </c>
      <c r="B6" s="20">
        <v>23289306</v>
      </c>
      <c r="C6" s="24"/>
      <c r="D6" s="20">
        <v>24429682</v>
      </c>
    </row>
    <row r="7" spans="1:4">
      <c r="A7" s="1" t="s">
        <v>40</v>
      </c>
      <c r="B7" s="21">
        <v>-4072236</v>
      </c>
      <c r="C7" s="24"/>
      <c r="D7" s="21">
        <v>-5156441</v>
      </c>
    </row>
    <row r="8" spans="1:4">
      <c r="A8" s="1" t="s">
        <v>4</v>
      </c>
      <c r="B8" s="20">
        <v>12616002</v>
      </c>
      <c r="C8" s="24"/>
      <c r="D8" s="20">
        <v>10472548</v>
      </c>
    </row>
    <row r="9" spans="1:4">
      <c r="A9" s="1" t="s">
        <v>5</v>
      </c>
      <c r="B9" s="21">
        <v>-575736</v>
      </c>
      <c r="C9" s="24"/>
      <c r="D9" s="21">
        <v>-609006</v>
      </c>
    </row>
    <row r="10" spans="1:4" ht="51">
      <c r="A10" s="1" t="s">
        <v>79</v>
      </c>
      <c r="B10" s="20">
        <v>3010055</v>
      </c>
      <c r="C10" s="24"/>
      <c r="D10" s="20">
        <v>459260</v>
      </c>
    </row>
    <row r="11" spans="1:4">
      <c r="A11" s="1" t="s">
        <v>65</v>
      </c>
      <c r="B11" s="21">
        <v>-438182</v>
      </c>
      <c r="C11" s="24"/>
      <c r="D11" s="21">
        <v>-140983</v>
      </c>
    </row>
    <row r="12" spans="1:4">
      <c r="A12" s="1" t="s">
        <v>82</v>
      </c>
      <c r="B12" s="20">
        <v>-86579</v>
      </c>
      <c r="C12" s="24"/>
      <c r="D12" s="20">
        <v>7605</v>
      </c>
    </row>
    <row r="13" spans="1:4">
      <c r="A13" s="1" t="s">
        <v>9</v>
      </c>
      <c r="B13" s="20">
        <v>-9883152</v>
      </c>
      <c r="C13" s="24"/>
      <c r="D13" s="20">
        <v>-10612652</v>
      </c>
    </row>
    <row r="14" spans="1:4">
      <c r="A14" s="1"/>
      <c r="B14" s="21"/>
      <c r="C14" s="30"/>
      <c r="D14" s="21"/>
    </row>
    <row r="15" spans="1:4">
      <c r="A15" s="9" t="s">
        <v>41</v>
      </c>
      <c r="B15" s="20"/>
      <c r="C15" s="30"/>
      <c r="D15" s="20"/>
    </row>
    <row r="16" spans="1:4">
      <c r="A16" s="1" t="s">
        <v>18</v>
      </c>
      <c r="B16" s="20">
        <v>813</v>
      </c>
      <c r="C16" s="24"/>
      <c r="D16" s="20">
        <v>-1163</v>
      </c>
    </row>
    <row r="17" spans="1:4">
      <c r="A17" s="1" t="s">
        <v>19</v>
      </c>
      <c r="B17" s="55">
        <v>-1456646</v>
      </c>
      <c r="C17" s="24"/>
      <c r="D17" s="21">
        <v>-4046258</v>
      </c>
    </row>
    <row r="18" spans="1:4">
      <c r="A18" s="1" t="s">
        <v>22</v>
      </c>
      <c r="B18" s="20">
        <v>-101814</v>
      </c>
      <c r="C18" s="24"/>
      <c r="D18" s="20">
        <v>22061</v>
      </c>
    </row>
    <row r="19" spans="1:4">
      <c r="A19" s="1"/>
      <c r="B19" s="20"/>
      <c r="C19" s="24"/>
      <c r="D19" s="20"/>
    </row>
    <row r="20" spans="1:4">
      <c r="A20" s="9" t="s">
        <v>42</v>
      </c>
      <c r="B20" s="21"/>
      <c r="C20" s="30"/>
      <c r="D20" s="21"/>
    </row>
    <row r="21" spans="1:4">
      <c r="A21" s="1" t="s">
        <v>25</v>
      </c>
      <c r="B21" s="20">
        <v>5900541</v>
      </c>
      <c r="C21" s="24"/>
      <c r="D21" s="20">
        <v>62280</v>
      </c>
    </row>
    <row r="22" spans="1:4">
      <c r="A22" s="1" t="s">
        <v>26</v>
      </c>
      <c r="B22" s="20">
        <v>647600</v>
      </c>
      <c r="C22" s="24"/>
      <c r="D22" s="20">
        <v>-5258766</v>
      </c>
    </row>
    <row r="23" spans="1:4" ht="15.75" thickBot="1">
      <c r="A23" s="1" t="s">
        <v>31</v>
      </c>
      <c r="B23" s="56">
        <v>264042</v>
      </c>
      <c r="C23" s="24"/>
      <c r="D23" s="37">
        <v>-57734</v>
      </c>
    </row>
    <row r="24" spans="1:4" ht="26.25" thickBot="1">
      <c r="A24" s="9" t="s">
        <v>66</v>
      </c>
      <c r="B24" s="39">
        <f>SUM(B6:B23)</f>
        <v>29114014</v>
      </c>
      <c r="C24" s="30"/>
      <c r="D24" s="39">
        <f>SUM(D6:D23)</f>
        <v>9570433</v>
      </c>
    </row>
    <row r="25" spans="1:4" ht="15.75" thickBot="1">
      <c r="A25" s="1" t="s">
        <v>43</v>
      </c>
      <c r="B25" s="54">
        <v>-2090944</v>
      </c>
      <c r="C25" s="24"/>
      <c r="D25" s="37">
        <v>-1732812</v>
      </c>
    </row>
    <row r="26" spans="1:4" ht="26.25" thickBot="1">
      <c r="A26" s="9" t="s">
        <v>67</v>
      </c>
      <c r="B26" s="39">
        <f>SUM(B24:B25)</f>
        <v>27023070</v>
      </c>
      <c r="C26" s="30"/>
      <c r="D26" s="39">
        <f>SUM(D24:D25)</f>
        <v>7837621</v>
      </c>
    </row>
    <row r="27" spans="1:4">
      <c r="A27" s="1"/>
      <c r="B27" s="24"/>
      <c r="C27" s="24"/>
      <c r="D27" s="24"/>
    </row>
    <row r="28" spans="1:4" ht="25.5">
      <c r="A28" s="9" t="s">
        <v>44</v>
      </c>
      <c r="B28" s="38"/>
      <c r="C28" s="38"/>
      <c r="D28" s="38"/>
    </row>
    <row r="29" spans="1:4">
      <c r="A29" s="1" t="s">
        <v>45</v>
      </c>
      <c r="B29" s="20">
        <v>-1539462</v>
      </c>
      <c r="C29" s="24"/>
      <c r="D29" s="20">
        <v>-1988477</v>
      </c>
    </row>
    <row r="30" spans="1:4" ht="15.75" thickBot="1">
      <c r="A30" s="1" t="s">
        <v>71</v>
      </c>
      <c r="B30" s="20">
        <v>2121</v>
      </c>
      <c r="C30" s="24"/>
      <c r="D30" s="20">
        <v>1707</v>
      </c>
    </row>
    <row r="31" spans="1:4" ht="26.25" thickBot="1">
      <c r="A31" s="9" t="s">
        <v>46</v>
      </c>
      <c r="B31" s="39">
        <f>SUM(B29:B30)</f>
        <v>-1537341</v>
      </c>
      <c r="C31" s="30"/>
      <c r="D31" s="39">
        <f>SUM(D29:D30)</f>
        <v>-1986770</v>
      </c>
    </row>
    <row r="32" spans="1:4">
      <c r="A32" s="1"/>
      <c r="B32" s="24"/>
      <c r="C32" s="24"/>
      <c r="D32" s="24"/>
    </row>
    <row r="33" spans="1:4" ht="25.5">
      <c r="A33" s="9" t="s">
        <v>47</v>
      </c>
      <c r="B33" s="24"/>
      <c r="C33" s="30"/>
      <c r="D33" s="24"/>
    </row>
    <row r="34" spans="1:4">
      <c r="A34" s="1" t="s">
        <v>62</v>
      </c>
      <c r="B34" s="20">
        <v>-640000</v>
      </c>
      <c r="C34" s="42"/>
      <c r="D34" s="20">
        <v>0</v>
      </c>
    </row>
    <row r="35" spans="1:4">
      <c r="A35" s="1" t="s">
        <v>48</v>
      </c>
      <c r="B35" s="20">
        <v>7957050</v>
      </c>
      <c r="C35" s="30"/>
      <c r="D35" s="20">
        <v>200000</v>
      </c>
    </row>
    <row r="36" spans="1:4">
      <c r="A36" s="1" t="s">
        <v>49</v>
      </c>
      <c r="B36" s="20">
        <v>-21019800</v>
      </c>
      <c r="C36" s="24"/>
      <c r="D36" s="20">
        <v>-7821480</v>
      </c>
    </row>
    <row r="37" spans="1:4">
      <c r="A37" s="1" t="s">
        <v>50</v>
      </c>
      <c r="B37" s="20">
        <v>0</v>
      </c>
      <c r="C37" s="36"/>
      <c r="D37" s="20">
        <v>6570811</v>
      </c>
    </row>
    <row r="38" spans="1:4" ht="15.75" thickBot="1">
      <c r="A38" s="1" t="s">
        <v>68</v>
      </c>
      <c r="B38" s="20">
        <v>-6002481</v>
      </c>
      <c r="C38" s="36"/>
      <c r="D38" s="20">
        <v>-6800000</v>
      </c>
    </row>
    <row r="39" spans="1:4" ht="26.25" thickBot="1">
      <c r="A39" s="9" t="s">
        <v>69</v>
      </c>
      <c r="B39" s="39">
        <f>SUM(B34:B38)</f>
        <v>-19705231</v>
      </c>
      <c r="C39" s="30"/>
      <c r="D39" s="39">
        <f>SUM(D34:D38)</f>
        <v>-7850669</v>
      </c>
    </row>
    <row r="40" spans="1:4">
      <c r="A40" s="9"/>
      <c r="B40" s="30"/>
      <c r="C40" s="30"/>
      <c r="D40" s="30"/>
    </row>
    <row r="41" spans="1:4" ht="25.5">
      <c r="A41" s="9" t="s">
        <v>83</v>
      </c>
      <c r="B41" s="41">
        <f>B26+B31+B39</f>
        <v>5780498</v>
      </c>
      <c r="C41" s="30"/>
      <c r="D41" s="41">
        <f>D26+D31+D39</f>
        <v>-1999818</v>
      </c>
    </row>
    <row r="42" spans="1:4" ht="25.5">
      <c r="A42" s="1" t="s">
        <v>51</v>
      </c>
      <c r="B42" s="20">
        <v>1159498</v>
      </c>
      <c r="C42" s="24"/>
      <c r="D42" s="20">
        <v>459206</v>
      </c>
    </row>
    <row r="43" spans="1:4" ht="26.25" thickBot="1">
      <c r="A43" s="1" t="s">
        <v>52</v>
      </c>
      <c r="B43" s="20">
        <v>3445739</v>
      </c>
      <c r="C43" s="24"/>
      <c r="D43" s="20">
        <v>8643115</v>
      </c>
    </row>
    <row r="44" spans="1:4">
      <c r="A44" s="9" t="s">
        <v>53</v>
      </c>
      <c r="B44" s="66">
        <f t="shared" ref="B44:D44" si="0">SUM(B41:B43)</f>
        <v>10385735</v>
      </c>
      <c r="C44" s="68"/>
      <c r="D44" s="69">
        <f t="shared" si="0"/>
        <v>7102503</v>
      </c>
    </row>
    <row r="45" spans="1:4" ht="15.75" thickBot="1">
      <c r="A45" s="9" t="s">
        <v>70</v>
      </c>
      <c r="B45" s="67"/>
      <c r="C45" s="68"/>
      <c r="D45" s="70"/>
    </row>
    <row r="46" spans="1:4" ht="15.75" thickTop="1"/>
  </sheetData>
  <mergeCells count="5">
    <mergeCell ref="A1:A4"/>
    <mergeCell ref="C1:C3"/>
    <mergeCell ref="B44:B45"/>
    <mergeCell ref="C44:C45"/>
    <mergeCell ref="D44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A2"/>
    </sheetView>
  </sheetViews>
  <sheetFormatPr defaultRowHeight="15"/>
  <cols>
    <col min="1" max="1" width="35.5703125" style="3" customWidth="1"/>
    <col min="2" max="2" width="12.5703125" style="10" bestFit="1" customWidth="1"/>
    <col min="3" max="3" width="1.28515625" style="10" customWidth="1"/>
    <col min="4" max="4" width="0.5703125" style="10" customWidth="1"/>
    <col min="5" max="5" width="13.28515625" style="10" customWidth="1"/>
    <col min="6" max="6" width="1" style="10" customWidth="1"/>
    <col min="7" max="7" width="12.28515625" style="10" bestFit="1" customWidth="1"/>
    <col min="8" max="16384" width="9.140625" style="5"/>
  </cols>
  <sheetData>
    <row r="1" spans="1:7" ht="15" customHeight="1">
      <c r="A1" s="72" t="s">
        <v>0</v>
      </c>
      <c r="B1" s="14" t="s">
        <v>54</v>
      </c>
      <c r="C1" s="63"/>
      <c r="D1" s="73"/>
      <c r="E1" s="73" t="s">
        <v>56</v>
      </c>
      <c r="F1" s="63"/>
      <c r="G1" s="64" t="s">
        <v>57</v>
      </c>
    </row>
    <row r="2" spans="1:7" ht="23.25" customHeight="1" thickBot="1">
      <c r="A2" s="72"/>
      <c r="B2" s="57" t="s">
        <v>55</v>
      </c>
      <c r="C2" s="63"/>
      <c r="D2" s="73"/>
      <c r="E2" s="74"/>
      <c r="F2" s="63"/>
      <c r="G2" s="71"/>
    </row>
    <row r="3" spans="1:7">
      <c r="A3" s="1"/>
      <c r="B3" s="24"/>
      <c r="C3" s="24"/>
      <c r="D3" s="40"/>
      <c r="E3" s="24"/>
      <c r="F3" s="24"/>
      <c r="G3" s="24"/>
    </row>
    <row r="4" spans="1:7">
      <c r="A4" s="1" t="s">
        <v>58</v>
      </c>
      <c r="B4" s="21">
        <v>5199503</v>
      </c>
      <c r="C4" s="21">
        <v>0</v>
      </c>
      <c r="D4" s="21">
        <v>0</v>
      </c>
      <c r="E4" s="21">
        <v>22745415</v>
      </c>
      <c r="F4" s="21"/>
      <c r="G4" s="21">
        <f>SUM(B4:E4)</f>
        <v>27944918</v>
      </c>
    </row>
    <row r="5" spans="1:7" ht="25.5">
      <c r="A5" s="1" t="s">
        <v>84</v>
      </c>
      <c r="B5" s="21">
        <v>0</v>
      </c>
      <c r="C5" s="21">
        <v>0</v>
      </c>
      <c r="D5" s="21">
        <v>0</v>
      </c>
      <c r="E5" s="21">
        <v>5485744</v>
      </c>
      <c r="F5" s="21"/>
      <c r="G5" s="21">
        <f>SUM(B5:E5)</f>
        <v>5485744</v>
      </c>
    </row>
    <row r="6" spans="1:7" ht="15.75" thickBot="1">
      <c r="A6" s="1" t="s">
        <v>63</v>
      </c>
      <c r="B6" s="21">
        <v>0</v>
      </c>
      <c r="C6" s="21"/>
      <c r="D6" s="21"/>
      <c r="E6" s="21">
        <v>-6800000</v>
      </c>
      <c r="F6" s="21"/>
      <c r="G6" s="21">
        <v>-6800000</v>
      </c>
    </row>
    <row r="7" spans="1:7" ht="26.25" thickBot="1">
      <c r="A7" s="50" t="s">
        <v>72</v>
      </c>
      <c r="B7" s="58">
        <f>SUM(B4:B6)</f>
        <v>5199503</v>
      </c>
      <c r="C7" s="59"/>
      <c r="D7" s="60"/>
      <c r="E7" s="58">
        <f>SUM(E4:E6)</f>
        <v>21431159</v>
      </c>
      <c r="F7" s="59"/>
      <c r="G7" s="58">
        <f>SUM(G4:G6)</f>
        <v>26630662</v>
      </c>
    </row>
    <row r="8" spans="1:7" ht="15.75" thickTop="1">
      <c r="A8" s="17"/>
      <c r="B8" s="4"/>
      <c r="C8" s="4"/>
      <c r="D8" s="1"/>
      <c r="E8" s="4"/>
      <c r="F8" s="4"/>
      <c r="G8" s="4"/>
    </row>
    <row r="9" spans="1:7">
      <c r="A9" s="1" t="s">
        <v>60</v>
      </c>
      <c r="B9" s="61">
        <v>5199503</v>
      </c>
      <c r="C9" s="61"/>
      <c r="D9" s="61"/>
      <c r="E9" s="61">
        <v>24183279</v>
      </c>
      <c r="F9" s="61"/>
      <c r="G9" s="61">
        <f>SUM(B9:E9)</f>
        <v>29382782</v>
      </c>
    </row>
    <row r="10" spans="1:7" ht="25.5">
      <c r="A10" s="1" t="s">
        <v>84</v>
      </c>
      <c r="B10" s="61">
        <v>0</v>
      </c>
      <c r="C10" s="61">
        <v>0</v>
      </c>
      <c r="D10" s="61">
        <v>0</v>
      </c>
      <c r="E10" s="61">
        <v>6498752</v>
      </c>
      <c r="F10" s="61"/>
      <c r="G10" s="61">
        <f>SUM(B10:E10)</f>
        <v>6498752</v>
      </c>
    </row>
    <row r="11" spans="1:7" ht="15.75" thickBot="1">
      <c r="A11" s="1" t="s">
        <v>63</v>
      </c>
      <c r="B11" s="61">
        <v>0</v>
      </c>
      <c r="C11" s="61">
        <v>0</v>
      </c>
      <c r="D11" s="61">
        <v>0</v>
      </c>
      <c r="E11" s="61">
        <v>-6002481</v>
      </c>
      <c r="F11" s="61">
        <v>0</v>
      </c>
      <c r="G11" s="61">
        <v>-6002481</v>
      </c>
    </row>
    <row r="12" spans="1:7" ht="26.25" thickBot="1">
      <c r="A12" s="17" t="s">
        <v>73</v>
      </c>
      <c r="B12" s="58">
        <f>SUM(B9:B11)</f>
        <v>5199503</v>
      </c>
      <c r="C12" s="59"/>
      <c r="D12" s="60"/>
      <c r="E12" s="58">
        <f>SUM(E9:E11)</f>
        <v>24679550</v>
      </c>
      <c r="F12" s="59"/>
      <c r="G12" s="58">
        <f>SUM(G9:G11)</f>
        <v>29879053</v>
      </c>
    </row>
    <row r="13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2015-11-13T09:40:39Z</dcterms:modified>
</cp:coreProperties>
</file>