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 Block\Финансовый блок\Управление бухгалтерского учета и отчетности\Управление отчетности и методологии бух. учета\FS\2024\Q1\KASE_AIX\"/>
    </mc:Choice>
  </mc:AlternateContent>
  <xr:revisionPtr revIDLastSave="0" documentId="13_ncr:1_{5CCA9418-3CBD-481D-8F32-25526C86C1E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_xlnm.Print_Area" localSheetId="3">ДДС!$A$1:$E$55</definedName>
    <definedName name="_xlnm.Print_Area" localSheetId="0">ОПиУ!$A$1:$G$37</definedName>
    <definedName name="_xlnm.Print_Area" localSheetId="4">'отчет об изм. в капитале'!$A$1:$K$43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I17" i="11" l="1"/>
  <c r="E19" i="8" l="1"/>
  <c r="K23" i="11"/>
  <c r="K16" i="11"/>
  <c r="I19" i="11"/>
  <c r="K19" i="11" s="1"/>
  <c r="G16" i="11"/>
  <c r="G17" i="11" s="1"/>
  <c r="E16" i="11"/>
  <c r="E17" i="11" s="1"/>
  <c r="K9" i="11"/>
  <c r="K6" i="11"/>
  <c r="K17" i="11" l="1"/>
  <c r="G33" i="11"/>
  <c r="G34" i="11" s="1"/>
  <c r="G35" i="11" s="1"/>
  <c r="E33" i="11" l="1"/>
  <c r="E34" i="11" s="1"/>
  <c r="E35" i="11" s="1"/>
  <c r="K33" i="11"/>
  <c r="I34" i="11" l="1"/>
  <c r="I35" i="11" s="1"/>
  <c r="K34" i="11" l="1"/>
  <c r="K35" i="11" s="1"/>
</calcChain>
</file>

<file path=xl/sharedStrings.xml><?xml version="1.0" encoding="utf-8"?>
<sst xmlns="http://schemas.openxmlformats.org/spreadsheetml/2006/main" count="227" uniqueCount="125">
  <si>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</si>
  <si>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</si>
  <si>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</si>
  <si>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</si>
  <si>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</si>
  <si>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</si>
  <si>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</si>
  <si>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</si>
  <si>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</si>
  <si>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</si>
  <si>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</si>
  <si>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</si>
  <si>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</si>
  <si>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</si>
  <si>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</si>
  <si>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</si>
  <si>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</si>
  <si>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</si>
  <si>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</si>
  <si>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</si>
  <si>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</si>
  <si>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</si>
  <si>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</si>
  <si>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</si>
  <si>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</si>
  <si>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</si>
  <si>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</si>
  <si>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</si>
  <si>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</si>
  <si>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</si>
  <si>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</si>
  <si>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</si>
  <si>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</si>
  <si>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</si>
  <si>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</si>
  <si>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</si>
  <si>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</si>
  <si>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</si>
  <si>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</si>
  <si>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</si>
  <si>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</si>
  <si>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</si>
  <si>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</si>
  <si>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</si>
  <si>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</si>
  <si>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</si>
  <si>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</si>
  <si>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</si>
  <si>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</si>
  <si>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</si>
  <si>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</si>
  <si>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</si>
  <si>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</si>
  <si>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</si>
  <si>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</si>
  <si>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</si>
  <si>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</si>
  <si>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</si>
  <si>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</si>
  <si>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</si>
  <si>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</si>
  <si>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</si>
  <si>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</si>
  <si>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</si>
  <si>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</si>
  <si>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</si>
  <si>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</si>
  <si>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</si>
  <si>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</si>
  <si>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</si>
  <si>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</si>
  <si>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</si>
  <si>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</si>
  <si>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</si>
  <si>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</si>
  <si>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Влияние изменений ожидаемых кредитных убытков на величину денежных средств и их эквивалентов</t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</si>
  <si>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</si>
  <si>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</si>
  <si>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</si>
  <si>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</si>
  <si>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</si>
  <si>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</si>
  <si>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</si>
  <si>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Три месяца, закончившиеся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</si>
  <si>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</si>
  <si>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</si>
  <si>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</si>
  <si>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</si>
  <si>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</si>
  <si>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</si>
  <si>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</si>
  <si>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</si>
  <si>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</si>
  <si>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</si>
  <si>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</si>
  <si>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</si>
  <si>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Убытки от обесценения</t>
  </si>
  <si>
    <t>Примечание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</si>
  <si>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</si>
  <si>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</si>
  <si>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 xml:space="preserve">31 марта 2023 г.  </t>
  </si>
  <si>
    <t>АО "Home Credit Bank"</t>
  </si>
  <si>
    <t>Не аудировано 
Три месяца закончившихся</t>
  </si>
  <si>
    <t xml:space="preserve">31 марта
2023 г.  </t>
  </si>
  <si>
    <t xml:space="preserve">Чистые (выплаты) от операций с иностранной валютой </t>
  </si>
  <si>
    <t>Остаток на 1 января 2023 года</t>
  </si>
  <si>
    <t>Остаток на 31 марта 2023 года (не аудировано)</t>
  </si>
  <si>
    <t>Гаухар Масангалиева</t>
  </si>
  <si>
    <t>Главный бухгалтер</t>
  </si>
  <si>
    <t>ПРОМЕЖУТОЧНЫЙ СОКРАЩЕННЫЙ ОТЧЕТ О ПРИБЫЛИ ИЛИ УБЫТКЕ И ПРОЧЕМ СОВОКУПНОМ ДОХОДЕ ЗА ПЕРИОД, ЗАКОНЧИВШИЙСЯ 31 МАРТА 2024 ГОДА</t>
  </si>
  <si>
    <t xml:space="preserve">31 марта 2024 г.  </t>
  </si>
  <si>
    <t xml:space="preserve">Балансовая стоимость одной акции, в тенге </t>
  </si>
  <si>
    <t>Кирил Бачваров</t>
  </si>
  <si>
    <t>ПРОМЕЖУТОЧНЫЙ СОКРАЩЕННЫЙ ОТЧЕТ О ФИНАНСОВОМ ПОЛОЖЕНИИ
 ПО СОСТОЯНИЮ НА 31 МАРТА 2024 ГОДА</t>
  </si>
  <si>
    <t>2023 г.</t>
  </si>
  <si>
    <t>31 марта 2024 г.</t>
  </si>
  <si>
    <t>Председатель Правления</t>
  </si>
  <si>
    <t>ПРОМЕЖУТОЧНЫЙ СОКРАЩЕННЫЙ ОТЧЕТ ОБ ИЗМЕНЕНИЯХ В КАПИТАЛЕ ЗА ПЕРИОД, ЗАКОНЧИВШИЙСЯ 31 МАРТА 2024 ГОДА</t>
  </si>
  <si>
    <t>Остаток на 1 января 2024 года</t>
  </si>
  <si>
    <t>Остаток на 31 марта 2024 года (не аудировано)</t>
  </si>
  <si>
    <t>ПРОМЕЖУТОЧНЫЙ СОКРАЩЕННЫЙ ОТЧЕТ О ДВИЖЕНИИ ДЕНЕЖНЫХ СРЕДСТВ ЗА ПЕРИОД, 
ЗАКОНЧИВШИЙСЯ 31 МАРТА 2024 ГОДА</t>
  </si>
  <si>
    <t xml:space="preserve">31 марта
2024 г.  </t>
  </si>
  <si>
    <t>Денежные средства и их эквиваленты по состоянию на конец периода</t>
  </si>
  <si>
    <t>Прибыль на акцию, в тенге (базовая и разводненная)</t>
  </si>
  <si>
    <t>Чистое (использование)/поступление денежных средств в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</si>
</sst>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2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  <numFmt numFmtId="272" formatCode="_-* #,##0_-;\-* #,##0_-;_-* &quot;-&quot;??_-;_-@_-"/>
    <numFmt numFmtId="273" formatCode="_(* #,##0_);_(* \(#,##0\);_(* &quot;-&quot;??_);_(@_)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2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76" borderId="0" xfId="0" applyFill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0" fontId="25" fillId="76" borderId="12" xfId="0" applyFont="1" applyFill="1" applyBorder="1" applyAlignment="1">
      <alignment horizontal="center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90" fillId="76" borderId="0" xfId="0" applyFont="1" applyFill="1" applyAlignment="1">
      <alignment horizontal="left" vertical="center" wrapText="1"/>
    </xf>
    <xf numFmtId="0" fontId="190" fillId="76" borderId="0" xfId="0" applyFont="1" applyFill="1" applyAlignment="1">
      <alignment vertical="center" wrapText="1"/>
    </xf>
    <xf numFmtId="0" fontId="190" fillId="76" borderId="0" xfId="0" applyFont="1" applyFill="1" applyAlignment="1">
      <alignment horizontal="center" vertical="center" wrapText="1"/>
    </xf>
    <xf numFmtId="41" fontId="24" fillId="0" borderId="0" xfId="1690" applyNumberFormat="1" applyFont="1" applyAlignment="1">
      <alignment horizontal="right" vertical="center" wrapText="1"/>
    </xf>
    <xf numFmtId="41" fontId="24" fillId="0" borderId="0" xfId="1690" applyNumberFormat="1" applyFont="1" applyAlignment="1">
      <alignment vertical="center" wrapText="1"/>
    </xf>
    <xf numFmtId="272" fontId="24" fillId="0" borderId="0" xfId="1690" applyNumberFormat="1" applyFont="1" applyAlignment="1">
      <alignment vertical="center" wrapText="1"/>
    </xf>
    <xf numFmtId="272" fontId="24" fillId="0" borderId="12" xfId="1690" applyNumberFormat="1" applyFont="1" applyBorder="1" applyAlignment="1">
      <alignment vertical="center" wrapText="1"/>
    </xf>
    <xf numFmtId="272" fontId="25" fillId="0" borderId="16" xfId="1690" applyNumberFormat="1" applyFont="1" applyBorder="1" applyAlignment="1">
      <alignment vertical="center" wrapText="1"/>
    </xf>
    <xf numFmtId="272" fontId="24" fillId="0" borderId="0" xfId="1690" applyNumberFormat="1" applyFont="1" applyFill="1" applyAlignment="1">
      <alignment vertical="center" wrapText="1"/>
    </xf>
    <xf numFmtId="272" fontId="24" fillId="0" borderId="12" xfId="1690" applyNumberFormat="1" applyFont="1" applyFill="1" applyBorder="1" applyAlignment="1">
      <alignment vertical="center" wrapText="1"/>
    </xf>
    <xf numFmtId="272" fontId="25" fillId="0" borderId="16" xfId="1690" applyNumberFormat="1" applyFont="1" applyFill="1" applyBorder="1" applyAlignment="1">
      <alignment vertical="center" wrapText="1"/>
    </xf>
    <xf numFmtId="272" fontId="25" fillId="0" borderId="12" xfId="1690" applyNumberFormat="1" applyFont="1" applyBorder="1" applyAlignment="1">
      <alignment vertical="center" wrapText="1"/>
    </xf>
    <xf numFmtId="10" fontId="25" fillId="0" borderId="0" xfId="1691" applyNumberFormat="1" applyFont="1" applyAlignment="1">
      <alignment vertical="center" wrapText="1"/>
    </xf>
    <xf numFmtId="272" fontId="24" fillId="0" borderId="0" xfId="1690" applyNumberFormat="1" applyFont="1" applyBorder="1" applyAlignment="1">
      <alignment vertical="center" wrapText="1"/>
    </xf>
    <xf numFmtId="273" fontId="23" fillId="0" borderId="0" xfId="0" applyNumberFormat="1" applyFont="1"/>
    <xf numFmtId="271" fontId="185" fillId="76" borderId="0" xfId="1690" applyNumberFormat="1" applyFont="1" applyFill="1" applyBorder="1" applyAlignment="1">
      <alignment horizontal="right" vertical="center" wrapText="1"/>
    </xf>
    <xf numFmtId="41" fontId="24" fillId="0" borderId="12" xfId="1690" applyNumberFormat="1" applyFont="1" applyBorder="1" applyAlignment="1">
      <alignment horizontal="right" vertical="center" wrapText="1"/>
    </xf>
    <xf numFmtId="41" fontId="25" fillId="0" borderId="12" xfId="1690" applyNumberFormat="1" applyFont="1" applyBorder="1" applyAlignment="1">
      <alignment horizontal="right" vertical="center" wrapText="1"/>
    </xf>
    <xf numFmtId="273" fontId="23" fillId="0" borderId="0" xfId="0" applyNumberFormat="1" applyFont="1" applyAlignment="1">
      <alignment horizontal="right"/>
    </xf>
    <xf numFmtId="273" fontId="23" fillId="0" borderId="12" xfId="0" applyNumberFormat="1" applyFont="1" applyBorder="1" applyAlignment="1">
      <alignment horizontal="right"/>
    </xf>
    <xf numFmtId="41" fontId="24" fillId="0" borderId="0" xfId="1690" applyNumberFormat="1" applyFont="1" applyBorder="1" applyAlignment="1">
      <alignment horizontal="right" vertical="center" wrapText="1"/>
    </xf>
    <xf numFmtId="273" fontId="191" fillId="0" borderId="0" xfId="0" applyNumberFormat="1" applyFont="1" applyAlignment="1">
      <alignment horizontal="right"/>
    </xf>
    <xf numFmtId="41" fontId="24" fillId="0" borderId="0" xfId="1690" applyNumberFormat="1" applyFont="1" applyFill="1" applyAlignment="1">
      <alignment horizontal="right" vertical="center" wrapText="1"/>
    </xf>
    <xf numFmtId="41" fontId="25" fillId="0" borderId="0" xfId="1690" applyNumberFormat="1" applyFont="1" applyBorder="1" applyAlignment="1">
      <alignment horizontal="right" vertical="center" wrapText="1"/>
    </xf>
    <xf numFmtId="271" fontId="186" fillId="76" borderId="0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Alignment="1">
      <alignment horizontal="right" vertical="center"/>
    </xf>
    <xf numFmtId="271" fontId="24" fillId="76" borderId="0" xfId="1690" applyNumberFormat="1" applyFont="1" applyFill="1" applyAlignment="1">
      <alignment horizontal="right" vertical="center"/>
    </xf>
    <xf numFmtId="271" fontId="24" fillId="76" borderId="12" xfId="1690" applyNumberFormat="1" applyFont="1" applyFill="1" applyBorder="1" applyAlignment="1">
      <alignment horizontal="right" vertical="center"/>
    </xf>
    <xf numFmtId="271" fontId="24" fillId="76" borderId="12" xfId="1690" applyNumberFormat="1" applyFont="1" applyFill="1" applyBorder="1" applyAlignment="1">
      <alignment horizontal="right" vertical="center" wrapText="1"/>
    </xf>
    <xf numFmtId="271" fontId="25" fillId="76" borderId="12" xfId="1690" applyNumberFormat="1" applyFont="1" applyFill="1" applyBorder="1" applyAlignment="1">
      <alignment horizontal="right" vertical="center"/>
    </xf>
    <xf numFmtId="271" fontId="25" fillId="76" borderId="12" xfId="1690" applyNumberFormat="1" applyFont="1" applyFill="1" applyBorder="1" applyAlignment="1">
      <alignment horizontal="right" vertical="center" wrapText="1"/>
    </xf>
    <xf numFmtId="271" fontId="25" fillId="76" borderId="16" xfId="1690" applyNumberFormat="1" applyFont="1" applyFill="1" applyBorder="1" applyAlignment="1">
      <alignment horizontal="right" vertical="center" wrapText="1"/>
    </xf>
    <xf numFmtId="273" fontId="191" fillId="0" borderId="15" xfId="0" applyNumberFormat="1" applyFont="1" applyBorder="1" applyAlignment="1">
      <alignment horizontal="right" vertical="center"/>
    </xf>
    <xf numFmtId="273" fontId="191" fillId="0" borderId="0" xfId="0" applyNumberFormat="1" applyFont="1" applyAlignment="1">
      <alignment horizontal="right" vertical="center"/>
    </xf>
    <xf numFmtId="271" fontId="24" fillId="76" borderId="0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Border="1" applyAlignment="1">
      <alignment horizontal="right" vertical="center" wrapText="1"/>
    </xf>
    <xf numFmtId="271" fontId="24" fillId="76" borderId="0" xfId="1690" applyNumberFormat="1" applyFont="1" applyFill="1" applyBorder="1" applyAlignment="1">
      <alignment horizontal="right" vertical="center"/>
    </xf>
    <xf numFmtId="271" fontId="24" fillId="76" borderId="0" xfId="1690" applyNumberFormat="1" applyFont="1" applyFill="1" applyAlignment="1">
      <alignment horizontal="right"/>
    </xf>
    <xf numFmtId="271" fontId="24" fillId="76" borderId="0" xfId="1690" applyNumberFormat="1" applyFont="1" applyFill="1" applyAlignment="1">
      <alignment horizontal="right" wrapText="1"/>
    </xf>
    <xf numFmtId="273" fontId="23" fillId="0" borderId="0" xfId="0" applyNumberFormat="1" applyFont="1" applyAlignment="1">
      <alignment horizontal="right" vertical="center"/>
    </xf>
    <xf numFmtId="273" fontId="191" fillId="0" borderId="12" xfId="0" applyNumberFormat="1" applyFont="1" applyBorder="1" applyAlignment="1">
      <alignment horizontal="right" vertical="center"/>
    </xf>
    <xf numFmtId="273" fontId="191" fillId="0" borderId="24" xfId="0" applyNumberFormat="1" applyFont="1" applyBorder="1" applyAlignment="1">
      <alignment horizontal="right"/>
    </xf>
    <xf numFmtId="273" fontId="191" fillId="0" borderId="24" xfId="0" applyNumberFormat="1" applyFont="1" applyBorder="1" applyAlignment="1">
      <alignment horizontal="right" vertical="center"/>
    </xf>
    <xf numFmtId="272" fontId="24" fillId="0" borderId="0" xfId="1690" applyNumberFormat="1" applyFont="1" applyAlignment="1">
      <alignment horizontal="right" vertical="center" wrapText="1"/>
    </xf>
    <xf numFmtId="0" fontId="186" fillId="0" borderId="0" xfId="0" applyFont="1" applyAlignment="1">
      <alignment horizontal="center" vertical="center" wrapText="1"/>
    </xf>
    <xf numFmtId="271" fontId="20" fillId="0" borderId="0" xfId="1546" applyNumberFormat="1" applyFont="1" applyBorder="1" applyAlignment="1">
      <alignment vertical="center"/>
    </xf>
    <xf numFmtId="0" fontId="188" fillId="0" borderId="0" xfId="0" applyFont="1" applyAlignment="1">
      <alignment horizontal="center" vertical="center" wrapText="1"/>
    </xf>
    <xf numFmtId="0" fontId="185" fillId="0" borderId="0" xfId="0" applyFont="1" applyAlignment="1">
      <alignment horizontal="center" vertical="center" wrapText="1"/>
    </xf>
    <xf numFmtId="0" fontId="18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271" fontId="185" fillId="0" borderId="0" xfId="1690" applyNumberFormat="1" applyFont="1" applyFill="1" applyBorder="1" applyAlignment="1">
      <alignment horizontal="right" vertical="center" wrapText="1"/>
    </xf>
    <xf numFmtId="0" fontId="25" fillId="0" borderId="0" xfId="0" applyFont="1"/>
    <xf numFmtId="0" fontId="190" fillId="76" borderId="0" xfId="0" applyFont="1" applyFill="1" applyAlignment="1">
      <alignment horizontal="left" vertical="center" wrapText="1"/>
    </xf>
    <xf numFmtId="0" fontId="189" fillId="0" borderId="0" xfId="0" applyFont="1" applyAlignment="1">
      <alignment horizontal="center" vertical="center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horizontal="right" vertical="center"/>
    </xf>
    <xf numFmtId="271" fontId="25" fillId="76" borderId="15" xfId="1690" applyNumberFormat="1" applyFont="1" applyFill="1" applyBorder="1" applyAlignment="1">
      <alignment horizontal="right" vertical="center"/>
    </xf>
    <xf numFmtId="271" fontId="25" fillId="76" borderId="16" xfId="1690" applyNumberFormat="1" applyFont="1" applyFill="1" applyBorder="1" applyAlignment="1">
      <alignment horizontal="right" vertical="center"/>
    </xf>
    <xf numFmtId="271" fontId="25" fillId="76" borderId="15" xfId="1690" applyNumberFormat="1" applyFont="1" applyFill="1" applyBorder="1" applyAlignment="1">
      <alignment horizontal="right" vertical="center" wrapText="1"/>
    </xf>
    <xf numFmtId="271" fontId="25" fillId="76" borderId="16" xfId="1690" applyNumberFormat="1" applyFont="1" applyFill="1" applyBorder="1" applyAlignment="1">
      <alignment horizontal="right"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271" fontId="25" fillId="76" borderId="0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273" fontId="23" fillId="0" borderId="0" xfId="0" applyNumberFormat="1" applyFont="1" applyFill="1" applyAlignment="1">
      <alignment horizontal="right"/>
    </xf>
  </cellXfs>
  <cellStyles count="1692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" xfId="1690" builtinId="3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" xfId="0" builtinId="0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" xfId="1691" builtinId="5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view="pageBreakPreview" topLeftCell="A18" zoomScale="60" zoomScaleNormal="80" workbookViewId="0">
      <selection activeCell="J39" sqref="J39"/>
    </sheetView>
  </sheetViews>
  <sheetFormatPr defaultColWidth="9.21875" defaultRowHeight="14.4"/>
  <cols>
    <col min="1" max="1" width="60.44140625" style="16" customWidth="1"/>
    <col min="2" max="2" width="11.77734375" style="1" customWidth="1"/>
    <col min="3" max="3" width="15.77734375" style="1" customWidth="1"/>
    <col min="4" max="4" width="3.88671875" style="1" customWidth="1"/>
    <col min="5" max="5" width="15" style="1" customWidth="1"/>
    <col min="6" max="6" width="2.77734375" style="1" customWidth="1"/>
    <col min="7" max="16384" width="9.21875" style="1"/>
  </cols>
  <sheetData>
    <row r="1" spans="1:8">
      <c r="A1" s="98" t="s">
        <v>101</v>
      </c>
      <c r="B1" s="98"/>
      <c r="C1" s="98"/>
      <c r="D1" s="98"/>
      <c r="E1" s="98"/>
      <c r="F1" s="98"/>
    </row>
    <row r="2" spans="1:8">
      <c r="B2" s="16"/>
    </row>
    <row r="3" spans="1:8" ht="22.5" customHeight="1">
      <c r="A3" s="102" t="s">
        <v>109</v>
      </c>
      <c r="B3" s="102"/>
      <c r="C3" s="102"/>
      <c r="D3" s="102"/>
      <c r="E3" s="102"/>
    </row>
    <row r="5" spans="1:8">
      <c r="A5" s="100"/>
      <c r="B5" s="101" t="s">
        <v>97</v>
      </c>
      <c r="C5" s="29" t="s">
        <v>7</v>
      </c>
      <c r="D5" s="99"/>
      <c r="E5" s="29" t="s">
        <v>7</v>
      </c>
      <c r="F5" s="99"/>
    </row>
    <row r="6" spans="1:8" ht="22.8">
      <c r="A6" s="100"/>
      <c r="B6" s="101"/>
      <c r="C6" s="29" t="s">
        <v>83</v>
      </c>
      <c r="D6" s="99"/>
      <c r="E6" s="29" t="s">
        <v>83</v>
      </c>
      <c r="F6" s="99"/>
    </row>
    <row r="7" spans="1:8">
      <c r="A7" s="100"/>
      <c r="B7" s="101"/>
      <c r="C7" s="29" t="s">
        <v>110</v>
      </c>
      <c r="D7" s="99"/>
      <c r="E7" s="29" t="s">
        <v>100</v>
      </c>
      <c r="F7" s="99"/>
    </row>
    <row r="8" spans="1:8" ht="15" thickBot="1">
      <c r="A8" s="100"/>
      <c r="B8" s="101"/>
      <c r="C8" s="30" t="s">
        <v>0</v>
      </c>
      <c r="D8" s="99"/>
      <c r="E8" s="30" t="s">
        <v>0</v>
      </c>
      <c r="F8" s="99"/>
    </row>
    <row r="9" spans="1:8" ht="24">
      <c r="A9" s="31" t="s">
        <v>47</v>
      </c>
      <c r="B9" s="89">
        <v>4</v>
      </c>
      <c r="C9" s="46">
        <v>52873796</v>
      </c>
      <c r="D9" s="33"/>
      <c r="E9" s="33">
        <v>34248199</v>
      </c>
      <c r="F9" s="33"/>
    </row>
    <row r="10" spans="1:8" ht="15" thickBot="1">
      <c r="A10" s="31" t="s">
        <v>84</v>
      </c>
      <c r="B10" s="89">
        <v>4</v>
      </c>
      <c r="C10" s="62">
        <v>-20386152</v>
      </c>
      <c r="D10" s="33"/>
      <c r="E10" s="62">
        <v>-11622259</v>
      </c>
      <c r="F10" s="33"/>
      <c r="H10" s="57"/>
    </row>
    <row r="11" spans="1:8" ht="15" thickBot="1">
      <c r="A11" s="35" t="s">
        <v>85</v>
      </c>
      <c r="B11" s="90"/>
      <c r="C11" s="60">
        <v>32487644</v>
      </c>
      <c r="D11" s="36"/>
      <c r="E11" s="37">
        <v>22625940</v>
      </c>
      <c r="F11" s="36"/>
    </row>
    <row r="12" spans="1:8">
      <c r="A12" s="31" t="s">
        <v>2</v>
      </c>
      <c r="B12" s="89">
        <v>5</v>
      </c>
      <c r="C12" s="63">
        <v>2033687</v>
      </c>
      <c r="D12" s="58"/>
      <c r="E12" s="95">
        <v>1309377</v>
      </c>
      <c r="F12" s="33"/>
    </row>
    <row r="13" spans="1:8" ht="15" thickBot="1">
      <c r="A13" s="31" t="s">
        <v>3</v>
      </c>
      <c r="B13" s="89">
        <v>5</v>
      </c>
      <c r="C13" s="62">
        <v>-3827932</v>
      </c>
      <c r="D13" s="61"/>
      <c r="E13" s="62">
        <v>-2603399</v>
      </c>
      <c r="F13" s="33"/>
    </row>
    <row r="14" spans="1:8">
      <c r="A14" s="35" t="s">
        <v>4</v>
      </c>
      <c r="B14" s="87"/>
      <c r="C14" s="64">
        <v>-1794245</v>
      </c>
      <c r="D14" s="64"/>
      <c r="E14" s="64">
        <v>-1294022</v>
      </c>
      <c r="F14" s="36"/>
    </row>
    <row r="15" spans="1:8" ht="36">
      <c r="A15" s="31" t="s">
        <v>95</v>
      </c>
      <c r="B15" s="91"/>
      <c r="C15" s="61">
        <v>-1121932</v>
      </c>
      <c r="D15" s="61"/>
      <c r="E15" s="61">
        <v>-2873435</v>
      </c>
      <c r="F15" s="33"/>
    </row>
    <row r="16" spans="1:8">
      <c r="A16" s="31" t="s">
        <v>86</v>
      </c>
      <c r="B16" s="90"/>
      <c r="C16" s="65">
        <v>774361</v>
      </c>
      <c r="D16" s="33"/>
      <c r="E16" s="33">
        <v>306408</v>
      </c>
      <c r="F16" s="33"/>
    </row>
    <row r="17" spans="1:7">
      <c r="A17" s="31" t="s">
        <v>87</v>
      </c>
      <c r="B17" s="90"/>
      <c r="C17" s="46">
        <v>503074</v>
      </c>
      <c r="D17" s="33"/>
      <c r="E17" s="33">
        <v>428882</v>
      </c>
      <c r="F17" s="33"/>
    </row>
    <row r="18" spans="1:7" ht="15" thickBot="1">
      <c r="A18" s="31" t="s">
        <v>64</v>
      </c>
      <c r="B18" s="90"/>
      <c r="C18" s="59">
        <v>114178</v>
      </c>
      <c r="D18" s="58"/>
      <c r="E18" s="34">
        <v>187630</v>
      </c>
      <c r="F18" s="33"/>
    </row>
    <row r="19" spans="1:7" ht="15.75" customHeight="1">
      <c r="A19" s="35" t="s">
        <v>5</v>
      </c>
      <c r="B19" s="90"/>
      <c r="C19" s="67">
        <f>SUM(C11,C14,C15:C18)</f>
        <v>30963080</v>
      </c>
      <c r="D19" s="67"/>
      <c r="E19" s="67">
        <f>SUM(E11,E14,E15:E18)</f>
        <v>19381403</v>
      </c>
      <c r="F19" s="36"/>
    </row>
    <row r="20" spans="1:7" ht="14.55" customHeight="1">
      <c r="A20" s="31" t="s">
        <v>96</v>
      </c>
      <c r="B20" s="90"/>
      <c r="C20" s="61">
        <v>-9212401</v>
      </c>
      <c r="D20" s="61"/>
      <c r="E20" s="61">
        <v>-1022610</v>
      </c>
      <c r="F20" s="33"/>
    </row>
    <row r="21" spans="1:7" ht="15" thickBot="1">
      <c r="A21" s="31" t="s">
        <v>88</v>
      </c>
      <c r="B21" s="89">
        <v>6</v>
      </c>
      <c r="C21" s="62">
        <v>-13310439</v>
      </c>
      <c r="D21" s="61"/>
      <c r="E21" s="62">
        <v>-9150701</v>
      </c>
      <c r="F21" s="33"/>
    </row>
    <row r="22" spans="1:7">
      <c r="A22" s="35" t="s">
        <v>6</v>
      </c>
      <c r="B22" s="90"/>
      <c r="C22" s="66">
        <v>8440240</v>
      </c>
      <c r="D22" s="36"/>
      <c r="E22" s="67">
        <v>9208092</v>
      </c>
      <c r="F22" s="36"/>
    </row>
    <row r="23" spans="1:7" ht="15" thickBot="1">
      <c r="A23" s="31" t="s">
        <v>89</v>
      </c>
      <c r="B23" s="89">
        <v>7</v>
      </c>
      <c r="C23" s="62">
        <v>-1843278</v>
      </c>
      <c r="D23" s="61"/>
      <c r="E23" s="62">
        <v>-1753695</v>
      </c>
      <c r="F23" s="33"/>
    </row>
    <row r="24" spans="1:7" ht="15" thickBot="1">
      <c r="A24" s="35" t="s">
        <v>48</v>
      </c>
      <c r="B24" s="87"/>
      <c r="C24" s="38">
        <v>6596962</v>
      </c>
      <c r="D24" s="33"/>
      <c r="E24" s="38">
        <v>7454397</v>
      </c>
      <c r="F24" s="36"/>
    </row>
    <row r="25" spans="1:7" ht="15" thickTop="1">
      <c r="A25" s="35" t="s">
        <v>65</v>
      </c>
      <c r="B25" s="87"/>
      <c r="C25" s="32"/>
      <c r="D25" s="32"/>
      <c r="E25" s="32"/>
      <c r="F25" s="36"/>
    </row>
    <row r="26" spans="1:7" ht="24">
      <c r="A26" s="39" t="s">
        <v>26</v>
      </c>
      <c r="B26" s="87"/>
      <c r="C26" s="32"/>
      <c r="D26" s="32"/>
      <c r="E26" s="32"/>
      <c r="F26" s="36"/>
    </row>
    <row r="27" spans="1:7">
      <c r="A27" s="31" t="s">
        <v>29</v>
      </c>
      <c r="B27" s="87"/>
      <c r="C27" s="32"/>
      <c r="D27" s="32"/>
      <c r="E27" s="32"/>
      <c r="F27" s="36"/>
    </row>
    <row r="28" spans="1:7">
      <c r="A28" s="40" t="s">
        <v>30</v>
      </c>
      <c r="B28" s="42"/>
      <c r="C28" s="46" t="s">
        <v>22</v>
      </c>
      <c r="D28" s="32"/>
      <c r="E28" s="33">
        <v>22768</v>
      </c>
      <c r="F28" s="36"/>
    </row>
    <row r="29" spans="1:7">
      <c r="A29" s="40" t="s">
        <v>49</v>
      </c>
      <c r="B29" s="42"/>
      <c r="C29" s="46" t="s">
        <v>22</v>
      </c>
      <c r="D29" s="32"/>
      <c r="E29" s="61">
        <v>-1396</v>
      </c>
      <c r="F29" s="57"/>
      <c r="G29" s="57"/>
    </row>
    <row r="30" spans="1:7" ht="24.6" thickBot="1">
      <c r="A30" s="40" t="s">
        <v>90</v>
      </c>
      <c r="B30" s="42"/>
      <c r="C30" s="59" t="s">
        <v>22</v>
      </c>
      <c r="D30" s="32"/>
      <c r="E30" s="34">
        <v>508951</v>
      </c>
      <c r="F30" s="36"/>
    </row>
    <row r="31" spans="1:7" ht="15" thickBot="1">
      <c r="A31" s="35" t="s">
        <v>66</v>
      </c>
      <c r="B31" s="42"/>
      <c r="C31" s="59" t="s">
        <v>22</v>
      </c>
      <c r="D31" s="32"/>
      <c r="E31" s="37">
        <v>530323</v>
      </c>
      <c r="F31" s="36"/>
    </row>
    <row r="32" spans="1:7" ht="15" thickBot="1">
      <c r="A32" s="41" t="s">
        <v>23</v>
      </c>
      <c r="B32" s="42"/>
      <c r="C32" s="60">
        <v>6596962</v>
      </c>
      <c r="D32" s="32"/>
      <c r="E32" s="37">
        <v>7984720</v>
      </c>
      <c r="F32" s="36"/>
    </row>
    <row r="34" spans="1:6">
      <c r="A34" s="96" t="s">
        <v>123</v>
      </c>
      <c r="C34" s="33">
        <v>189079</v>
      </c>
      <c r="E34" s="33">
        <v>213654</v>
      </c>
    </row>
    <row r="36" spans="1:6" ht="14.55" customHeight="1">
      <c r="A36" s="44" t="s">
        <v>116</v>
      </c>
      <c r="C36" s="44" t="s">
        <v>112</v>
      </c>
      <c r="D36" s="44"/>
      <c r="E36" s="44"/>
    </row>
    <row r="37" spans="1:6" ht="42" customHeight="1">
      <c r="A37" s="44" t="s">
        <v>108</v>
      </c>
      <c r="C37" s="97" t="s">
        <v>107</v>
      </c>
      <c r="D37" s="97"/>
      <c r="E37" s="97"/>
      <c r="F37" s="28"/>
    </row>
    <row r="38" spans="1:6">
      <c r="A38" s="43"/>
    </row>
    <row r="39" spans="1:6">
      <c r="A39" s="43"/>
      <c r="C39" s="28"/>
      <c r="E39" s="28"/>
    </row>
  </sheetData>
  <mergeCells count="7">
    <mergeCell ref="C37:E37"/>
    <mergeCell ref="A1:F1"/>
    <mergeCell ref="D5:D8"/>
    <mergeCell ref="F5:F8"/>
    <mergeCell ref="A5:A8"/>
    <mergeCell ref="B5:B8"/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21875" defaultRowHeight="14.4"/>
  <cols>
    <col min="1" max="1" width="30" style="1" customWidth="1"/>
    <col min="2" max="2" width="2.77734375" style="1" customWidth="1"/>
    <col min="3" max="3" width="18.21875" style="1" bestFit="1" customWidth="1"/>
    <col min="4" max="4" width="1.21875" style="1" customWidth="1"/>
    <col min="5" max="5" width="17.77734375" style="1" bestFit="1" customWidth="1"/>
    <col min="6" max="6" width="14" style="1" customWidth="1"/>
    <col min="7" max="16384" width="9.21875" style="1"/>
  </cols>
  <sheetData>
    <row r="1" spans="1:6" ht="52.8">
      <c r="A1" s="103"/>
      <c r="B1" s="104"/>
      <c r="C1" s="2" t="s">
        <v>24</v>
      </c>
      <c r="D1" s="105"/>
      <c r="E1" s="2" t="s">
        <v>25</v>
      </c>
      <c r="F1" s="105"/>
    </row>
    <row r="2" spans="1:6" ht="15" thickBot="1">
      <c r="A2" s="103"/>
      <c r="B2" s="104"/>
      <c r="C2" s="3" t="s">
        <v>0</v>
      </c>
      <c r="D2" s="105"/>
      <c r="E2" s="3" t="s">
        <v>0</v>
      </c>
      <c r="F2" s="105"/>
    </row>
    <row r="3" spans="1:6" ht="40.200000000000003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40.200000000000003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2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&amp;L_x000D_&amp;1#&amp;"Calibri"&amp;10&amp;K000000 Internal Home Credit Bank Kazakhstan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showGridLines="0" view="pageBreakPreview" zoomScale="60" zoomScaleNormal="80" workbookViewId="0">
      <selection activeCell="B27" sqref="B27"/>
    </sheetView>
  </sheetViews>
  <sheetFormatPr defaultColWidth="9.21875" defaultRowHeight="14.4" outlineLevelRow="1"/>
  <cols>
    <col min="1" max="1" width="54.109375" style="1" customWidth="1"/>
    <col min="2" max="2" width="12.44140625" style="1" customWidth="1"/>
    <col min="3" max="3" width="16.5546875" style="1" customWidth="1"/>
    <col min="4" max="4" width="2.44140625" style="1" customWidth="1"/>
    <col min="5" max="5" width="16.77734375" style="1" customWidth="1"/>
    <col min="6" max="16384" width="9.21875" style="1"/>
  </cols>
  <sheetData>
    <row r="1" spans="1:6">
      <c r="A1" s="98" t="s">
        <v>101</v>
      </c>
      <c r="B1" s="98"/>
      <c r="C1" s="98"/>
      <c r="D1" s="98"/>
      <c r="E1" s="98"/>
      <c r="F1" s="98"/>
    </row>
    <row r="2" spans="1:6">
      <c r="A2" s="16"/>
      <c r="B2" s="16"/>
      <c r="C2" s="16"/>
    </row>
    <row r="3" spans="1:6" ht="24" customHeight="1">
      <c r="A3" s="101" t="s">
        <v>113</v>
      </c>
      <c r="B3" s="101"/>
      <c r="C3" s="101"/>
      <c r="D3" s="101"/>
      <c r="E3" s="101"/>
      <c r="F3" s="101"/>
    </row>
    <row r="5" spans="1:6">
      <c r="A5" s="103"/>
      <c r="B5" s="101" t="s">
        <v>97</v>
      </c>
      <c r="C5" s="2" t="s">
        <v>7</v>
      </c>
      <c r="D5" s="105"/>
      <c r="E5" s="2" t="s">
        <v>67</v>
      </c>
    </row>
    <row r="6" spans="1:6" ht="15" customHeight="1">
      <c r="A6" s="103"/>
      <c r="B6" s="101"/>
      <c r="C6" s="2" t="s">
        <v>115</v>
      </c>
      <c r="D6" s="105"/>
      <c r="E6" s="2" t="s">
        <v>114</v>
      </c>
    </row>
    <row r="7" spans="1:6" ht="15" thickBot="1">
      <c r="A7" s="103"/>
      <c r="B7" s="101"/>
      <c r="C7" s="3" t="s">
        <v>0</v>
      </c>
      <c r="D7" s="105"/>
      <c r="E7" s="3" t="s">
        <v>0</v>
      </c>
    </row>
    <row r="8" spans="1:6">
      <c r="A8" s="4" t="s">
        <v>50</v>
      </c>
      <c r="B8" s="101"/>
      <c r="C8" s="2"/>
      <c r="D8" s="12"/>
      <c r="E8" s="12"/>
    </row>
    <row r="9" spans="1:6">
      <c r="A9" s="8" t="s">
        <v>51</v>
      </c>
      <c r="B9" s="92">
        <v>8</v>
      </c>
      <c r="C9" s="51">
        <v>131544270</v>
      </c>
      <c r="D9" s="18"/>
      <c r="E9" s="51">
        <v>186707889</v>
      </c>
    </row>
    <row r="10" spans="1:6">
      <c r="A10" s="8" t="s">
        <v>42</v>
      </c>
      <c r="B10" s="92"/>
      <c r="C10" s="51">
        <v>5462431</v>
      </c>
      <c r="D10" s="18"/>
      <c r="E10" s="51">
        <v>6497497</v>
      </c>
    </row>
    <row r="11" spans="1:6">
      <c r="A11" s="8" t="s">
        <v>41</v>
      </c>
      <c r="B11" s="92">
        <v>10</v>
      </c>
      <c r="C11" s="51">
        <v>613478233</v>
      </c>
      <c r="D11" s="18"/>
      <c r="E11" s="51">
        <v>568712310</v>
      </c>
    </row>
    <row r="12" spans="1:6" outlineLevel="1">
      <c r="A12" s="8" t="s">
        <v>43</v>
      </c>
      <c r="B12" s="92"/>
      <c r="C12" s="51">
        <v>0</v>
      </c>
      <c r="D12" s="18"/>
      <c r="E12" s="51">
        <v>0</v>
      </c>
    </row>
    <row r="13" spans="1:6" ht="40.799999999999997" customHeight="1">
      <c r="A13" s="8" t="s">
        <v>27</v>
      </c>
      <c r="B13" s="92"/>
      <c r="C13" s="51">
        <v>2158815</v>
      </c>
      <c r="D13" s="18"/>
      <c r="E13" s="51">
        <v>526643</v>
      </c>
    </row>
    <row r="14" spans="1:6">
      <c r="A14" s="8" t="s">
        <v>8</v>
      </c>
      <c r="B14" s="92"/>
      <c r="C14" s="51">
        <v>21825896</v>
      </c>
      <c r="D14" s="18"/>
      <c r="E14" s="51">
        <v>18086577</v>
      </c>
    </row>
    <row r="15" spans="1:6" ht="15" thickBot="1">
      <c r="A15" s="8" t="s">
        <v>9</v>
      </c>
      <c r="B15" s="92"/>
      <c r="C15" s="52">
        <v>13676644</v>
      </c>
      <c r="D15" s="18"/>
      <c r="E15" s="52">
        <v>12420603</v>
      </c>
    </row>
    <row r="16" spans="1:6" ht="15" thickBot="1">
      <c r="A16" s="4" t="s">
        <v>52</v>
      </c>
      <c r="B16" s="93"/>
      <c r="C16" s="53">
        <v>788146289</v>
      </c>
      <c r="D16" s="25"/>
      <c r="E16" s="53">
        <v>792951519</v>
      </c>
    </row>
    <row r="17" spans="1:5" ht="15" thickTop="1">
      <c r="A17" s="4"/>
      <c r="B17" s="93"/>
      <c r="C17" s="18"/>
      <c r="D17" s="18"/>
      <c r="E17" s="18"/>
    </row>
    <row r="18" spans="1:5">
      <c r="A18" s="4" t="s">
        <v>10</v>
      </c>
      <c r="B18" s="93"/>
      <c r="C18" s="18"/>
      <c r="D18" s="18"/>
      <c r="E18" s="18"/>
    </row>
    <row r="19" spans="1:5" ht="39.6">
      <c r="A19" s="8" t="s">
        <v>53</v>
      </c>
      <c r="B19" s="92">
        <v>11</v>
      </c>
      <c r="C19" s="48">
        <v>2595410</v>
      </c>
      <c r="D19" s="18"/>
      <c r="E19" s="48">
        <v>582597</v>
      </c>
    </row>
    <row r="20" spans="1:5">
      <c r="A20" s="8" t="s">
        <v>11</v>
      </c>
      <c r="B20" s="92">
        <v>9</v>
      </c>
      <c r="C20" s="48">
        <v>1763725</v>
      </c>
      <c r="D20" s="18"/>
      <c r="E20" s="48">
        <v>1205778</v>
      </c>
    </row>
    <row r="21" spans="1:5">
      <c r="A21" s="8" t="s">
        <v>32</v>
      </c>
      <c r="B21" s="92"/>
      <c r="C21" s="48"/>
      <c r="D21" s="18"/>
      <c r="E21" s="48"/>
    </row>
    <row r="22" spans="1:5">
      <c r="A22" s="8" t="s">
        <v>54</v>
      </c>
      <c r="B22" s="92">
        <v>12</v>
      </c>
      <c r="C22" s="48">
        <v>356575674</v>
      </c>
      <c r="D22" s="18"/>
      <c r="E22" s="48">
        <v>338247491</v>
      </c>
    </row>
    <row r="23" spans="1:5">
      <c r="A23" s="8" t="s">
        <v>55</v>
      </c>
      <c r="B23" s="92">
        <v>12</v>
      </c>
      <c r="C23" s="48">
        <v>44345330</v>
      </c>
      <c r="D23" s="18"/>
      <c r="E23" s="48">
        <v>41209846</v>
      </c>
    </row>
    <row r="24" spans="1:5">
      <c r="A24" s="8" t="s">
        <v>12</v>
      </c>
      <c r="B24" s="92">
        <v>13</v>
      </c>
      <c r="C24" s="48">
        <v>99907584</v>
      </c>
      <c r="D24" s="18"/>
      <c r="E24" s="48">
        <v>96718526</v>
      </c>
    </row>
    <row r="25" spans="1:5">
      <c r="A25" s="8" t="s">
        <v>56</v>
      </c>
      <c r="B25" s="92">
        <v>14</v>
      </c>
      <c r="C25" s="48">
        <v>22003193</v>
      </c>
      <c r="D25" s="18"/>
      <c r="E25" s="48">
        <v>70729640</v>
      </c>
    </row>
    <row r="26" spans="1:5">
      <c r="A26" s="8" t="s">
        <v>19</v>
      </c>
      <c r="B26" s="92">
        <v>15</v>
      </c>
      <c r="C26" s="48">
        <v>78483364</v>
      </c>
      <c r="D26" s="18"/>
      <c r="E26" s="48">
        <v>69101008</v>
      </c>
    </row>
    <row r="27" spans="1:5">
      <c r="A27" s="8" t="s">
        <v>68</v>
      </c>
      <c r="B27" s="92">
        <v>21</v>
      </c>
      <c r="C27" s="48">
        <v>3321497</v>
      </c>
      <c r="D27" s="18"/>
      <c r="E27" s="48">
        <v>2969251</v>
      </c>
    </row>
    <row r="28" spans="1:5" ht="15" thickBot="1">
      <c r="A28" s="8" t="s">
        <v>33</v>
      </c>
      <c r="B28" s="92"/>
      <c r="C28" s="49">
        <v>15740449</v>
      </c>
      <c r="D28" s="18"/>
      <c r="E28" s="49">
        <v>15374281</v>
      </c>
    </row>
    <row r="29" spans="1:5" ht="15" thickBot="1">
      <c r="A29" s="4" t="s">
        <v>13</v>
      </c>
      <c r="B29" s="93"/>
      <c r="C29" s="50">
        <v>624736226</v>
      </c>
      <c r="D29" s="25"/>
      <c r="E29" s="50">
        <v>636138418</v>
      </c>
    </row>
    <row r="30" spans="1:5" ht="15" thickTop="1">
      <c r="A30" s="4"/>
      <c r="B30" s="93"/>
      <c r="C30" s="18"/>
      <c r="D30" s="18"/>
      <c r="E30" s="18"/>
    </row>
    <row r="31" spans="1:5">
      <c r="A31" s="4" t="s">
        <v>57</v>
      </c>
      <c r="B31" s="93"/>
      <c r="C31" s="18"/>
      <c r="D31" s="18"/>
      <c r="E31" s="18"/>
    </row>
    <row r="32" spans="1:5">
      <c r="A32" s="8" t="s">
        <v>46</v>
      </c>
      <c r="B32" s="92">
        <v>16</v>
      </c>
      <c r="C32" s="48">
        <v>5199503</v>
      </c>
      <c r="D32" s="55"/>
      <c r="E32" s="48">
        <v>5199503</v>
      </c>
    </row>
    <row r="33" spans="1:5">
      <c r="A33" s="8" t="s">
        <v>58</v>
      </c>
      <c r="B33" s="92"/>
      <c r="C33" s="48">
        <v>158210560</v>
      </c>
      <c r="D33" s="55"/>
      <c r="E33" s="48">
        <v>151613598</v>
      </c>
    </row>
    <row r="34" spans="1:5">
      <c r="A34" s="8" t="s">
        <v>91</v>
      </c>
      <c r="B34" s="92"/>
      <c r="C34" s="48">
        <v>0</v>
      </c>
      <c r="D34" s="55"/>
      <c r="E34" s="48">
        <v>0</v>
      </c>
    </row>
    <row r="35" spans="1:5" ht="15" thickBot="1">
      <c r="A35" s="8" t="s">
        <v>92</v>
      </c>
      <c r="B35" s="92"/>
      <c r="C35" s="49">
        <v>0</v>
      </c>
      <c r="D35" s="55"/>
      <c r="E35" s="49">
        <v>0</v>
      </c>
    </row>
    <row r="36" spans="1:5" ht="15" thickBot="1">
      <c r="A36" s="4" t="s">
        <v>38</v>
      </c>
      <c r="B36" s="93"/>
      <c r="C36" s="54">
        <v>163410063</v>
      </c>
      <c r="D36" s="55"/>
      <c r="E36" s="54">
        <v>156813101</v>
      </c>
    </row>
    <row r="37" spans="1:5" ht="27.75" customHeight="1" thickBot="1">
      <c r="A37" s="4" t="s">
        <v>59</v>
      </c>
      <c r="B37" s="93"/>
      <c r="C37" s="50">
        <v>788146289</v>
      </c>
      <c r="D37" s="55"/>
      <c r="E37" s="50">
        <v>792951519</v>
      </c>
    </row>
    <row r="38" spans="1:5" ht="15" thickTop="1">
      <c r="A38" s="4"/>
      <c r="B38" s="94"/>
      <c r="C38" s="25"/>
      <c r="D38" s="25"/>
      <c r="E38" s="25"/>
    </row>
    <row r="39" spans="1:5">
      <c r="A39" s="8" t="s">
        <v>111</v>
      </c>
      <c r="B39" s="92">
        <v>17</v>
      </c>
      <c r="C39" s="88">
        <v>4261095.1562052164</v>
      </c>
      <c r="E39" s="47">
        <v>4152575.8096875898</v>
      </c>
    </row>
    <row r="40" spans="1:5">
      <c r="A40" s="8"/>
      <c r="B40" s="8"/>
      <c r="C40" s="56"/>
      <c r="E40" s="56"/>
    </row>
    <row r="41" spans="1:5">
      <c r="A41" s="8"/>
      <c r="B41" s="8"/>
      <c r="C41" s="56"/>
      <c r="E41" s="56"/>
    </row>
    <row r="42" spans="1:5">
      <c r="A42" s="8"/>
      <c r="B42" s="8"/>
      <c r="C42" s="56"/>
      <c r="E42" s="56"/>
    </row>
    <row r="44" spans="1:5" ht="14.55" customHeight="1">
      <c r="A44" s="44" t="s">
        <v>116</v>
      </c>
      <c r="C44" s="44" t="s">
        <v>112</v>
      </c>
      <c r="D44" s="44"/>
      <c r="E44" s="44"/>
    </row>
    <row r="45" spans="1:5" ht="14.55" customHeight="1">
      <c r="A45" s="44"/>
      <c r="C45" s="44"/>
      <c r="D45" s="44"/>
      <c r="E45" s="44"/>
    </row>
    <row r="46" spans="1:5">
      <c r="A46" s="44"/>
      <c r="B46" s="45"/>
      <c r="C46" s="45"/>
      <c r="D46" s="45"/>
      <c r="E46" s="45"/>
    </row>
    <row r="47" spans="1:5" ht="14.55" customHeight="1">
      <c r="A47" s="44" t="s">
        <v>108</v>
      </c>
      <c r="C47" s="97" t="s">
        <v>107</v>
      </c>
      <c r="D47" s="97"/>
      <c r="E47" s="97"/>
    </row>
    <row r="48" spans="1:5">
      <c r="A48" s="43"/>
      <c r="C48" s="97"/>
      <c r="D48" s="97"/>
      <c r="E48" s="97"/>
    </row>
    <row r="50" spans="3:5">
      <c r="C50" s="28"/>
      <c r="E50" s="28"/>
    </row>
  </sheetData>
  <mergeCells count="7">
    <mergeCell ref="A1:F1"/>
    <mergeCell ref="A3:F3"/>
    <mergeCell ref="C48:E48"/>
    <mergeCell ref="C47:E47"/>
    <mergeCell ref="A5:A7"/>
    <mergeCell ref="D5:D7"/>
    <mergeCell ref="B5:B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showGridLines="0" tabSelected="1" view="pageBreakPreview" topLeftCell="A4" zoomScale="70" zoomScaleNormal="80" zoomScaleSheetLayoutView="70" workbookViewId="0">
      <selection activeCell="C9" sqref="C9:C26"/>
    </sheetView>
  </sheetViews>
  <sheetFormatPr defaultColWidth="9.21875" defaultRowHeight="14.4" outlineLevelRow="1"/>
  <cols>
    <col min="1" max="1" width="64.77734375" style="1" customWidth="1"/>
    <col min="2" max="2" width="12.6640625" style="1" customWidth="1"/>
    <col min="3" max="3" width="18.44140625" style="20" customWidth="1"/>
    <col min="4" max="4" width="2.77734375" style="20" customWidth="1"/>
    <col min="5" max="5" width="17.44140625" style="20" customWidth="1"/>
    <col min="6" max="16384" width="9.21875" style="1"/>
  </cols>
  <sheetData>
    <row r="1" spans="1:9">
      <c r="A1" s="98" t="s">
        <v>101</v>
      </c>
      <c r="B1" s="98"/>
      <c r="C1" s="98"/>
      <c r="D1" s="98"/>
      <c r="E1" s="98"/>
      <c r="F1" s="98"/>
      <c r="G1" s="98"/>
    </row>
    <row r="2" spans="1:9">
      <c r="A2" s="16"/>
      <c r="B2" s="16"/>
      <c r="C2" s="16"/>
      <c r="D2" s="16"/>
      <c r="E2" s="1"/>
    </row>
    <row r="3" spans="1:9" ht="27.45" customHeight="1">
      <c r="A3" s="101" t="s">
        <v>120</v>
      </c>
      <c r="B3" s="101"/>
      <c r="C3" s="101"/>
      <c r="D3" s="101"/>
      <c r="E3" s="101"/>
      <c r="F3" s="101"/>
      <c r="G3" s="101"/>
    </row>
    <row r="5" spans="1:9" ht="39.6">
      <c r="A5" s="106"/>
      <c r="B5" s="4"/>
      <c r="C5" s="23" t="s">
        <v>102</v>
      </c>
      <c r="D5" s="107"/>
      <c r="E5" s="23" t="s">
        <v>102</v>
      </c>
    </row>
    <row r="6" spans="1:9" ht="26.4">
      <c r="A6" s="106"/>
      <c r="B6" s="4"/>
      <c r="C6" s="23" t="s">
        <v>121</v>
      </c>
      <c r="D6" s="107"/>
      <c r="E6" s="23" t="s">
        <v>103</v>
      </c>
    </row>
    <row r="7" spans="1:9" ht="15" thickBot="1">
      <c r="A7" s="106"/>
      <c r="B7" s="4" t="s">
        <v>97</v>
      </c>
      <c r="C7" s="21" t="s">
        <v>0</v>
      </c>
      <c r="D7" s="107"/>
      <c r="E7" s="21" t="s">
        <v>0</v>
      </c>
    </row>
    <row r="8" spans="1:9" ht="25.5" customHeight="1">
      <c r="A8" s="4" t="s">
        <v>31</v>
      </c>
      <c r="B8" s="4"/>
      <c r="C8" s="25"/>
      <c r="D8" s="25"/>
      <c r="E8" s="25"/>
    </row>
    <row r="9" spans="1:9" ht="22.2" customHeight="1">
      <c r="A9" s="8" t="s">
        <v>1</v>
      </c>
      <c r="B9" s="8"/>
      <c r="C9" s="117">
        <v>48555321</v>
      </c>
      <c r="D9" s="18"/>
      <c r="E9" s="61">
        <v>33478307</v>
      </c>
    </row>
    <row r="10" spans="1:9" ht="14.25" customHeight="1">
      <c r="A10" s="8" t="s">
        <v>14</v>
      </c>
      <c r="B10" s="8"/>
      <c r="C10" s="117">
        <v>-24106385</v>
      </c>
      <c r="D10" s="18"/>
      <c r="E10" s="61">
        <v>-11145463</v>
      </c>
      <c r="I10" s="61"/>
    </row>
    <row r="11" spans="1:9" ht="14.25" customHeight="1">
      <c r="A11" s="8" t="s">
        <v>2</v>
      </c>
      <c r="B11" s="8"/>
      <c r="C11" s="117">
        <v>1979354</v>
      </c>
      <c r="D11" s="18"/>
      <c r="E11" s="61">
        <v>1310417</v>
      </c>
    </row>
    <row r="12" spans="1:9" ht="14.25" customHeight="1">
      <c r="A12" s="8" t="s">
        <v>3</v>
      </c>
      <c r="B12" s="8"/>
      <c r="C12" s="117">
        <v>-3874366</v>
      </c>
      <c r="D12" s="18"/>
      <c r="E12" s="61">
        <v>-2856895</v>
      </c>
    </row>
    <row r="13" spans="1:9" ht="39" customHeight="1">
      <c r="A13" s="8" t="s">
        <v>69</v>
      </c>
      <c r="B13" s="8"/>
      <c r="C13" s="117">
        <v>-741291</v>
      </c>
      <c r="D13" s="18"/>
      <c r="E13" s="61">
        <v>-3005986</v>
      </c>
    </row>
    <row r="14" spans="1:9">
      <c r="A14" s="8" t="s">
        <v>104</v>
      </c>
      <c r="B14" s="8"/>
      <c r="C14" s="117">
        <v>716618</v>
      </c>
      <c r="D14" s="18"/>
      <c r="E14" s="61">
        <v>-16617</v>
      </c>
    </row>
    <row r="15" spans="1:9" ht="14.25" customHeight="1">
      <c r="A15" s="8" t="s">
        <v>70</v>
      </c>
      <c r="B15" s="8"/>
      <c r="C15" s="117">
        <v>503074</v>
      </c>
      <c r="D15" s="18"/>
      <c r="E15" s="61">
        <v>428882</v>
      </c>
    </row>
    <row r="16" spans="1:9" ht="14.25" customHeight="1">
      <c r="A16" s="8" t="s">
        <v>39</v>
      </c>
      <c r="B16" s="8"/>
      <c r="C16" s="117">
        <v>114178</v>
      </c>
      <c r="D16" s="18"/>
      <c r="E16" s="61">
        <v>187630</v>
      </c>
    </row>
    <row r="17" spans="1:5" ht="14.25" customHeight="1">
      <c r="A17" s="8" t="s">
        <v>28</v>
      </c>
      <c r="B17" s="9"/>
      <c r="C17" s="117">
        <v>-12548864</v>
      </c>
      <c r="D17" s="18"/>
      <c r="E17" s="61">
        <v>-7038662</v>
      </c>
    </row>
    <row r="18" spans="1:5" ht="14.25" customHeight="1">
      <c r="A18" s="4" t="s">
        <v>40</v>
      </c>
      <c r="B18" s="4"/>
      <c r="C18" s="117"/>
      <c r="D18" s="25"/>
      <c r="E18" s="61"/>
    </row>
    <row r="19" spans="1:5" ht="14.25" customHeight="1">
      <c r="A19" s="8" t="s">
        <v>41</v>
      </c>
      <c r="B19" s="8"/>
      <c r="C19" s="117">
        <v>-49930055</v>
      </c>
      <c r="D19" s="18"/>
      <c r="E19" s="61">
        <v>-25106849</v>
      </c>
    </row>
    <row r="20" spans="1:5" ht="14.25" customHeight="1">
      <c r="A20" s="8" t="s">
        <v>42</v>
      </c>
      <c r="B20" s="8"/>
      <c r="C20" s="117">
        <v>560639</v>
      </c>
      <c r="D20" s="18"/>
      <c r="E20" s="61">
        <v>1395995</v>
      </c>
    </row>
    <row r="21" spans="1:5" ht="14.25" customHeight="1">
      <c r="A21" s="8" t="s">
        <v>43</v>
      </c>
      <c r="B21" s="8"/>
      <c r="C21" s="51">
        <v>0</v>
      </c>
      <c r="D21" s="18"/>
      <c r="E21" s="61">
        <v>4998604</v>
      </c>
    </row>
    <row r="22" spans="1:5" ht="14.25" customHeight="1">
      <c r="A22" s="8" t="s">
        <v>9</v>
      </c>
      <c r="B22" s="8"/>
      <c r="C22" s="117">
        <v>49271</v>
      </c>
      <c r="D22" s="18"/>
      <c r="E22" s="61">
        <v>361974</v>
      </c>
    </row>
    <row r="23" spans="1:5" ht="14.25" customHeight="1">
      <c r="A23" s="4" t="s">
        <v>71</v>
      </c>
      <c r="B23" s="4"/>
      <c r="C23" s="117"/>
      <c r="D23" s="18"/>
      <c r="E23" s="61"/>
    </row>
    <row r="24" spans="1:5" ht="14.25" customHeight="1">
      <c r="A24" s="8" t="s">
        <v>32</v>
      </c>
      <c r="B24" s="8"/>
      <c r="C24" s="117">
        <v>22994880</v>
      </c>
      <c r="D24" s="18"/>
      <c r="E24" s="61">
        <v>11736651</v>
      </c>
    </row>
    <row r="25" spans="1:5" ht="14.25" customHeight="1">
      <c r="A25" s="8" t="s">
        <v>11</v>
      </c>
      <c r="B25" s="8"/>
      <c r="C25" s="117">
        <v>605162</v>
      </c>
      <c r="D25" s="18"/>
      <c r="E25" s="61">
        <v>-4087710</v>
      </c>
    </row>
    <row r="26" spans="1:5" ht="14.25" customHeight="1">
      <c r="A26" s="8" t="s">
        <v>19</v>
      </c>
      <c r="B26" s="8"/>
      <c r="C26" s="117">
        <v>9416739</v>
      </c>
      <c r="D26" s="18"/>
      <c r="E26" s="61">
        <v>1829641</v>
      </c>
    </row>
    <row r="27" spans="1:5" ht="14.25" customHeight="1" thickBot="1">
      <c r="A27" s="8" t="s">
        <v>33</v>
      </c>
      <c r="B27" s="8"/>
      <c r="C27" s="62">
        <v>-323957</v>
      </c>
      <c r="D27" s="18"/>
      <c r="E27" s="71">
        <v>658772</v>
      </c>
    </row>
    <row r="28" spans="1:5" ht="27.75" customHeight="1">
      <c r="A28" s="4" t="s">
        <v>98</v>
      </c>
      <c r="B28" s="4"/>
      <c r="C28" s="76">
        <v>-6029682</v>
      </c>
      <c r="D28" s="25"/>
      <c r="E28" s="15">
        <v>3128691</v>
      </c>
    </row>
    <row r="29" spans="1:5" ht="22.5" customHeight="1" thickBot="1">
      <c r="A29" s="8" t="s">
        <v>72</v>
      </c>
      <c r="B29" s="8"/>
      <c r="C29" s="62">
        <v>-1426407</v>
      </c>
      <c r="D29" s="18"/>
      <c r="E29" s="62">
        <v>-2774840</v>
      </c>
    </row>
    <row r="30" spans="1:5" ht="14.25" customHeight="1" thickBot="1">
      <c r="A30" s="4" t="s">
        <v>60</v>
      </c>
      <c r="B30" s="4"/>
      <c r="C30" s="85">
        <v>-7456089</v>
      </c>
      <c r="D30" s="25"/>
      <c r="E30" s="73">
        <v>353851</v>
      </c>
    </row>
    <row r="31" spans="1:5" ht="14.25" customHeight="1">
      <c r="A31" s="4"/>
      <c r="B31" s="4"/>
      <c r="C31" s="18"/>
      <c r="D31" s="18"/>
      <c r="E31" s="17"/>
    </row>
    <row r="32" spans="1:5" ht="27.75" customHeight="1">
      <c r="A32" s="4" t="s">
        <v>34</v>
      </c>
      <c r="B32" s="4"/>
      <c r="C32" s="18"/>
      <c r="D32" s="25"/>
      <c r="E32" s="17"/>
    </row>
    <row r="33" spans="1:5" ht="23.25" customHeight="1">
      <c r="A33" s="8" t="s">
        <v>15</v>
      </c>
      <c r="B33" s="8"/>
      <c r="C33" s="61">
        <v>-4523651</v>
      </c>
      <c r="D33" s="18"/>
      <c r="E33" s="61">
        <v>-650882</v>
      </c>
    </row>
    <row r="34" spans="1:5" ht="14.25" customHeight="1" thickBot="1">
      <c r="A34" s="8" t="s">
        <v>18</v>
      </c>
      <c r="B34" s="8"/>
      <c r="C34" s="19">
        <v>0</v>
      </c>
      <c r="D34" s="18"/>
      <c r="E34" s="71">
        <v>2672</v>
      </c>
    </row>
    <row r="35" spans="1:5" ht="14.25" customHeight="1" thickBot="1">
      <c r="A35" s="4" t="s">
        <v>35</v>
      </c>
      <c r="B35" s="4"/>
      <c r="C35" s="85">
        <v>-4523651</v>
      </c>
      <c r="D35" s="25"/>
      <c r="E35" s="84">
        <v>-648210</v>
      </c>
    </row>
    <row r="36" spans="1:5" ht="14.25" customHeight="1">
      <c r="A36" s="4"/>
      <c r="B36" s="4"/>
      <c r="C36" s="17"/>
      <c r="D36" s="17"/>
      <c r="E36" s="17"/>
    </row>
    <row r="37" spans="1:5" ht="39" customHeight="1">
      <c r="A37" s="4" t="s">
        <v>16</v>
      </c>
      <c r="B37" s="4"/>
      <c r="C37" s="17"/>
      <c r="D37" s="15"/>
      <c r="E37" s="17"/>
    </row>
    <row r="38" spans="1:5" ht="14.25" customHeight="1">
      <c r="A38" s="8" t="s">
        <v>61</v>
      </c>
      <c r="B38" s="8"/>
      <c r="C38" s="17">
        <v>9000000</v>
      </c>
      <c r="D38" s="17"/>
      <c r="E38" s="17">
        <v>10000000</v>
      </c>
    </row>
    <row r="39" spans="1:5" ht="14.25" customHeight="1">
      <c r="A39" s="8" t="s">
        <v>62</v>
      </c>
      <c r="B39" s="8"/>
      <c r="C39" s="61">
        <v>-55992000</v>
      </c>
      <c r="D39" s="17"/>
      <c r="E39" s="86">
        <v>0</v>
      </c>
    </row>
    <row r="40" spans="1:5" ht="14.25" customHeight="1">
      <c r="A40" s="8" t="s">
        <v>44</v>
      </c>
      <c r="B40" s="8"/>
      <c r="C40" s="17">
        <v>13580970</v>
      </c>
      <c r="D40" s="17"/>
      <c r="E40" s="17">
        <v>1160313</v>
      </c>
    </row>
    <row r="41" spans="1:5" ht="14.25" customHeight="1">
      <c r="A41" s="8" t="s">
        <v>45</v>
      </c>
      <c r="B41" s="8"/>
      <c r="C41" s="61">
        <v>-7810888</v>
      </c>
      <c r="D41" s="17"/>
      <c r="E41" s="61">
        <v>-9568654</v>
      </c>
    </row>
    <row r="42" spans="1:5" ht="14.25" hidden="1" customHeight="1" outlineLevel="1">
      <c r="A42" s="8" t="s">
        <v>73</v>
      </c>
      <c r="B42" s="8"/>
      <c r="C42" s="61"/>
      <c r="D42" s="17"/>
      <c r="E42" s="61"/>
    </row>
    <row r="43" spans="1:5" ht="14.25" customHeight="1" collapsed="1" thickBot="1">
      <c r="A43" s="8" t="s">
        <v>74</v>
      </c>
      <c r="B43" s="8"/>
      <c r="C43" s="62">
        <v>-335643</v>
      </c>
      <c r="D43" s="17"/>
      <c r="E43" s="62">
        <v>-312227</v>
      </c>
    </row>
    <row r="44" spans="1:5" ht="33" customHeight="1" thickBot="1">
      <c r="A44" s="4" t="s">
        <v>124</v>
      </c>
      <c r="B44" s="4"/>
      <c r="C44" s="85">
        <v>-41557561</v>
      </c>
      <c r="D44" s="25"/>
      <c r="E44" s="73">
        <v>1279432</v>
      </c>
    </row>
    <row r="45" spans="1:5" ht="28.5" customHeight="1">
      <c r="A45" s="4" t="s">
        <v>99</v>
      </c>
      <c r="B45" s="4"/>
      <c r="C45" s="75">
        <v>-53537301</v>
      </c>
      <c r="D45" s="25"/>
      <c r="E45" s="15">
        <v>985073</v>
      </c>
    </row>
    <row r="46" spans="1:5" ht="24" customHeight="1">
      <c r="A46" s="8" t="s">
        <v>17</v>
      </c>
      <c r="B46" s="8"/>
      <c r="C46" s="61">
        <v>-1673534</v>
      </c>
      <c r="D46" s="18"/>
      <c r="E46" s="61">
        <v>-264913</v>
      </c>
    </row>
    <row r="47" spans="1:5" ht="23.25" customHeight="1">
      <c r="A47" s="8" t="s">
        <v>75</v>
      </c>
      <c r="B47" s="8"/>
      <c r="C47" s="18">
        <v>47216</v>
      </c>
      <c r="D47" s="18"/>
      <c r="E47" s="17">
        <v>148157</v>
      </c>
    </row>
    <row r="48" spans="1:5" ht="18.75" customHeight="1" thickBot="1">
      <c r="A48" s="8" t="s">
        <v>36</v>
      </c>
      <c r="B48" s="92">
        <v>8</v>
      </c>
      <c r="C48" s="19">
        <v>186707889</v>
      </c>
      <c r="D48" s="18"/>
      <c r="E48" s="71">
        <v>105745869</v>
      </c>
    </row>
    <row r="49" spans="1:6" ht="26.25" customHeight="1" thickBot="1">
      <c r="A49" s="4" t="s">
        <v>122</v>
      </c>
      <c r="B49" s="4"/>
      <c r="C49" s="26">
        <v>131544270</v>
      </c>
      <c r="D49" s="25"/>
      <c r="E49" s="74">
        <v>106614186</v>
      </c>
    </row>
    <row r="50" spans="1:6" ht="15" thickTop="1"/>
    <row r="53" spans="1:6" ht="14.55" customHeight="1">
      <c r="A53" s="44" t="s">
        <v>116</v>
      </c>
      <c r="B53" s="44"/>
      <c r="C53" s="97" t="s">
        <v>112</v>
      </c>
      <c r="D53" s="97"/>
      <c r="E53" s="97"/>
      <c r="F53" s="43"/>
    </row>
    <row r="54" spans="1:6">
      <c r="A54" s="44"/>
      <c r="B54" s="44"/>
      <c r="C54" s="43"/>
      <c r="D54" s="43"/>
      <c r="E54" s="43"/>
      <c r="F54" s="43"/>
    </row>
    <row r="55" spans="1:6" ht="14.55" customHeight="1">
      <c r="A55" s="44" t="s">
        <v>108</v>
      </c>
      <c r="B55" s="44"/>
      <c r="C55" s="97" t="s">
        <v>107</v>
      </c>
      <c r="D55" s="97"/>
      <c r="E55" s="97"/>
      <c r="F55" s="97"/>
    </row>
  </sheetData>
  <mergeCells count="6">
    <mergeCell ref="C53:E53"/>
    <mergeCell ref="C55:F55"/>
    <mergeCell ref="A5:A7"/>
    <mergeCell ref="D5:D7"/>
    <mergeCell ref="A1:G1"/>
    <mergeCell ref="A3:G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showGridLines="0" view="pageBreakPreview" topLeftCell="A10" zoomScale="60" zoomScaleNormal="80" workbookViewId="0">
      <selection activeCell="B19" sqref="B19:B20"/>
    </sheetView>
  </sheetViews>
  <sheetFormatPr defaultColWidth="9.21875" defaultRowHeight="14.4"/>
  <cols>
    <col min="1" max="1" width="46.77734375" style="1" customWidth="1"/>
    <col min="2" max="2" width="11.21875" style="1" customWidth="1"/>
    <col min="3" max="3" width="14" style="1" bestFit="1" customWidth="1"/>
    <col min="4" max="4" width="3.21875" style="1" customWidth="1"/>
    <col min="5" max="5" width="14.21875" style="1" customWidth="1"/>
    <col min="6" max="6" width="3.21875" style="1" customWidth="1"/>
    <col min="7" max="7" width="15.44140625" style="1" customWidth="1"/>
    <col min="8" max="8" width="3.21875" style="1" customWidth="1"/>
    <col min="9" max="9" width="15.5546875" style="1" customWidth="1"/>
    <col min="10" max="10" width="3.5546875" style="1" customWidth="1"/>
    <col min="11" max="11" width="15.21875" style="1" customWidth="1"/>
    <col min="12" max="13" width="9.21875" style="1"/>
    <col min="14" max="14" width="16.33203125" style="1" bestFit="1" customWidth="1"/>
    <col min="15" max="15" width="9.21875" style="1"/>
    <col min="16" max="16" width="16.33203125" style="1" bestFit="1" customWidth="1"/>
    <col min="17" max="16384" width="9.21875" style="1"/>
  </cols>
  <sheetData>
    <row r="1" spans="1:11">
      <c r="A1" s="98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>
      <c r="A2" s="16"/>
      <c r="B2" s="16"/>
      <c r="C2" s="16"/>
      <c r="D2" s="16"/>
    </row>
    <row r="3" spans="1:11">
      <c r="A3" s="115" t="s">
        <v>117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1" ht="68.25" customHeight="1" thickBot="1">
      <c r="A5" s="24" t="s">
        <v>0</v>
      </c>
      <c r="B5" s="24" t="s">
        <v>97</v>
      </c>
      <c r="C5" s="22" t="s">
        <v>46</v>
      </c>
      <c r="D5" s="27"/>
      <c r="E5" s="22" t="s">
        <v>37</v>
      </c>
      <c r="F5" s="5"/>
      <c r="G5" s="22" t="s">
        <v>91</v>
      </c>
      <c r="H5" s="5"/>
      <c r="I5" s="22" t="s">
        <v>63</v>
      </c>
      <c r="J5" s="27"/>
      <c r="K5" s="22" t="s">
        <v>38</v>
      </c>
    </row>
    <row r="6" spans="1:11">
      <c r="A6" s="24" t="s">
        <v>118</v>
      </c>
      <c r="B6" s="24"/>
      <c r="C6" s="109">
        <v>5199503</v>
      </c>
      <c r="D6" s="108"/>
      <c r="E6" s="111" t="s">
        <v>22</v>
      </c>
      <c r="F6" s="113"/>
      <c r="G6" s="111" t="s">
        <v>22</v>
      </c>
      <c r="H6" s="114"/>
      <c r="I6" s="109">
        <v>151613598</v>
      </c>
      <c r="J6" s="108"/>
      <c r="K6" s="109">
        <f>SUM(C6:I7)</f>
        <v>156813101</v>
      </c>
    </row>
    <row r="7" spans="1:11">
      <c r="A7" s="24"/>
      <c r="B7" s="24"/>
      <c r="C7" s="108"/>
      <c r="D7" s="108"/>
      <c r="E7" s="113"/>
      <c r="F7" s="113"/>
      <c r="G7" s="113"/>
      <c r="H7" s="114"/>
      <c r="I7" s="108"/>
      <c r="J7" s="108"/>
      <c r="K7" s="108"/>
    </row>
    <row r="8" spans="1:11">
      <c r="A8" s="24" t="s">
        <v>76</v>
      </c>
      <c r="B8" s="24"/>
      <c r="C8" s="69"/>
      <c r="D8" s="69"/>
      <c r="E8" s="17"/>
      <c r="F8" s="17"/>
      <c r="G8" s="17"/>
      <c r="H8" s="77"/>
      <c r="I8" s="69"/>
      <c r="J8" s="69"/>
      <c r="K8" s="69"/>
    </row>
    <row r="9" spans="1:11">
      <c r="A9" s="8" t="s">
        <v>77</v>
      </c>
      <c r="B9" s="8"/>
      <c r="C9" s="69" t="s">
        <v>22</v>
      </c>
      <c r="D9" s="69"/>
      <c r="E9" s="17" t="s">
        <v>22</v>
      </c>
      <c r="F9" s="17"/>
      <c r="G9" s="17" t="s">
        <v>22</v>
      </c>
      <c r="H9" s="77"/>
      <c r="I9" s="57">
        <v>6596962</v>
      </c>
      <c r="J9" s="69"/>
      <c r="K9" s="69">
        <f>I9</f>
        <v>6596962</v>
      </c>
    </row>
    <row r="10" spans="1:11" ht="27" customHeight="1">
      <c r="A10" s="4" t="s">
        <v>78</v>
      </c>
      <c r="B10" s="4"/>
      <c r="C10" s="69"/>
      <c r="D10" s="69"/>
      <c r="E10" s="17"/>
      <c r="F10" s="17"/>
      <c r="G10" s="17"/>
      <c r="H10" s="77"/>
      <c r="I10" s="69"/>
      <c r="J10" s="69"/>
      <c r="K10" s="69"/>
    </row>
    <row r="11" spans="1:11" ht="39.6">
      <c r="A11" s="14" t="s">
        <v>26</v>
      </c>
      <c r="B11" s="14"/>
      <c r="C11" s="69"/>
      <c r="D11" s="69"/>
      <c r="E11" s="17"/>
      <c r="F11" s="17"/>
      <c r="G11" s="17"/>
      <c r="H11" s="77"/>
      <c r="I11" s="69"/>
      <c r="J11" s="69"/>
      <c r="K11" s="69"/>
    </row>
    <row r="12" spans="1:11" ht="26.4">
      <c r="A12" s="8" t="s">
        <v>79</v>
      </c>
      <c r="B12" s="8"/>
      <c r="C12" s="69"/>
      <c r="D12" s="69"/>
      <c r="E12" s="17"/>
      <c r="F12" s="17"/>
      <c r="G12" s="17" t="s">
        <v>22</v>
      </c>
      <c r="H12" s="77"/>
      <c r="I12" s="69"/>
      <c r="J12" s="69"/>
      <c r="K12" s="69"/>
    </row>
    <row r="13" spans="1:11" ht="26.4">
      <c r="A13" s="8" t="s">
        <v>80</v>
      </c>
      <c r="B13" s="8"/>
      <c r="C13" s="69"/>
      <c r="D13" s="69"/>
      <c r="E13" s="17" t="s">
        <v>22</v>
      </c>
      <c r="F13" s="17"/>
      <c r="G13" s="17" t="s">
        <v>22</v>
      </c>
      <c r="H13" s="77"/>
      <c r="I13" s="69" t="s">
        <v>22</v>
      </c>
      <c r="J13" s="69"/>
      <c r="K13" s="69" t="s">
        <v>22</v>
      </c>
    </row>
    <row r="14" spans="1:11" ht="26.4">
      <c r="A14" s="8" t="s">
        <v>81</v>
      </c>
      <c r="B14" s="8"/>
      <c r="C14" s="69"/>
      <c r="D14" s="69"/>
      <c r="E14" s="17" t="s">
        <v>22</v>
      </c>
      <c r="F14" s="17"/>
      <c r="G14" s="17" t="s">
        <v>22</v>
      </c>
      <c r="H14" s="77"/>
      <c r="I14" s="69" t="s">
        <v>22</v>
      </c>
      <c r="J14" s="69"/>
      <c r="K14" s="69" t="s">
        <v>22</v>
      </c>
    </row>
    <row r="15" spans="1:11" ht="27" thickBot="1">
      <c r="A15" s="8" t="s">
        <v>94</v>
      </c>
      <c r="B15" s="8"/>
      <c r="C15" s="70"/>
      <c r="D15" s="69"/>
      <c r="E15" s="71">
        <v>0</v>
      </c>
      <c r="F15" s="17"/>
      <c r="G15" s="71" t="s">
        <v>22</v>
      </c>
      <c r="H15" s="77"/>
      <c r="I15" s="70" t="s">
        <v>22</v>
      </c>
      <c r="J15" s="69"/>
      <c r="K15" s="70" t="s">
        <v>22</v>
      </c>
    </row>
    <row r="16" spans="1:11" ht="27" thickBot="1">
      <c r="A16" s="4" t="s">
        <v>82</v>
      </c>
      <c r="B16" s="4"/>
      <c r="C16" s="72" t="s">
        <v>22</v>
      </c>
      <c r="D16" s="68"/>
      <c r="E16" s="73">
        <f>SUM(E13:E15)</f>
        <v>0</v>
      </c>
      <c r="F16" s="15"/>
      <c r="G16" s="73">
        <f>SUM(G13:G15)</f>
        <v>0</v>
      </c>
      <c r="H16" s="78"/>
      <c r="I16" s="72" t="s">
        <v>22</v>
      </c>
      <c r="J16" s="68"/>
      <c r="K16" s="72">
        <f>SUM(K13:K15)</f>
        <v>0</v>
      </c>
    </row>
    <row r="17" spans="1:16" ht="26.25" customHeight="1" thickBot="1">
      <c r="A17" s="4" t="s">
        <v>76</v>
      </c>
      <c r="B17" s="4"/>
      <c r="C17" s="72" t="s">
        <v>22</v>
      </c>
      <c r="D17" s="68"/>
      <c r="E17" s="73">
        <f>E16</f>
        <v>0</v>
      </c>
      <c r="F17" s="15"/>
      <c r="G17" s="73">
        <f>G16</f>
        <v>0</v>
      </c>
      <c r="H17" s="78"/>
      <c r="I17" s="72">
        <f>I9</f>
        <v>6596962</v>
      </c>
      <c r="J17" s="68"/>
      <c r="K17" s="72">
        <f>SUM(E17:I17)</f>
        <v>6596962</v>
      </c>
    </row>
    <row r="18" spans="1:16" ht="27" hidden="1" thickBot="1">
      <c r="A18" s="8" t="s">
        <v>93</v>
      </c>
      <c r="B18" s="8"/>
      <c r="C18" s="72" t="s">
        <v>22</v>
      </c>
      <c r="D18" s="68"/>
      <c r="E18" s="73" t="s">
        <v>22</v>
      </c>
      <c r="F18" s="15"/>
      <c r="G18" s="73" t="s">
        <v>22</v>
      </c>
      <c r="H18" s="78"/>
      <c r="I18" s="70"/>
      <c r="J18" s="69"/>
      <c r="K18" s="70"/>
    </row>
    <row r="19" spans="1:16">
      <c r="A19" s="24" t="s">
        <v>119</v>
      </c>
      <c r="B19" s="116">
        <v>19</v>
      </c>
      <c r="C19" s="109">
        <v>5199503</v>
      </c>
      <c r="D19" s="108"/>
      <c r="E19" s="111">
        <v>0</v>
      </c>
      <c r="F19" s="113"/>
      <c r="G19" s="111">
        <v>0</v>
      </c>
      <c r="H19" s="114"/>
      <c r="I19" s="109">
        <f>I6+I17</f>
        <v>158210560</v>
      </c>
      <c r="J19" s="108"/>
      <c r="K19" s="109">
        <f>SUM(C19:I20)</f>
        <v>163410063</v>
      </c>
      <c r="N19" s="20"/>
      <c r="O19" s="20"/>
      <c r="P19" s="20"/>
    </row>
    <row r="20" spans="1:16" ht="15" thickBot="1">
      <c r="A20" s="24"/>
      <c r="B20" s="116"/>
      <c r="C20" s="110"/>
      <c r="D20" s="108"/>
      <c r="E20" s="112"/>
      <c r="F20" s="113"/>
      <c r="G20" s="112"/>
      <c r="H20" s="114"/>
      <c r="I20" s="110"/>
      <c r="J20" s="108"/>
      <c r="K20" s="110"/>
    </row>
    <row r="21" spans="1:16" ht="15" thickTop="1"/>
    <row r="22" spans="1:16" ht="53.4" thickBot="1">
      <c r="A22" s="24" t="s">
        <v>0</v>
      </c>
      <c r="B22" s="5" t="s">
        <v>97</v>
      </c>
      <c r="C22" s="22" t="s">
        <v>46</v>
      </c>
      <c r="D22" s="27"/>
      <c r="E22" s="22" t="s">
        <v>37</v>
      </c>
      <c r="F22" s="5"/>
      <c r="G22" s="22" t="s">
        <v>91</v>
      </c>
      <c r="H22" s="5"/>
      <c r="I22" s="22" t="s">
        <v>63</v>
      </c>
      <c r="J22" s="27"/>
      <c r="K22" s="22" t="s">
        <v>38</v>
      </c>
    </row>
    <row r="23" spans="1:16">
      <c r="A23" s="24" t="s">
        <v>105</v>
      </c>
      <c r="B23" s="5"/>
      <c r="C23" s="78">
        <v>5199503</v>
      </c>
      <c r="D23" s="78"/>
      <c r="E23" s="76">
        <v>-21372</v>
      </c>
      <c r="F23" s="76"/>
      <c r="G23" s="76">
        <v>-508951</v>
      </c>
      <c r="H23" s="78"/>
      <c r="I23" s="78">
        <v>126906460</v>
      </c>
      <c r="J23" s="108"/>
      <c r="K23" s="78">
        <f>SUM(C23:I24)</f>
        <v>131575640</v>
      </c>
    </row>
    <row r="24" spans="1:16" ht="13.5" customHeight="1">
      <c r="A24" s="24"/>
      <c r="B24" s="5"/>
      <c r="C24" s="78"/>
      <c r="D24" s="78"/>
      <c r="E24" s="78"/>
      <c r="F24" s="78"/>
      <c r="G24" s="78"/>
      <c r="H24" s="78"/>
      <c r="I24" s="78"/>
      <c r="J24" s="108"/>
      <c r="K24" s="78"/>
      <c r="N24" s="61"/>
    </row>
    <row r="25" spans="1:16">
      <c r="A25" s="24" t="s">
        <v>76</v>
      </c>
      <c r="B25" s="5"/>
      <c r="C25" s="69"/>
      <c r="D25" s="69"/>
      <c r="E25" s="17"/>
      <c r="F25" s="17"/>
      <c r="G25" s="17"/>
      <c r="H25" s="17"/>
      <c r="I25" s="69"/>
      <c r="J25" s="69"/>
      <c r="K25" s="78"/>
    </row>
    <row r="26" spans="1:16">
      <c r="A26" s="8" t="s">
        <v>77</v>
      </c>
      <c r="B26" s="8"/>
      <c r="C26" s="80" t="s">
        <v>22</v>
      </c>
      <c r="D26" s="80"/>
      <c r="E26" s="81" t="s">
        <v>22</v>
      </c>
      <c r="F26" s="81"/>
      <c r="G26" s="81" t="s">
        <v>22</v>
      </c>
      <c r="H26" s="81"/>
      <c r="I26" s="80">
        <v>7454397</v>
      </c>
      <c r="J26" s="80"/>
      <c r="K26" s="78">
        <v>7454397</v>
      </c>
    </row>
    <row r="27" spans="1:16" ht="34.5" customHeight="1">
      <c r="A27" s="4" t="s">
        <v>78</v>
      </c>
      <c r="B27" s="4"/>
      <c r="C27" s="69"/>
      <c r="D27" s="69"/>
      <c r="E27" s="17"/>
      <c r="F27" s="17"/>
      <c r="G27" s="17"/>
      <c r="H27" s="17"/>
      <c r="I27" s="69"/>
      <c r="J27" s="69"/>
      <c r="K27" s="68"/>
    </row>
    <row r="28" spans="1:16" ht="39.6">
      <c r="A28" s="14" t="s">
        <v>26</v>
      </c>
      <c r="B28" s="14"/>
      <c r="C28" s="69"/>
      <c r="D28" s="69"/>
      <c r="E28" s="17"/>
      <c r="F28" s="17"/>
      <c r="G28" s="17"/>
      <c r="H28" s="17"/>
      <c r="I28" s="69"/>
      <c r="J28" s="69"/>
      <c r="K28" s="68"/>
    </row>
    <row r="29" spans="1:16" ht="26.4">
      <c r="A29" s="8" t="s">
        <v>79</v>
      </c>
      <c r="B29" s="8"/>
      <c r="C29" s="76">
        <v>0</v>
      </c>
      <c r="D29" s="69"/>
      <c r="E29" s="76">
        <v>0</v>
      </c>
      <c r="F29" s="77"/>
      <c r="G29" s="77" t="s">
        <v>22</v>
      </c>
      <c r="H29" s="77"/>
      <c r="I29" s="76">
        <v>0</v>
      </c>
      <c r="J29" s="79"/>
      <c r="K29" s="76">
        <v>0</v>
      </c>
    </row>
    <row r="30" spans="1:16" ht="26.4">
      <c r="A30" s="8" t="s">
        <v>80</v>
      </c>
      <c r="B30" s="8"/>
      <c r="C30" s="76">
        <v>0</v>
      </c>
      <c r="D30" s="69"/>
      <c r="E30" s="77">
        <v>22768</v>
      </c>
      <c r="F30" s="77"/>
      <c r="G30" s="77" t="s">
        <v>22</v>
      </c>
      <c r="H30" s="77"/>
      <c r="I30" s="79" t="s">
        <v>22</v>
      </c>
      <c r="J30" s="79"/>
      <c r="K30" s="78">
        <v>22768</v>
      </c>
    </row>
    <row r="31" spans="1:16" ht="26.4">
      <c r="A31" s="8" t="s">
        <v>81</v>
      </c>
      <c r="B31" s="8"/>
      <c r="C31" s="76">
        <v>0</v>
      </c>
      <c r="D31" s="69"/>
      <c r="E31" s="82">
        <v>-1396</v>
      </c>
      <c r="F31" s="17"/>
      <c r="G31" s="17" t="s">
        <v>22</v>
      </c>
      <c r="H31" s="17"/>
      <c r="I31" s="69" t="s">
        <v>22</v>
      </c>
      <c r="J31" s="69"/>
      <c r="K31" s="76">
        <v>-1396</v>
      </c>
    </row>
    <row r="32" spans="1:16" ht="27" thickBot="1">
      <c r="A32" s="8" t="s">
        <v>94</v>
      </c>
      <c r="B32" s="8"/>
      <c r="C32" s="83">
        <v>0</v>
      </c>
      <c r="D32" s="69"/>
      <c r="E32" s="83">
        <v>0</v>
      </c>
      <c r="F32" s="17"/>
      <c r="G32" s="71">
        <v>508951</v>
      </c>
      <c r="H32" s="77"/>
      <c r="I32" s="70" t="s">
        <v>22</v>
      </c>
      <c r="J32" s="69"/>
      <c r="K32" s="73">
        <v>508951</v>
      </c>
    </row>
    <row r="33" spans="1:16" ht="26.25" customHeight="1" thickBot="1">
      <c r="A33" s="4" t="s">
        <v>82</v>
      </c>
      <c r="B33" s="4"/>
      <c r="C33" s="72" t="s">
        <v>22</v>
      </c>
      <c r="D33" s="68"/>
      <c r="E33" s="73">
        <f>SUM(E30:E32)</f>
        <v>21372</v>
      </c>
      <c r="F33" s="15"/>
      <c r="G33" s="73">
        <f>SUM(G30:G32)</f>
        <v>508951</v>
      </c>
      <c r="H33" s="78"/>
      <c r="I33" s="72" t="s">
        <v>22</v>
      </c>
      <c r="J33" s="68"/>
      <c r="K33" s="73">
        <f>SUM(K30:K32)</f>
        <v>530323</v>
      </c>
    </row>
    <row r="34" spans="1:16" ht="30" customHeight="1" thickBot="1">
      <c r="A34" s="4" t="s">
        <v>76</v>
      </c>
      <c r="B34" s="4"/>
      <c r="C34" s="72" t="s">
        <v>22</v>
      </c>
      <c r="D34" s="68"/>
      <c r="E34" s="73">
        <f>E33</f>
        <v>21372</v>
      </c>
      <c r="F34" s="15"/>
      <c r="G34" s="73">
        <f>G33</f>
        <v>508951</v>
      </c>
      <c r="H34" s="78"/>
      <c r="I34" s="72">
        <f>I26</f>
        <v>7454397</v>
      </c>
      <c r="J34" s="68"/>
      <c r="K34" s="73">
        <f>K26+K33</f>
        <v>7984720</v>
      </c>
    </row>
    <row r="35" spans="1:16" ht="16.5" customHeight="1">
      <c r="A35" s="24" t="s">
        <v>106</v>
      </c>
      <c r="B35" s="24"/>
      <c r="C35" s="109">
        <v>5199503</v>
      </c>
      <c r="D35" s="108"/>
      <c r="E35" s="109">
        <f>E23+E34</f>
        <v>0</v>
      </c>
      <c r="F35" s="113"/>
      <c r="G35" s="109">
        <f>G23+G34</f>
        <v>0</v>
      </c>
      <c r="H35" s="114"/>
      <c r="I35" s="109">
        <f>I23+I34</f>
        <v>134360857</v>
      </c>
      <c r="J35" s="108"/>
      <c r="K35" s="109">
        <f>K23+K34</f>
        <v>139560360</v>
      </c>
    </row>
    <row r="36" spans="1:16" ht="15" thickBot="1">
      <c r="A36" s="24"/>
      <c r="B36" s="24"/>
      <c r="C36" s="110"/>
      <c r="D36" s="108"/>
      <c r="E36" s="110"/>
      <c r="F36" s="113"/>
      <c r="G36" s="110"/>
      <c r="H36" s="114"/>
      <c r="I36" s="110"/>
      <c r="J36" s="108"/>
      <c r="K36" s="110"/>
      <c r="N36" s="78"/>
      <c r="O36" s="78"/>
      <c r="P36" s="78"/>
    </row>
    <row r="37" spans="1:16" ht="15" thickTop="1"/>
    <row r="41" spans="1:16">
      <c r="A41" s="44" t="s">
        <v>116</v>
      </c>
      <c r="B41" s="44"/>
      <c r="C41" s="97" t="s">
        <v>112</v>
      </c>
      <c r="D41" s="97"/>
      <c r="E41" s="97"/>
      <c r="F41" s="43"/>
    </row>
    <row r="42" spans="1:16">
      <c r="A42" s="44"/>
      <c r="B42" s="44"/>
      <c r="C42" s="43"/>
      <c r="D42" s="43"/>
      <c r="E42" s="43"/>
      <c r="F42" s="43"/>
    </row>
    <row r="43" spans="1:16">
      <c r="A43" s="44" t="s">
        <v>108</v>
      </c>
      <c r="B43" s="44"/>
      <c r="C43" s="97" t="s">
        <v>107</v>
      </c>
      <c r="D43" s="97"/>
      <c r="E43" s="97"/>
      <c r="F43" s="97"/>
    </row>
  </sheetData>
  <mergeCells count="33">
    <mergeCell ref="H35:H36"/>
    <mergeCell ref="I35:I36"/>
    <mergeCell ref="J35:J36"/>
    <mergeCell ref="K35:K36"/>
    <mergeCell ref="C35:C36"/>
    <mergeCell ref="D35:D36"/>
    <mergeCell ref="E35:E36"/>
    <mergeCell ref="F35:F36"/>
    <mergeCell ref="G35:G36"/>
    <mergeCell ref="I6:I7"/>
    <mergeCell ref="H6:H7"/>
    <mergeCell ref="A1:K1"/>
    <mergeCell ref="A3:K3"/>
    <mergeCell ref="J23:J24"/>
    <mergeCell ref="F6:F7"/>
    <mergeCell ref="G6:G7"/>
    <mergeCell ref="B19:B20"/>
    <mergeCell ref="C41:E41"/>
    <mergeCell ref="C43:F43"/>
    <mergeCell ref="J6:J7"/>
    <mergeCell ref="K6:K7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C6:C7"/>
    <mergeCell ref="D6:D7"/>
    <mergeCell ref="E6:E7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ДДС!Print_Area</vt:lpstr>
      <vt:lpstr>ОПиУ!Print_Area</vt:lpstr>
      <vt:lpstr>'отчет об изм. в капитале'!Print_Area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Zarina Turapova (KZ)</cp:lastModifiedBy>
  <cp:lastPrinted>2024-05-15T12:24:54Z</cp:lastPrinted>
  <dcterms:created xsi:type="dcterms:W3CDTF">2014-08-15T08:50:47Z</dcterms:created>
  <dcterms:modified xsi:type="dcterms:W3CDTF">2024-06-05T08:25:43Z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  <property fmtid="{D5CDD505-2E9C-101B-9397-08002B2CF9AE}" pid="10" name="MSIP_Label_b2676f0e-1dca-4038-873c-3a220bf09e61_Enabled">
    <vt:lpwstr>true</vt:lpwstr>
  </property>
  <property fmtid="{D5CDD505-2E9C-101B-9397-08002B2CF9AE}" pid="11" name="MSIP_Label_b2676f0e-1dca-4038-873c-3a220bf09e61_SetDate">
    <vt:lpwstr>2024-05-14T14:49:47Z</vt:lpwstr>
  </property>
  <property fmtid="{D5CDD505-2E9C-101B-9397-08002B2CF9AE}" pid="12" name="MSIP_Label_b2676f0e-1dca-4038-873c-3a220bf09e61_Method">
    <vt:lpwstr>Standard</vt:lpwstr>
  </property>
  <property fmtid="{D5CDD505-2E9C-101B-9397-08002B2CF9AE}" pid="13" name="MSIP_Label_b2676f0e-1dca-4038-873c-3a220bf09e61_Name">
    <vt:lpwstr>Internal</vt:lpwstr>
  </property>
  <property fmtid="{D5CDD505-2E9C-101B-9397-08002B2CF9AE}" pid="14" name="MSIP_Label_b2676f0e-1dca-4038-873c-3a220bf09e61_SiteId">
    <vt:lpwstr>26f0b43e-2f8a-43f0-95c6-c2e87c87b38b</vt:lpwstr>
  </property>
  <property fmtid="{D5CDD505-2E9C-101B-9397-08002B2CF9AE}" pid="15" name="MSIP_Label_b2676f0e-1dca-4038-873c-3a220bf09e61_ActionId">
    <vt:lpwstr>5179f3f7-c681-4337-9304-994788b745b0</vt:lpwstr>
  </property>
  <property fmtid="{D5CDD505-2E9C-101B-9397-08002B2CF9AE}" pid="16" name="MSIP_Label_b2676f0e-1dca-4038-873c-3a220bf09e61_ContentBits">
    <vt:lpwstr>2</vt:lpwstr>
  </property>
</Properties>
</file>