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<sst xmlns="http://schemas.openxmlformats.org/spreadsheetml/2006/main" count="136" uniqueCount="114">
  <si>
    <r>
      <t xml:space="preserve">Примечания </t>
    </r>
    <r>
      <rPr>
        <b/>
        <vertAlign val="superscript"/>
        <sz val="10"/>
        <color indexed="8"/>
        <rFont val="Times New Roman"/>
        <family val="1"/>
      </rPr>
      <t>1)</t>
    </r>
  </si>
  <si>
    <t>АКТИВЫ</t>
  </si>
  <si>
    <t>Долгосрочные активы</t>
  </si>
  <si>
    <t>Основные средства</t>
  </si>
  <si>
    <t>Нематериальные активы</t>
  </si>
  <si>
    <t>Долгосрочная торговая и прочая дебиторская задолженность</t>
  </si>
  <si>
    <t>Авансы под долгосрочные активы</t>
  </si>
  <si>
    <t>Займы выданные</t>
  </si>
  <si>
    <t>Итого долгосрочные активы</t>
  </si>
  <si>
    <t>Текущие активы</t>
  </si>
  <si>
    <t>Торговая дебиторская задолженность</t>
  </si>
  <si>
    <t>Финансовые активы, оцениваемые по справедливой стоимости через прибыль или убыток</t>
  </si>
  <si>
    <t>Предоплата по подоходному налогу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</si>
  <si>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</si>
  <si>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</si>
  <si>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</si>
  <si>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</si>
  <si>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</si>
  <si>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</si>
  <si>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</si>
  <si>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Собственные выкупленные акции</t>
  </si>
  <si>
    <t>Нераспределенная прибыль</t>
  </si>
  <si>
    <t>Итого капитал</t>
  </si>
  <si>
    <t>Текущие обязательства</t>
  </si>
  <si>
    <t>Торговая кредиторская задолженность</t>
  </si>
  <si>
    <t>Обязательства по подоходному налогу</t>
  </si>
  <si>
    <t>Обязательства по налогам и платежам</t>
  </si>
  <si>
    <t>Прочие текущие обязательства</t>
  </si>
  <si>
    <t>Итого текущие  обязательства</t>
  </si>
  <si>
    <t>Итого капитал и обязательства</t>
  </si>
  <si>
    <t>Операции "Обратное РЕПО"</t>
  </si>
  <si>
    <t>Долгосрочные обязательства</t>
  </si>
  <si>
    <t>Облигации выпущенные</t>
  </si>
  <si>
    <t>Итого долгосрочные  обязательства</t>
  </si>
  <si>
    <t>тыс.тенге</t>
  </si>
  <si>
    <t>Председатель Правления          _____________________________   Лавров А.П.</t>
  </si>
  <si>
    <t xml:space="preserve">                      </t>
  </si>
  <si>
    <t xml:space="preserve">                                                  </t>
  </si>
  <si>
    <t>Главный бухгалтер                    _____________________________    Мирзаян Е.А.</t>
  </si>
  <si>
    <r>
      <t xml:space="preserve">Примечание </t>
    </r>
    <r>
      <rPr>
        <b/>
        <vertAlign val="superscript"/>
        <sz val="10"/>
        <color indexed="8"/>
        <rFont val="Times New Roman"/>
        <family val="1"/>
      </rPr>
      <t>1)</t>
    </r>
  </si>
  <si>
    <t>Доходы в виде вознаграждения</t>
  </si>
  <si>
    <t>Доходы (убытки) от сделок с ценными бумагами, (нетто)</t>
  </si>
  <si>
    <t>Доходы (убытки) от изменения стоимости ценных бумаг, оцениваемых по справедливой стоимости через прибыль и убыток, (нетто)</t>
  </si>
  <si>
    <t>Доходы по операциям «обратное РЕПО»</t>
  </si>
  <si>
    <t>Доходы (убытки) от курсовых разниц, (нетто)</t>
  </si>
  <si>
    <t>Доходы (убытки) от деятельности на товарной бирже, (нетто)</t>
  </si>
  <si>
    <t>Прочие прибыли (убытки), (нетто)</t>
  </si>
  <si>
    <t>Комиссионные расходы</t>
  </si>
  <si>
    <t>Расходы по займам</t>
  </si>
  <si>
    <t>Административные расходы</t>
  </si>
  <si>
    <t>Прибыль до налогообложения</t>
  </si>
  <si>
    <t>Расходы  по корпоративному подоходному налогу</t>
  </si>
  <si>
    <t>Прочий совокупный доход (убыток)</t>
  </si>
  <si>
    <t>Прибыль за период</t>
  </si>
  <si>
    <t>Совокупный доход за период</t>
  </si>
  <si>
    <t>Совокупный доход, относимый на:</t>
  </si>
  <si>
    <t>собственников материнской организации</t>
  </si>
  <si>
    <t>доля неконтролирующих собственников</t>
  </si>
  <si>
    <t>Базовая и разводненная прибыль на одну простую акцию</t>
  </si>
  <si>
    <t>Денежные поступления и платежи, связанные с операционной деятельностью</t>
  </si>
  <si>
    <t>Корректировки:</t>
  </si>
  <si>
    <t>в том числе:</t>
  </si>
  <si>
    <t>амортизация основных средств и нематериальных активов</t>
  </si>
  <si>
    <t>резерв по отпускам</t>
  </si>
  <si>
    <t>нереализованные доходы и расходы от изменения справедливой стоимости финансовых активов, учитываемых через прибыли и убытки</t>
  </si>
  <si>
    <t>начисленные дивиденды</t>
  </si>
  <si>
    <t>резерв на обесценение дебиторской задолженности</t>
  </si>
  <si>
    <t>резерв по начисленным обязательствам по аудиту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</si>
  <si>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</si>
  <si>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</si>
  <si>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краткосрочной дебиторской задолженности</t>
  </si>
  <si>
    <t>(увеличение) уменьшение операции «обратное РЕПО»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</si>
  <si>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</si>
  <si>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</si>
  <si>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краткосрочной кредиторской задолженности</t>
  </si>
  <si>
    <t>увеличение (уменьшение) прочих обязательств</t>
  </si>
  <si>
    <t xml:space="preserve">Увеличение (уменьшение) денежных средств от операционной деятельности до выплаты подоходного налога </t>
  </si>
  <si>
    <t xml:space="preserve">Полученные дивиденды  </t>
  </si>
  <si>
    <t xml:space="preserve">Итого увеличение (уменьшение) денежных средств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</si>
  <si>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</si>
  <si>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Продажа основных средств</t>
  </si>
  <si>
    <t>Покупка основных средств и нематериальных активов</t>
  </si>
  <si>
    <t xml:space="preserve">Итого увеличение (уменьшение) денежных средств от инвестиционной деятельности </t>
  </si>
  <si>
    <t>Денежные поступления и платежи, связанные с финансовой деятельностью</t>
  </si>
  <si>
    <t xml:space="preserve">Итого увеличение (уменьшение) денежных средств от финансовой деятельности                                                </t>
  </si>
  <si>
    <t>Итого чистое увеличение (уменьшение) денежных средств</t>
  </si>
  <si>
    <t>Влияние изменений обменного курса на сальдо денежных средств в иностранной валюте</t>
  </si>
  <si>
    <t>Остаток денежных средств на начало периода</t>
  </si>
  <si>
    <t>Остаток денежных средств на конец периода</t>
  </si>
  <si>
    <t>Подоходный налог уплаченный</t>
  </si>
  <si>
    <t>Выпуск облигаций</t>
  </si>
  <si>
    <t xml:space="preserve"> Итого </t>
  </si>
  <si>
    <t>Прибыль и совокупный доход за период</t>
  </si>
  <si>
    <t>Прибыль и совокупный доход за год</t>
  </si>
  <si>
    <t xml:space="preserve"> Уставный капитал</t>
  </si>
  <si>
    <t xml:space="preserve">Прочие финансовые обязательства </t>
  </si>
  <si>
    <t>амортизация премии и дисконта</t>
  </si>
  <si>
    <t>Прочие долгосрочные активы</t>
  </si>
  <si>
    <t>Погашение облигаций</t>
  </si>
  <si>
    <t>На 01 января 2023 г.</t>
  </si>
  <si>
    <t>На 30.09.2023 г. (не аудировано)</t>
  </si>
  <si>
    <t>СОКРАЩЕННЫЙ КОНСОЛИДИРОВАННЫЙ ПРОМЕЖУТОЧНЫЙ ОТЧЕТ 
О ФИНАНСОВОМ ПОЛОЖЕНИИ
АО "Five Brokers' Capital"
по состоянию на 31 марта 2024 г.</t>
  </si>
  <si>
    <t>На 31.12.2023 г. (аудировано)</t>
  </si>
  <si>
    <t>СОКРАЩЕННЫЙ КОНСОЛИДИРОВАННЫЙ ПРОМЕЖУТОЧНЫЙ ОТЧЕТ 
О ПРИБЫЛЯХ И УБЫТКАХ И ПРОЧЕМ СОВОКУПНОМ ДОХОДЕ
АО "Five Brokers' Capital"
за период, закончившийся 31 марта 2024 г.
(не аудировано)</t>
  </si>
  <si>
    <t>3 месяца 2024 г.
(не аудировано)</t>
  </si>
  <si>
    <t>3 месяца 2023 г.
(не аудировано)</t>
  </si>
  <si>
    <t>СОКРАЩЕННЫЙ КОНСОЛИДИРОВАННЫЙ ПРОМЕЖУТОЧНЫЙ ОТЧЕТ 
О ДВИЖЕНИИ ДЕНЕЖНЫХ СРЕДСТВ
АО "Five Brokers' Capital"
за период, закончившийся 31 марта 2024 г.
(не аудировано)</t>
  </si>
  <si>
    <t>обесценение инвестиций в дочернюю компанию</t>
  </si>
  <si>
    <t>(увеличение) уменьшение ценных бумаг, оцениваемых по справедливой стоимости через прибыль и убыток</t>
  </si>
  <si>
    <t>СОКРАЩЕННЫЙ КОНСОЛИДИРОВАННЫЙ ПРОМЕЖУТОЧНЫЙ ОТЧЕТ 
ОБ ИЗМЕНЕНИЯХ В КАПИТАЛЕ
АО "Five Brokers' Capital"
за период, закончившийся 31 марта 2024 г.
(не аудировано)</t>
  </si>
  <si>
    <t>На 31 марта 2024 г.</t>
  </si>
  <si>
    <t>На 01 января 2024 г.</t>
  </si>
  <si>
    <t>На 31 марта 2023 г.</t>
  </si>
  <si>
    <t>Прочие операции с собственниками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</si>
</sst>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_);_(* \(#,##0\);_(* &quot;-&quot;_);_(@_)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_);_(* \(#,##0.00000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9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0" fontId="50" fillId="0" borderId="10" xfId="0" applyFont="1" applyBorder="1" applyAlignment="1">
      <alignment vertical="center" wrapText="1"/>
    </xf>
    <xf numFmtId="178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 applyProtection="1">
      <alignment horizontal="right" vertical="center" wrapText="1"/>
      <protection locked="0"/>
    </xf>
    <xf numFmtId="178" fontId="4" fillId="0" borderId="10" xfId="0" applyNumberFormat="1" applyFont="1" applyBorder="1" applyAlignment="1" applyProtection="1">
      <alignment horizontal="right" vertical="center" wrapText="1"/>
      <protection locked="0"/>
    </xf>
    <xf numFmtId="178" fontId="5" fillId="0" borderId="10" xfId="0" applyNumberFormat="1" applyFont="1" applyBorder="1" applyAlignment="1" applyProtection="1">
      <alignment horizontal="right" vertical="center" wrapText="1"/>
      <protection locked="0"/>
    </xf>
    <xf numFmtId="181" fontId="47" fillId="0" borderId="10" xfId="0" applyNumberFormat="1" applyFont="1" applyBorder="1" applyAlignment="1">
      <alignment horizontal="right" vertical="center" wrapText="1"/>
    </xf>
    <xf numFmtId="181" fontId="0" fillId="0" borderId="0" xfId="0" applyNumberFormat="1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Microsoft\Windows\INetCache\IE\V28BERAO\2023.03.31%20&#1050;&#1086;&#1085;&#1089;.%20&#1060;&#1054;%20FBC%20&#1076;&#1083;&#1103;%20K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67.5" customHeight="1">
      <c r="A1" s="37" t="s">
        <v>101</v>
      </c>
      <c r="B1" s="37"/>
      <c r="C1" s="37"/>
      <c r="D1" s="37"/>
    </row>
    <row r="2" ht="15">
      <c r="D2" s="16" t="s">
        <v>34</v>
      </c>
    </row>
    <row r="3" spans="1:4" ht="24">
      <c r="A3" s="1"/>
      <c r="B3" s="1" t="s">
        <v>0</v>
      </c>
      <c r="C3" s="2" t="s">
        <v>100</v>
      </c>
      <c r="D3" s="2" t="s">
        <v>102</v>
      </c>
    </row>
    <row r="4" spans="1:4" ht="15">
      <c r="A4" s="3" t="s">
        <v>1</v>
      </c>
      <c r="B4" s="4"/>
      <c r="C4" s="5"/>
      <c r="D4" s="5"/>
    </row>
    <row r="5" spans="1:4" ht="15">
      <c r="A5" s="3" t="s">
        <v>2</v>
      </c>
      <c r="B5" s="4"/>
      <c r="C5" s="6"/>
      <c r="D5" s="6"/>
    </row>
    <row r="6" spans="1:4" ht="15">
      <c r="A6" s="7" t="s">
        <v>3</v>
      </c>
      <c r="B6" s="8">
        <v>4</v>
      </c>
      <c r="C6" s="10">
        <v>199</v>
      </c>
      <c r="D6" s="10">
        <v>265</v>
      </c>
    </row>
    <row r="7" spans="1:6" ht="15">
      <c r="A7" s="7" t="s">
        <v>4</v>
      </c>
      <c r="B7" s="8">
        <v>5</v>
      </c>
      <c r="C7" s="10">
        <v>300</v>
      </c>
      <c r="D7" s="10">
        <v>314</v>
      </c>
      <c r="F7" s="22"/>
    </row>
    <row r="8" spans="1:4" ht="25.5">
      <c r="A8" s="7" t="s">
        <v>5</v>
      </c>
      <c r="B8" s="8"/>
      <c r="C8" s="10"/>
      <c r="D8" s="10"/>
    </row>
    <row r="9" spans="1:4" ht="15">
      <c r="A9" s="7" t="s">
        <v>7</v>
      </c>
      <c r="B9" s="8"/>
      <c r="C9" s="10"/>
      <c r="D9" s="10"/>
    </row>
    <row r="10" spans="1:4" ht="15">
      <c r="A10" s="7" t="s">
        <v>97</v>
      </c>
      <c r="B10" s="8"/>
      <c r="C10" s="10"/>
      <c r="D10" s="10"/>
    </row>
    <row r="11" spans="1:4" ht="15">
      <c r="A11" s="3" t="s">
        <v>8</v>
      </c>
      <c r="B11" s="4"/>
      <c r="C11" s="11">
        <f>SUM(C6:C10)</f>
        <v>499</v>
      </c>
      <c r="D11" s="11">
        <f>SUM(D6:D10)</f>
        <v>579</v>
      </c>
    </row>
    <row r="12" spans="1:4" ht="15">
      <c r="A12" s="3" t="s">
        <v>9</v>
      </c>
      <c r="B12" s="4"/>
      <c r="C12" s="10"/>
      <c r="D12" s="10"/>
    </row>
    <row r="13" spans="1:4" ht="15">
      <c r="A13" s="7" t="s">
        <v>10</v>
      </c>
      <c r="B13" s="8">
        <v>6</v>
      </c>
      <c r="C13" s="10">
        <v>37619</v>
      </c>
      <c r="D13" s="10">
        <v>14930</v>
      </c>
    </row>
    <row r="14" spans="1:6" ht="25.5">
      <c r="A14" s="7" t="s">
        <v>11</v>
      </c>
      <c r="B14" s="8">
        <v>7</v>
      </c>
      <c r="C14" s="10">
        <v>44302</v>
      </c>
      <c r="D14" s="10">
        <v>49863</v>
      </c>
      <c r="F14" s="22"/>
    </row>
    <row r="15" spans="1:4" ht="15">
      <c r="A15" s="7" t="s">
        <v>30</v>
      </c>
      <c r="B15" s="8"/>
      <c r="C15" s="10"/>
      <c r="D15" s="10"/>
    </row>
    <row r="16" spans="1:4" ht="15">
      <c r="A16" s="7" t="s">
        <v>7</v>
      </c>
      <c r="B16" s="8"/>
      <c r="C16" s="10">
        <v>104437</v>
      </c>
      <c r="D16" s="10">
        <v>99636</v>
      </c>
    </row>
    <row r="17" spans="1:4" ht="15">
      <c r="A17" s="7" t="s">
        <v>12</v>
      </c>
      <c r="B17" s="8"/>
      <c r="C17" s="10">
        <v>746</v>
      </c>
      <c r="D17" s="10">
        <v>729</v>
      </c>
    </row>
    <row r="18" spans="1:4" ht="15">
      <c r="A18" s="7" t="s">
        <v>13</v>
      </c>
      <c r="B18" s="8">
        <v>8</v>
      </c>
      <c r="C18" s="10">
        <v>6644</v>
      </c>
      <c r="D18" s="10">
        <v>13099</v>
      </c>
    </row>
    <row r="19" spans="1:4" ht="15">
      <c r="A19" s="7" t="s">
        <v>14</v>
      </c>
      <c r="B19" s="8">
        <v>9</v>
      </c>
      <c r="C19" s="10">
        <v>1110</v>
      </c>
      <c r="D19" s="10">
        <v>7116</v>
      </c>
    </row>
    <row r="20" spans="1:4" ht="15">
      <c r="A20" s="3" t="s">
        <v>15</v>
      </c>
      <c r="B20" s="8"/>
      <c r="C20" s="11">
        <f>SUM(C13:C19)</f>
        <v>194858</v>
      </c>
      <c r="D20" s="11">
        <f>SUM(D13:D19)</f>
        <v>185373</v>
      </c>
    </row>
    <row r="21" spans="1:4" ht="15">
      <c r="A21" s="3" t="s">
        <v>16</v>
      </c>
      <c r="B21" s="4"/>
      <c r="C21" s="11">
        <f>C11+C20</f>
        <v>195357</v>
      </c>
      <c r="D21" s="11">
        <f>D11+D20</f>
        <v>185952</v>
      </c>
    </row>
    <row r="22" spans="1:4" ht="15">
      <c r="A22" s="3" t="s">
        <v>17</v>
      </c>
      <c r="B22" s="4"/>
      <c r="C22" s="10"/>
      <c r="D22" s="10"/>
    </row>
    <row r="23" spans="1:4" ht="15">
      <c r="A23" s="3" t="s">
        <v>18</v>
      </c>
      <c r="B23" s="4"/>
      <c r="C23" s="10"/>
      <c r="D23" s="10"/>
    </row>
    <row r="24" spans="1:4" ht="15">
      <c r="A24" s="7" t="s">
        <v>19</v>
      </c>
      <c r="B24" s="8">
        <v>10</v>
      </c>
      <c r="C24" s="10">
        <v>300000</v>
      </c>
      <c r="D24" s="10">
        <v>300073</v>
      </c>
    </row>
    <row r="25" spans="1:4" ht="15">
      <c r="A25" s="7" t="s">
        <v>20</v>
      </c>
      <c r="B25" s="8"/>
      <c r="C25" s="20">
        <v>-27034</v>
      </c>
      <c r="D25" s="20">
        <v>-27034</v>
      </c>
    </row>
    <row r="26" spans="1:6" ht="15">
      <c r="A26" s="7" t="s">
        <v>21</v>
      </c>
      <c r="B26" s="4"/>
      <c r="C26" s="20">
        <v>-203522</v>
      </c>
      <c r="D26" s="20">
        <v>-202260</v>
      </c>
      <c r="F26" s="22"/>
    </row>
    <row r="27" spans="1:6" ht="15">
      <c r="A27" s="3" t="s">
        <v>22</v>
      </c>
      <c r="B27" s="4"/>
      <c r="C27" s="11">
        <f>SUM(C24:C26)</f>
        <v>69444</v>
      </c>
      <c r="D27" s="11">
        <f>SUM(D24:D26)</f>
        <v>70779</v>
      </c>
      <c r="F27" s="22"/>
    </row>
    <row r="28" spans="1:4" ht="15">
      <c r="A28" s="3" t="s">
        <v>31</v>
      </c>
      <c r="B28" s="4"/>
      <c r="C28" s="10"/>
      <c r="D28" s="10"/>
    </row>
    <row r="29" spans="1:4" ht="15">
      <c r="A29" s="7" t="s">
        <v>32</v>
      </c>
      <c r="B29" s="8"/>
      <c r="C29" s="10"/>
      <c r="D29" s="10"/>
    </row>
    <row r="30" spans="1:4" ht="15">
      <c r="A30" s="3" t="s">
        <v>33</v>
      </c>
      <c r="B30" s="4"/>
      <c r="C30" s="11">
        <f>C29</f>
        <v>0</v>
      </c>
      <c r="D30" s="11">
        <f>D29</f>
        <v>0</v>
      </c>
    </row>
    <row r="31" spans="1:4" ht="15">
      <c r="A31" s="3" t="s">
        <v>23</v>
      </c>
      <c r="B31" s="4"/>
      <c r="C31" s="10"/>
      <c r="D31" s="10"/>
    </row>
    <row r="32" spans="1:6" ht="15">
      <c r="A32" s="7" t="s">
        <v>32</v>
      </c>
      <c r="B32" s="8"/>
      <c r="C32" s="10">
        <v>105165</v>
      </c>
      <c r="D32" s="10">
        <v>99523</v>
      </c>
      <c r="F32" s="22"/>
    </row>
    <row r="33" spans="1:4" ht="15">
      <c r="A33" s="7" t="s">
        <v>95</v>
      </c>
      <c r="B33" s="4">
        <v>11</v>
      </c>
      <c r="C33" s="10">
        <v>1394</v>
      </c>
      <c r="D33" s="10">
        <v>1120</v>
      </c>
    </row>
    <row r="34" spans="1:4" ht="15">
      <c r="A34" s="7" t="s">
        <v>24</v>
      </c>
      <c r="B34" s="8">
        <v>12</v>
      </c>
      <c r="C34" s="10">
        <v>13124</v>
      </c>
      <c r="D34" s="10">
        <v>9813</v>
      </c>
    </row>
    <row r="35" spans="1:4" ht="15">
      <c r="A35" s="7" t="s">
        <v>25</v>
      </c>
      <c r="B35" s="8"/>
      <c r="C35" s="10"/>
      <c r="D35" s="10"/>
    </row>
    <row r="36" spans="1:4" ht="15">
      <c r="A36" s="7" t="s">
        <v>26</v>
      </c>
      <c r="B36" s="8">
        <v>13</v>
      </c>
      <c r="C36" s="10">
        <v>2418</v>
      </c>
      <c r="D36" s="10">
        <v>796</v>
      </c>
    </row>
    <row r="37" spans="1:4" ht="15">
      <c r="A37" s="7" t="s">
        <v>27</v>
      </c>
      <c r="B37" s="8">
        <v>14</v>
      </c>
      <c r="C37" s="10">
        <v>3812</v>
      </c>
      <c r="D37" s="10">
        <v>3921</v>
      </c>
    </row>
    <row r="38" spans="1:4" ht="15">
      <c r="A38" s="3" t="s">
        <v>28</v>
      </c>
      <c r="B38" s="4"/>
      <c r="C38" s="11">
        <f>SUM(C32:C37)</f>
        <v>125913</v>
      </c>
      <c r="D38" s="11">
        <f>SUM(D32:D37)</f>
        <v>115173</v>
      </c>
    </row>
    <row r="39" spans="1:4" ht="15">
      <c r="A39" s="3" t="s">
        <v>29</v>
      </c>
      <c r="B39" s="4"/>
      <c r="C39" s="11">
        <f>C27+C38+C30</f>
        <v>195357</v>
      </c>
      <c r="D39" s="11">
        <f>D27+D38+D30</f>
        <v>185952</v>
      </c>
    </row>
    <row r="40" spans="1:4" ht="15">
      <c r="A40" s="13"/>
      <c r="B40" s="14"/>
      <c r="C40" s="15"/>
      <c r="D40" s="15"/>
    </row>
    <row r="41" ht="15">
      <c r="C41" s="22"/>
    </row>
    <row r="42" ht="15">
      <c r="A42" s="12" t="s">
        <v>35</v>
      </c>
    </row>
    <row r="43" ht="15">
      <c r="A43" s="12" t="s">
        <v>36</v>
      </c>
    </row>
    <row r="44" ht="15">
      <c r="A44" s="12" t="s">
        <v>37</v>
      </c>
    </row>
    <row r="45" ht="15">
      <c r="A45" s="12" t="s">
        <v>38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78" customHeight="1">
      <c r="A1" s="38" t="s">
        <v>103</v>
      </c>
      <c r="B1" s="38"/>
      <c r="C1" s="38"/>
      <c r="D1" s="38"/>
    </row>
    <row r="2" ht="15">
      <c r="D2" s="16" t="s">
        <v>34</v>
      </c>
    </row>
    <row r="3" spans="1:4" ht="28.5" customHeight="1">
      <c r="A3" s="19"/>
      <c r="B3" s="1" t="s">
        <v>39</v>
      </c>
      <c r="C3" s="2" t="s">
        <v>104</v>
      </c>
      <c r="D3" s="2" t="s">
        <v>105</v>
      </c>
    </row>
    <row r="4" spans="1:4" ht="15">
      <c r="A4" s="7" t="s">
        <v>40</v>
      </c>
      <c r="B4" s="4">
        <v>15</v>
      </c>
      <c r="C4" s="20">
        <v>7247</v>
      </c>
      <c r="D4" s="32">
        <v>6768</v>
      </c>
    </row>
    <row r="5" spans="1:4" ht="15">
      <c r="A5" s="7" t="s">
        <v>41</v>
      </c>
      <c r="B5" s="4">
        <v>16</v>
      </c>
      <c r="C5" s="20">
        <v>573</v>
      </c>
      <c r="D5" s="32">
        <v>3055</v>
      </c>
    </row>
    <row r="6" spans="1:4" ht="38.25">
      <c r="A6" s="7" t="s">
        <v>42</v>
      </c>
      <c r="B6" s="4">
        <v>17</v>
      </c>
      <c r="C6" s="20">
        <v>-3597</v>
      </c>
      <c r="D6" s="32">
        <v>15502</v>
      </c>
    </row>
    <row r="7" spans="1:4" ht="15">
      <c r="A7" s="7" t="s">
        <v>43</v>
      </c>
      <c r="B7" s="4"/>
      <c r="C7" s="20"/>
      <c r="D7" s="32">
        <v>123</v>
      </c>
    </row>
    <row r="8" spans="1:4" ht="15">
      <c r="A8" s="7" t="s">
        <v>44</v>
      </c>
      <c r="B8" s="4"/>
      <c r="C8" s="20">
        <v>-171</v>
      </c>
      <c r="D8" s="32">
        <v>-1910</v>
      </c>
    </row>
    <row r="9" spans="1:4" ht="25.5">
      <c r="A9" s="7" t="s">
        <v>45</v>
      </c>
      <c r="B9" s="4">
        <v>18</v>
      </c>
      <c r="C9" s="20">
        <v>7933</v>
      </c>
      <c r="D9" s="32">
        <v>8813</v>
      </c>
    </row>
    <row r="10" spans="1:4" ht="15">
      <c r="A10" s="7" t="s">
        <v>46</v>
      </c>
      <c r="B10" s="4">
        <v>19</v>
      </c>
      <c r="C10" s="20">
        <v>60</v>
      </c>
      <c r="D10" s="32">
        <v>840</v>
      </c>
    </row>
    <row r="11" spans="1:4" ht="15">
      <c r="A11" s="7" t="s">
        <v>47</v>
      </c>
      <c r="B11" s="4">
        <v>20</v>
      </c>
      <c r="C11" s="20">
        <v>-665</v>
      </c>
      <c r="D11" s="32">
        <v>-840</v>
      </c>
    </row>
    <row r="12" spans="1:4" ht="15">
      <c r="A12" s="7" t="s">
        <v>48</v>
      </c>
      <c r="B12" s="4"/>
      <c r="C12" s="20">
        <v>-5747</v>
      </c>
      <c r="D12" s="32">
        <v>-5951</v>
      </c>
    </row>
    <row r="13" spans="1:4" ht="15">
      <c r="A13" s="7" t="s">
        <v>49</v>
      </c>
      <c r="B13" s="4">
        <v>21</v>
      </c>
      <c r="C13" s="20">
        <v>-6961</v>
      </c>
      <c r="D13" s="32">
        <v>-5059</v>
      </c>
    </row>
    <row r="14" spans="1:4" ht="15">
      <c r="A14" s="3" t="s">
        <v>50</v>
      </c>
      <c r="B14" s="1"/>
      <c r="C14" s="21">
        <f>SUM(C4:C13)</f>
        <v>-1328</v>
      </c>
      <c r="D14" s="33">
        <f>SUM(D4:D13)</f>
        <v>21341</v>
      </c>
    </row>
    <row r="15" spans="1:4" ht="15">
      <c r="A15" s="7" t="s">
        <v>51</v>
      </c>
      <c r="B15" s="4">
        <v>22</v>
      </c>
      <c r="C15" s="20">
        <v>66</v>
      </c>
      <c r="D15" s="32">
        <v>-10</v>
      </c>
    </row>
    <row r="16" spans="1:4" ht="15">
      <c r="A16" s="3" t="s">
        <v>53</v>
      </c>
      <c r="B16" s="1"/>
      <c r="C16" s="21">
        <f>SUM(C14:C15)</f>
        <v>-1262</v>
      </c>
      <c r="D16" s="33">
        <f>SUM(D14:D15)</f>
        <v>21331</v>
      </c>
    </row>
    <row r="17" spans="1:4" ht="15">
      <c r="A17" s="7" t="s">
        <v>52</v>
      </c>
      <c r="B17" s="4"/>
      <c r="C17" s="20"/>
      <c r="D17" s="32"/>
    </row>
    <row r="18" spans="1:4" ht="15">
      <c r="A18" s="3" t="s">
        <v>54</v>
      </c>
      <c r="B18" s="1"/>
      <c r="C18" s="21">
        <f>SUM(C16:C17)</f>
        <v>-1262</v>
      </c>
      <c r="D18" s="33">
        <f>SUM(D16:D17)</f>
        <v>21331</v>
      </c>
    </row>
    <row r="19" spans="1:4" ht="15">
      <c r="A19" s="7" t="s">
        <v>55</v>
      </c>
      <c r="B19" s="4"/>
      <c r="C19" s="20"/>
      <c r="D19" s="32"/>
    </row>
    <row r="20" spans="1:4" ht="15">
      <c r="A20" s="7" t="s">
        <v>56</v>
      </c>
      <c r="B20" s="1"/>
      <c r="C20" s="20">
        <f>C18</f>
        <v>-1262</v>
      </c>
      <c r="D20" s="32">
        <f>D18</f>
        <v>21331</v>
      </c>
    </row>
    <row r="21" spans="1:4" ht="15">
      <c r="A21" s="7" t="s">
        <v>57</v>
      </c>
      <c r="B21" s="4"/>
      <c r="C21" s="20"/>
      <c r="D21" s="32"/>
    </row>
    <row r="22" spans="1:4" ht="15">
      <c r="A22" s="3" t="s">
        <v>58</v>
      </c>
      <c r="B22" s="1"/>
      <c r="C22" s="35">
        <f>C20/285000</f>
        <v>-0.004428070175438597</v>
      </c>
      <c r="D22" s="35">
        <f>D20/285000</f>
        <v>0.07484561403508772</v>
      </c>
    </row>
    <row r="23" spans="1:4" ht="15">
      <c r="A23" s="13"/>
      <c r="B23" s="17"/>
      <c r="C23" s="18"/>
      <c r="D23" s="18"/>
    </row>
    <row r="25" ht="15">
      <c r="A25" s="12" t="s">
        <v>35</v>
      </c>
    </row>
    <row r="26" ht="15">
      <c r="A26" s="12" t="s">
        <v>36</v>
      </c>
    </row>
    <row r="27" ht="15">
      <c r="A27" s="12" t="s">
        <v>37</v>
      </c>
    </row>
    <row r="28" ht="15">
      <c r="A28" s="12" t="s">
        <v>38</v>
      </c>
    </row>
    <row r="31" ht="15">
      <c r="E31" s="36"/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19">
      <selection activeCell="B37" sqref="B37"/>
    </sheetView>
  </sheetViews>
  <sheetFormatPr defaultColWidth="9.140625" defaultRowHeight="15"/>
  <cols>
    <col min="1" max="1" width="81.421875" style="0" customWidth="1"/>
    <col min="2" max="2" width="14.00390625" style="30" customWidth="1"/>
    <col min="3" max="3" width="14.00390625" style="0" customWidth="1"/>
  </cols>
  <sheetData>
    <row r="1" spans="1:3" ht="78" customHeight="1">
      <c r="A1" s="38" t="s">
        <v>106</v>
      </c>
      <c r="B1" s="38"/>
      <c r="C1" s="38"/>
    </row>
    <row r="2" ht="15">
      <c r="C2" s="16" t="s">
        <v>34</v>
      </c>
    </row>
    <row r="3" spans="1:3" ht="27" customHeight="1">
      <c r="A3" s="3"/>
      <c r="B3" s="2" t="s">
        <v>104</v>
      </c>
      <c r="C3" s="2" t="s">
        <v>105</v>
      </c>
    </row>
    <row r="4" spans="1:3" ht="15">
      <c r="A4" s="3" t="s">
        <v>59</v>
      </c>
      <c r="B4" s="31"/>
      <c r="C4" s="4"/>
    </row>
    <row r="5" spans="1:3" ht="15">
      <c r="A5" s="3" t="s">
        <v>50</v>
      </c>
      <c r="B5" s="21">
        <v>-1328</v>
      </c>
      <c r="C5" s="33">
        <v>21341</v>
      </c>
    </row>
    <row r="6" spans="1:3" ht="15">
      <c r="A6" s="23" t="s">
        <v>60</v>
      </c>
      <c r="B6" s="24">
        <f>SUM(B8:B15)</f>
        <v>1675</v>
      </c>
      <c r="C6" s="34">
        <f>SUM(C8:C15)</f>
        <v>2709</v>
      </c>
    </row>
    <row r="7" spans="1:3" ht="15">
      <c r="A7" s="7" t="s">
        <v>61</v>
      </c>
      <c r="B7" s="20"/>
      <c r="C7" s="32"/>
    </row>
    <row r="8" spans="1:3" ht="15">
      <c r="A8" s="7" t="s">
        <v>62</v>
      </c>
      <c r="B8" s="20">
        <v>80</v>
      </c>
      <c r="C8" s="32">
        <v>317</v>
      </c>
    </row>
    <row r="9" spans="1:3" ht="15">
      <c r="A9" s="7" t="s">
        <v>63</v>
      </c>
      <c r="B9" s="20">
        <v>-86</v>
      </c>
      <c r="C9" s="32">
        <v>-612</v>
      </c>
    </row>
    <row r="10" spans="1:3" ht="15">
      <c r="A10" s="7" t="s">
        <v>96</v>
      </c>
      <c r="B10" s="20">
        <v>893</v>
      </c>
      <c r="C10" s="32">
        <v>2078</v>
      </c>
    </row>
    <row r="11" spans="1:3" ht="25.5">
      <c r="A11" s="7" t="s">
        <v>64</v>
      </c>
      <c r="B11" s="20">
        <v>861</v>
      </c>
      <c r="C11" s="32">
        <v>926</v>
      </c>
    </row>
    <row r="12" spans="1:3" ht="15" customHeight="1">
      <c r="A12" s="7" t="s">
        <v>107</v>
      </c>
      <c r="B12" s="20">
        <v>-73</v>
      </c>
      <c r="C12" s="32"/>
    </row>
    <row r="13" spans="1:3" ht="15" customHeight="1">
      <c r="A13" s="7" t="s">
        <v>65</v>
      </c>
      <c r="B13" s="20"/>
      <c r="C13" s="32"/>
    </row>
    <row r="14" spans="1:3" ht="15" customHeight="1" hidden="1" thickBot="1">
      <c r="A14" s="7" t="s">
        <v>66</v>
      </c>
      <c r="B14" s="20"/>
      <c r="C14" s="32"/>
    </row>
    <row r="15" spans="1:3" ht="15">
      <c r="A15" s="7" t="s">
        <v>67</v>
      </c>
      <c r="B15" s="20"/>
      <c r="C15" s="32"/>
    </row>
    <row r="16" spans="1:3" ht="15">
      <c r="A16" s="23" t="s">
        <v>68</v>
      </c>
      <c r="B16" s="21">
        <f>B5+B6</f>
        <v>347</v>
      </c>
      <c r="C16" s="33">
        <f>C5+C6</f>
        <v>24050</v>
      </c>
    </row>
    <row r="17" spans="1:3" ht="15">
      <c r="A17" s="23" t="s">
        <v>69</v>
      </c>
      <c r="B17" s="24">
        <f>SUM(B18:B21)</f>
        <v>-16335</v>
      </c>
      <c r="C17" s="34">
        <f>SUM(C18:C21)</f>
        <v>-2078</v>
      </c>
    </row>
    <row r="18" spans="1:3" ht="15">
      <c r="A18" s="7" t="s">
        <v>70</v>
      </c>
      <c r="B18" s="20">
        <v>-22689</v>
      </c>
      <c r="C18" s="32">
        <v>-12332</v>
      </c>
    </row>
    <row r="19" spans="1:3" ht="25.5">
      <c r="A19" s="7" t="s">
        <v>108</v>
      </c>
      <c r="B19" s="20">
        <v>4700</v>
      </c>
      <c r="C19" s="32">
        <v>19531</v>
      </c>
    </row>
    <row r="20" spans="1:3" ht="15">
      <c r="A20" s="7" t="s">
        <v>71</v>
      </c>
      <c r="B20" s="20"/>
      <c r="C20" s="32">
        <v>71074</v>
      </c>
    </row>
    <row r="21" spans="1:3" ht="15">
      <c r="A21" s="7" t="s">
        <v>72</v>
      </c>
      <c r="B21" s="20">
        <v>1654</v>
      </c>
      <c r="C21" s="32">
        <v>-80351</v>
      </c>
    </row>
    <row r="22" spans="1:3" ht="15">
      <c r="A22" s="23" t="s">
        <v>73</v>
      </c>
      <c r="B22" s="24">
        <f>SUM(B23:B24)</f>
        <v>5184</v>
      </c>
      <c r="C22" s="34">
        <f>SUM(C23:C24)</f>
        <v>-87</v>
      </c>
    </row>
    <row r="23" spans="1:3" ht="15">
      <c r="A23" s="7" t="s">
        <v>74</v>
      </c>
      <c r="B23" s="20">
        <v>3311</v>
      </c>
      <c r="C23" s="32">
        <v>-102</v>
      </c>
    </row>
    <row r="24" spans="1:3" ht="15">
      <c r="A24" s="7" t="s">
        <v>75</v>
      </c>
      <c r="B24" s="20">
        <v>1873</v>
      </c>
      <c r="C24" s="32">
        <v>15</v>
      </c>
    </row>
    <row r="25" spans="1:3" ht="27">
      <c r="A25" s="23" t="s">
        <v>76</v>
      </c>
      <c r="B25" s="24">
        <f>B16+B17+B22</f>
        <v>-10804</v>
      </c>
      <c r="C25" s="34">
        <f>C16+C17+C22</f>
        <v>21885</v>
      </c>
    </row>
    <row r="26" spans="1:3" ht="15">
      <c r="A26" s="7" t="s">
        <v>89</v>
      </c>
      <c r="B26" s="20">
        <v>49</v>
      </c>
      <c r="C26" s="32">
        <v>-16</v>
      </c>
    </row>
    <row r="27" spans="1:3" ht="15">
      <c r="A27" s="7" t="s">
        <v>77</v>
      </c>
      <c r="B27" s="20"/>
      <c r="C27" s="32"/>
    </row>
    <row r="28" spans="1:3" ht="25.5">
      <c r="A28" s="3" t="s">
        <v>78</v>
      </c>
      <c r="B28" s="21">
        <f>SUM(B25:B27)</f>
        <v>-10755</v>
      </c>
      <c r="C28" s="33">
        <f>SUM(C25:C27)</f>
        <v>21869</v>
      </c>
    </row>
    <row r="29" spans="1:3" ht="15">
      <c r="A29" s="3" t="s">
        <v>79</v>
      </c>
      <c r="B29" s="20"/>
      <c r="C29" s="32"/>
    </row>
    <row r="30" spans="1:3" ht="15">
      <c r="A30" s="7" t="s">
        <v>80</v>
      </c>
      <c r="B30" s="20"/>
      <c r="C30" s="32"/>
    </row>
    <row r="31" spans="1:3" ht="15">
      <c r="A31" s="7" t="s">
        <v>81</v>
      </c>
      <c r="B31" s="20"/>
      <c r="C31" s="32"/>
    </row>
    <row r="32" spans="1:3" ht="15">
      <c r="A32" s="7" t="s">
        <v>6</v>
      </c>
      <c r="B32" s="20"/>
      <c r="C32" s="32"/>
    </row>
    <row r="33" spans="1:3" ht="15">
      <c r="A33" s="3" t="s">
        <v>82</v>
      </c>
      <c r="B33" s="21">
        <f>SUM(B30:B32)</f>
        <v>0</v>
      </c>
      <c r="C33" s="33">
        <f>SUM(C30:C32)</f>
        <v>0</v>
      </c>
    </row>
    <row r="34" spans="1:3" ht="15">
      <c r="A34" s="3" t="s">
        <v>83</v>
      </c>
      <c r="B34" s="20"/>
      <c r="C34" s="32"/>
    </row>
    <row r="35" spans="1:3" ht="15">
      <c r="A35" s="7" t="s">
        <v>90</v>
      </c>
      <c r="B35" s="20">
        <v>105149</v>
      </c>
      <c r="C35" s="32">
        <v>23619</v>
      </c>
    </row>
    <row r="36" spans="1:3" ht="15">
      <c r="A36" s="7" t="s">
        <v>98</v>
      </c>
      <c r="B36" s="20">
        <v>-100400</v>
      </c>
      <c r="C36" s="32"/>
    </row>
    <row r="37" spans="1:3" ht="15">
      <c r="A37" s="3" t="s">
        <v>84</v>
      </c>
      <c r="B37" s="21">
        <f>SUM(B35:B36)</f>
        <v>4749</v>
      </c>
      <c r="C37" s="33">
        <f>SUM(C35:C36)</f>
        <v>23619</v>
      </c>
    </row>
    <row r="38" spans="1:3" ht="15">
      <c r="A38" s="3" t="s">
        <v>85</v>
      </c>
      <c r="B38" s="21">
        <f>B37+B33+B28</f>
        <v>-6006</v>
      </c>
      <c r="C38" s="33">
        <f>C37+C33+C28</f>
        <v>45488</v>
      </c>
    </row>
    <row r="39" spans="1:3" ht="15">
      <c r="A39" s="3" t="s">
        <v>86</v>
      </c>
      <c r="B39" s="20"/>
      <c r="C39" s="32"/>
    </row>
    <row r="40" spans="1:3" ht="15">
      <c r="A40" s="3" t="s">
        <v>87</v>
      </c>
      <c r="B40" s="21">
        <f>'Ф1'!D19</f>
        <v>7116</v>
      </c>
      <c r="C40" s="33">
        <f>'[1]Ф1'!E19</f>
        <v>0</v>
      </c>
    </row>
    <row r="41" spans="1:3" ht="15">
      <c r="A41" s="3" t="s">
        <v>88</v>
      </c>
      <c r="B41" s="21">
        <f>B40+B38</f>
        <v>1110</v>
      </c>
      <c r="C41" s="33">
        <f>C40+C38</f>
        <v>45488</v>
      </c>
    </row>
    <row r="42" spans="2:3" ht="15">
      <c r="B42" s="29"/>
      <c r="C42" s="22"/>
    </row>
    <row r="44" ht="15">
      <c r="A44" s="12" t="s">
        <v>35</v>
      </c>
    </row>
    <row r="45" ht="15">
      <c r="A45" s="12" t="s">
        <v>36</v>
      </c>
    </row>
    <row r="46" ht="15">
      <c r="A46" s="12" t="s">
        <v>37</v>
      </c>
    </row>
    <row r="47" ht="15">
      <c r="A47" s="12" t="s">
        <v>38</v>
      </c>
    </row>
  </sheetData>
  <sheetProtection/>
  <mergeCells count="1">
    <mergeCell ref="A1:C1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38.28125" style="0" customWidth="1"/>
    <col min="2" max="5" width="12.00390625" style="0" customWidth="1"/>
  </cols>
  <sheetData>
    <row r="1" spans="1:5" ht="75" customHeight="1">
      <c r="A1" s="38" t="s">
        <v>109</v>
      </c>
      <c r="B1" s="39"/>
      <c r="C1" s="39"/>
      <c r="D1" s="39"/>
      <c r="E1" s="39"/>
    </row>
    <row r="2" ht="15">
      <c r="E2" s="16" t="s">
        <v>34</v>
      </c>
    </row>
    <row r="3" spans="1:5" s="9" customFormat="1" ht="36">
      <c r="A3" s="25"/>
      <c r="B3" s="2" t="s">
        <v>94</v>
      </c>
      <c r="C3" s="2" t="s">
        <v>20</v>
      </c>
      <c r="D3" s="2" t="s">
        <v>21</v>
      </c>
      <c r="E3" s="25" t="s">
        <v>91</v>
      </c>
    </row>
    <row r="4" spans="1:5" ht="15">
      <c r="A4" s="3" t="s">
        <v>111</v>
      </c>
      <c r="B4" s="11">
        <v>300073</v>
      </c>
      <c r="C4" s="21">
        <v>-27034</v>
      </c>
      <c r="D4" s="21">
        <f>'Ф1'!D26</f>
        <v>-202260</v>
      </c>
      <c r="E4" s="27">
        <f>SUM(B4:D4)</f>
        <v>70779</v>
      </c>
    </row>
    <row r="5" spans="1:7" ht="15">
      <c r="A5" s="7" t="s">
        <v>92</v>
      </c>
      <c r="B5" s="28"/>
      <c r="C5" s="28"/>
      <c r="D5" s="20">
        <f>'Ф2'!C20</f>
        <v>-1262</v>
      </c>
      <c r="E5" s="20">
        <f>SUM(B5:D5)</f>
        <v>-1262</v>
      </c>
      <c r="G5" s="22"/>
    </row>
    <row r="6" spans="1:5" ht="15">
      <c r="A6" s="7" t="s">
        <v>113</v>
      </c>
      <c r="B6" s="10">
        <v>-73</v>
      </c>
      <c r="C6" s="10"/>
      <c r="D6" s="10"/>
      <c r="E6" s="20">
        <f>SUM(B6:D6)</f>
        <v>-73</v>
      </c>
    </row>
    <row r="7" spans="1:6" ht="15">
      <c r="A7" s="3" t="s">
        <v>110</v>
      </c>
      <c r="B7" s="11">
        <f>SUM(B4:B6)</f>
        <v>300000</v>
      </c>
      <c r="C7" s="21">
        <f>SUM(C4:C6)</f>
        <v>-27034</v>
      </c>
      <c r="D7" s="21">
        <f>SUM(D4:D6)</f>
        <v>-203522</v>
      </c>
      <c r="E7" s="26">
        <f>SUM(E4:E6)</f>
        <v>69444</v>
      </c>
      <c r="F7" s="22"/>
    </row>
    <row r="8" spans="1:5" ht="15">
      <c r="A8" s="3" t="s">
        <v>99</v>
      </c>
      <c r="B8" s="11">
        <v>300073</v>
      </c>
      <c r="C8" s="21">
        <v>-27034</v>
      </c>
      <c r="D8" s="21">
        <v>-96654</v>
      </c>
      <c r="E8" s="27">
        <v>176385</v>
      </c>
    </row>
    <row r="9" spans="1:5" ht="15">
      <c r="A9" s="7" t="s">
        <v>93</v>
      </c>
      <c r="B9" s="10"/>
      <c r="C9" s="10"/>
      <c r="D9" s="20">
        <v>21331</v>
      </c>
      <c r="E9" s="20">
        <v>21331</v>
      </c>
    </row>
    <row r="10" spans="1:5" ht="15">
      <c r="A10" s="3" t="s">
        <v>112</v>
      </c>
      <c r="B10" s="11">
        <f>SUM(B8:B9)</f>
        <v>300073</v>
      </c>
      <c r="C10" s="21">
        <f>SUM(C8:C9)</f>
        <v>-27034</v>
      </c>
      <c r="D10" s="21">
        <f>SUM(D8:D9)</f>
        <v>-75323</v>
      </c>
      <c r="E10" s="26">
        <f>SUM(E8:E9)</f>
        <v>197716</v>
      </c>
    </row>
    <row r="13" ht="15">
      <c r="A13" s="12" t="s">
        <v>35</v>
      </c>
    </row>
    <row r="14" ht="15">
      <c r="A14" s="12" t="s">
        <v>36</v>
      </c>
    </row>
    <row r="15" ht="15">
      <c r="A15" s="12" t="s">
        <v>37</v>
      </c>
    </row>
    <row r="16" ht="15">
      <c r="A16" s="12" t="s">
        <v>38</v>
      </c>
    </row>
  </sheetData>
  <sheetProtection/>
  <mergeCells count="1">
    <mergeCell ref="A1:E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r:id="rId1"/>
  <ignoredErrors>
    <ignoredError sqref="C7:E7 C10 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1</cp:lastModifiedBy>
  <cp:lastPrinted>2023-05-12T09:25:51Z</cp:lastPrinted>
  <dcterms:created xsi:type="dcterms:W3CDTF">2020-05-27T06:49:34Z</dcterms:created>
  <dcterms:modified xsi:type="dcterms:W3CDTF">2024-05-14T10:55:58Z</dcterms:modified>
  <cp:category/>
  <cp:version/>
  <cp:contentType/>
  <cp:contentStatus/>
</cp:coreProperties>
</file>