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933" activeTab="3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'БАЛАНС'!$A$1:$D$40</definedName>
    <definedName name="_xlnm.Print_Area" localSheetId="2">'ОТЧЕТ ДДС'!$A$1:$D$46</definedName>
    <definedName name="_xlnm.Print_Area" localSheetId="1">'Отчет ОПиУ'!$A$1:$D$28</definedName>
  </definedNames>
  <calcPr fullCalcOnLoad="1"/>
</workbook>
</file>

<file path=xl/sharedStrings.xml><?xml version="1.0" encoding="utf-8"?>
<sst xmlns="http://schemas.openxmlformats.org/spreadsheetml/2006/main" count="132" uniqueCount="110">
  <si>
    <t>Активы</t>
  </si>
  <si>
    <t>Баланс</t>
  </si>
  <si>
    <t>Итого  капитал</t>
  </si>
  <si>
    <t>Наименование  показателей</t>
  </si>
  <si>
    <t>Наименование показателей</t>
  </si>
  <si>
    <t>(в тысячах тенге)</t>
  </si>
  <si>
    <t>Уставный капитал</t>
  </si>
  <si>
    <t xml:space="preserve">На конец </t>
  </si>
  <si>
    <t>отчетного периода</t>
  </si>
  <si>
    <t>За период</t>
  </si>
  <si>
    <t>Денежные  средства  и  их  эквиваленты</t>
  </si>
  <si>
    <t>Дополнительно оплаченный капитал</t>
  </si>
  <si>
    <t>Административные расходы</t>
  </si>
  <si>
    <t xml:space="preserve">        предыдущих лет</t>
  </si>
  <si>
    <t xml:space="preserve">        отчетного года</t>
  </si>
  <si>
    <t xml:space="preserve"> И ПРОЧЕМ СОВОКУПНОМ ДОХОДЕ</t>
  </si>
  <si>
    <t>Примечание</t>
  </si>
  <si>
    <t>Непокрытый убыток (доход)</t>
  </si>
  <si>
    <t>предыдущего периода</t>
  </si>
  <si>
    <t>Долгосрочные активы, предназначенные для продажи</t>
  </si>
  <si>
    <t>31.12.2023г.</t>
  </si>
  <si>
    <t>Прочие нефинансовые активы</t>
  </si>
  <si>
    <t xml:space="preserve">Главный бухгалтер </t>
  </si>
  <si>
    <t>Тулебаева Ж.А.</t>
  </si>
  <si>
    <t>Эмиссионный доход</t>
  </si>
  <si>
    <t xml:space="preserve">Выкупленные собственные долевые инструменты </t>
  </si>
  <si>
    <t>Акционерный капитал</t>
  </si>
  <si>
    <t>Выкупленные собственные долевые инструменты</t>
  </si>
  <si>
    <t>Нераспределённая прибыль</t>
  </si>
  <si>
    <t>Итого собственный капитал</t>
  </si>
  <si>
    <t>31 декабря 2022 года</t>
  </si>
  <si>
    <t>-</t>
  </si>
  <si>
    <t>Реорганизация</t>
  </si>
  <si>
    <t>Размещение акций</t>
  </si>
  <si>
    <t>Выкупленные собственные акции</t>
  </si>
  <si>
    <t>31 декабря 2023 года</t>
  </si>
  <si>
    <t xml:space="preserve">Совокупный доход за год </t>
  </si>
  <si>
    <t>Председатель правления</t>
  </si>
  <si>
    <t>Манаенко А.А.</t>
  </si>
  <si>
    <t>Операционная деятельность</t>
  </si>
  <si>
    <t>Прибыль до налогообложения</t>
  </si>
  <si>
    <t>Корректировки на:</t>
  </si>
  <si>
    <t>Износ и амортизацию</t>
  </si>
  <si>
    <t>(Процентные доходы)/расходы</t>
  </si>
  <si>
    <r>
      <t xml:space="preserve">Изменение торговой и прочей кредиторской </t>
    </r>
    <r>
      <rPr>
        <sz val="11"/>
        <color indexed="8"/>
        <rFont val="Times New Roman"/>
        <family val="1"/>
      </rPr>
      <t>задолженности</t>
    </r>
  </si>
  <si>
    <t>Инвестиционная деятельность</t>
  </si>
  <si>
    <t>Приобретение финансовых инвестиций</t>
  </si>
  <si>
    <t>Реализация финансовых инвестиций</t>
  </si>
  <si>
    <t>Дивиденды, полученные</t>
  </si>
  <si>
    <t>Вознаграждения по вкладам</t>
  </si>
  <si>
    <t>Займы выданные связанным сторонам, нетто</t>
  </si>
  <si>
    <t>Влияние изменения курсов валют на денежные средства</t>
  </si>
  <si>
    <t>Финансовая деятельность</t>
  </si>
  <si>
    <t>Займы полученные от связанных сторон, нетто</t>
  </si>
  <si>
    <t>Выкуп собственных акций</t>
  </si>
  <si>
    <t>АКЦИОНЕРНОЕ ОБЩЕСТВО "ФИНАНСОВЫЙ ХОЛДИНГ "РЕСПУБЛИКА"</t>
  </si>
  <si>
    <t xml:space="preserve">ПО СОСТОЯНИЮ НА КОНЕЦ 31 ДЕКАБРЯ 2023 ГОДА </t>
  </si>
  <si>
    <t xml:space="preserve">ЗА ПЕРИОД, ЗАКОНЧИВШИЙСЯ  31 ДЕКАБРЯ 2023 ГОДА </t>
  </si>
  <si>
    <t xml:space="preserve">ЗА ПЕРИОД, ЗАКОНЧИВШИЙСЯ 31 ДЕКАБРЯ 2023 ГОДА </t>
  </si>
  <si>
    <t>31.12.2022г.</t>
  </si>
  <si>
    <t>Финансовые инвестиции, учитываемые по справедливой стоимости</t>
  </si>
  <si>
    <t>Займы, выданные связанным сторонам</t>
  </si>
  <si>
    <t>Дебиторская задолженность</t>
  </si>
  <si>
    <t>Основные  средства и нематериальные активы</t>
  </si>
  <si>
    <t>Итого активы</t>
  </si>
  <si>
    <t>Обязательства</t>
  </si>
  <si>
    <t>Займы полученные</t>
  </si>
  <si>
    <t>Обязательства по налогам</t>
  </si>
  <si>
    <t>Оценочные обязательства</t>
  </si>
  <si>
    <t>Прочие обязательства</t>
  </si>
  <si>
    <t>Итого  обязательства</t>
  </si>
  <si>
    <t>Капитал</t>
  </si>
  <si>
    <t>ОТЧЕТ О ФИНАНСОВОМ ПОЛОЖЕНИИ</t>
  </si>
  <si>
    <t xml:space="preserve">ОТЧЕТ О ПРИБЫЛИ ИЛИ УБЫТКЕ 
 И ПРОЧЕМ СОВОКУПНОМ ДОХОДЕ
</t>
  </si>
  <si>
    <t>За отчетный 
период
2023 г.</t>
  </si>
  <si>
    <t>За отчетный 
период
2022 г.</t>
  </si>
  <si>
    <t>Доходы от изменения справедливой стоимости финансовых инвестиций</t>
  </si>
  <si>
    <t>Убыток/Прибыль от реализации финансовых инвестиций</t>
  </si>
  <si>
    <t xml:space="preserve">Процентные доходы </t>
  </si>
  <si>
    <t>Чистые доходы от курсовой разницы</t>
  </si>
  <si>
    <t>Расходы по оплате труда</t>
  </si>
  <si>
    <t>Операционная прибыль</t>
  </si>
  <si>
    <t>Прочие доходы, нетто</t>
  </si>
  <si>
    <t>Прибыль до налогооблажения</t>
  </si>
  <si>
    <t>Расходы по корпоративному подоходному налогу</t>
  </si>
  <si>
    <t>Прибыль за отчётный год</t>
  </si>
  <si>
    <t>Прочий совокупный доход за год</t>
  </si>
  <si>
    <t>Итого совокупный доход за год</t>
  </si>
  <si>
    <t xml:space="preserve">Прибыль на акцию </t>
  </si>
  <si>
    <t>Базовая и разводненная, в тенге</t>
  </si>
  <si>
    <t>2023 г.</t>
  </si>
  <si>
    <t>2022 г.</t>
  </si>
  <si>
    <t>Чистые курсовые разницы</t>
  </si>
  <si>
    <t>Начисление (восстановление) резерва по неиспользованным отпускам</t>
  </si>
  <si>
    <t>Убыток/(прибыль) по выбытию финансовых инвестиций, нетто</t>
  </si>
  <si>
    <t>Доходы от изменения справедливой стоимости финансовых инвестиций, учитываемых по справедливой стоимости</t>
  </si>
  <si>
    <t>Изменения в оборотном капитале</t>
  </si>
  <si>
    <t>Изменение дебиторской задолженности</t>
  </si>
  <si>
    <t>Изменение прочих активов</t>
  </si>
  <si>
    <t>Изменение прочих обязательств</t>
  </si>
  <si>
    <t>Чистые денежные потоки, использованные в операционной деятельности</t>
  </si>
  <si>
    <t>Приобретение основных средств и нематериальных активов</t>
  </si>
  <si>
    <t>Чистые денежные потоки от инвестиционной деятельности</t>
  </si>
  <si>
    <t>Чистые денежные потоки от/ (использованные в) финансовой деятельности</t>
  </si>
  <si>
    <t>Чистое увеличение/(уменьшение) денежных средств</t>
  </si>
  <si>
    <t>Остаток денег на начало отчётного периода</t>
  </si>
  <si>
    <t>Остаток денег на конец отчётного периода</t>
  </si>
  <si>
    <t>Примечания</t>
  </si>
  <si>
    <t>ОТЧЕТ О ДВИЖЕНИИ ДЕНЕЖНЫХ СРЕДСТВ</t>
  </si>
  <si>
    <t xml:space="preserve"> ОТЧЕТ ОБ ИЗМЕНЕНИИ В КАПИТАЛЕ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</si>
</sst>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_);\(#,##0\ &quot;₽&quot;\)"/>
    <numFmt numFmtId="165" formatCode="#,##0\ &quot;₽&quot;_);[Red]\(#,##0\ &quot;₽&quot;\)"/>
    <numFmt numFmtId="166" formatCode="#,##0.00\ &quot;₽&quot;_);\(#,##0.00\ &quot;₽&quot;\)"/>
    <numFmt numFmtId="167" formatCode="#,##0.00\ &quot;₽&quot;_);[Red]\(#,##0.00\ &quot;₽&quot;\)"/>
    <numFmt numFmtId="168" formatCode="_ * #,##0_)\ &quot;₽&quot;_ ;_ * \(#,##0\)\ &quot;₽&quot;_ ;_ * &quot;-&quot;_)\ &quot;₽&quot;_ ;_ @_ "/>
    <numFmt numFmtId="169" formatCode="_ * #,##0_)_ ;_ * \(#,##0\)_ ;_ * &quot;-&quot;_)_ ;_ @_ "/>
    <numFmt numFmtId="170" formatCode="_ * #,##0.00_)\ &quot;₽&quot;_ ;_ * \(#,##0.00\)\ &quot;₽&quot;_ ;_ * &quot;-&quot;??_)\ &quot;₽&quot;_ ;_ @_ "/>
    <numFmt numFmtId="171" formatCode="_ * #,##0.00_)_ ;_ * \(#,##0.00\)_ ;_ * &quot;-&quot;??_)_ ;_ @_ 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* #,##0_);* \(#,##0\);&quot;-&quot;??_);@"/>
    <numFmt numFmtId="179" formatCode="0.00;[Red]\-0.00"/>
    <numFmt numFmtId="180" formatCode="* #,##0.00_);* \(#,##0.00\);&quot;-&quot;??_);@"/>
    <numFmt numFmtId="181" formatCode="_(* #,##0.00_);_(* \(#,##0.00\);_(* &quot;-&quot;??_);_(@_)"/>
    <numFmt numFmtId="182" formatCode="#,##0.00_ ;[Red]\-#,##0.00\ "/>
    <numFmt numFmtId="183" formatCode="#,##0_ ;[Red]\-#,##0\ "/>
    <numFmt numFmtId="184" formatCode="0.00_ ;[Red]\-0.00\ "/>
    <numFmt numFmtId="185" formatCode="_-* #,##0.0_р_._-;\-* #,##0.0_р_._-;_-* &quot;-&quot;??_р_._-;_-@_-"/>
    <numFmt numFmtId="186" formatCode="_-* #,##0_р_._-;\-* #,##0_р_._-;_-* &quot;-&quot;??_р_._-;_-@_-"/>
    <numFmt numFmtId="187" formatCode="* #,##0.0_);* \(#,##0.0\);&quot;-&quot;??_);@"/>
    <numFmt numFmtId="188" formatCode="* #,##0.000_);* \(#,##0.000\);&quot;-&quot;??_)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\ &quot;₽&quot;"/>
    <numFmt numFmtId="196" formatCode="0.0000"/>
    <numFmt numFmtId="197" formatCode="0.000"/>
    <numFmt numFmtId="198" formatCode="_(* #,##0_);_(* \(#,##0\);_(* &quot;-&quot;??_);_(@_)"/>
    <numFmt numFmtId="199" formatCode="_(* #,##0_);_(* \(#,##0\);_(* &quot;-&quot;_);_(@_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b/>
      <sz val="8"/>
      <color indexed="19"/>
      <name val="Times New Roman"/>
      <family val="1"/>
    </font>
    <font>
      <b/>
      <i/>
      <sz val="8"/>
      <color indexed="19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8" fontId="7" fillId="0" borderId="0" applyFill="0" applyBorder="0" applyProtection="0">
      <alignment/>
    </xf>
    <xf numFmtId="0" fontId="12" fillId="0" borderId="0">
      <alignment/>
      <protection/>
    </xf>
    <xf numFmtId="0" fontId="45" fillId="0" borderId="0">
      <alignment horizontal="left" vertical="top"/>
      <protection/>
    </xf>
    <xf numFmtId="0" fontId="45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5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6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47" fillId="0" borderId="0">
      <alignment horizontal="center" vertical="top"/>
      <protection/>
    </xf>
    <xf numFmtId="0" fontId="48" fillId="0" borderId="0">
      <alignment horizontal="left" vertical="top"/>
      <protection/>
    </xf>
    <xf numFmtId="0" fontId="48" fillId="0" borderId="0">
      <alignment horizontal="left" vertical="top"/>
      <protection/>
    </xf>
    <xf numFmtId="0" fontId="49" fillId="0" borderId="0">
      <alignment horizontal="left" vertical="top"/>
      <protection/>
    </xf>
    <xf numFmtId="0" fontId="47" fillId="0" borderId="0">
      <alignment horizontal="left" vertical="top"/>
      <protection/>
    </xf>
    <xf numFmtId="0" fontId="47" fillId="0" borderId="0">
      <alignment horizontal="center" vertical="top"/>
      <protection/>
    </xf>
    <xf numFmtId="0" fontId="50" fillId="0" borderId="0">
      <alignment horizontal="left" vertical="top"/>
      <protection/>
    </xf>
    <xf numFmtId="0" fontId="47" fillId="0" borderId="0">
      <alignment horizontal="left" vertical="top"/>
      <protection/>
    </xf>
    <xf numFmtId="0" fontId="46" fillId="0" borderId="0">
      <alignment horizontal="center" vertical="top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5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8" fontId="6" fillId="0" borderId="12" xfId="33" applyFont="1" applyFill="1" applyBorder="1" applyAlignment="1">
      <alignment horizontal="center"/>
    </xf>
    <xf numFmtId="178" fontId="4" fillId="0" borderId="12" xfId="33" applyFont="1" applyFill="1" applyBorder="1" applyAlignment="1">
      <alignment horizontal="center"/>
    </xf>
    <xf numFmtId="14" fontId="4" fillId="0" borderId="12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175" fontId="4" fillId="0" borderId="12" xfId="0" applyNumberFormat="1" applyFont="1" applyFill="1" applyBorder="1" applyAlignment="1" applyProtection="1">
      <alignment horizontal="center"/>
      <protection/>
    </xf>
    <xf numFmtId="175" fontId="9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78" fontId="6" fillId="0" borderId="12" xfId="33" applyFont="1" applyFill="1" applyBorder="1" applyAlignment="1">
      <alignment/>
    </xf>
    <xf numFmtId="0" fontId="11" fillId="0" borderId="0" xfId="74" applyNumberFormat="1" applyFont="1" applyFill="1" applyBorder="1" applyAlignment="1">
      <alignment horizontal="left" vertical="top" wrapText="1"/>
      <protection/>
    </xf>
    <xf numFmtId="0" fontId="11" fillId="0" borderId="0" xfId="75" applyNumberFormat="1" applyFont="1" applyFill="1" applyBorder="1" applyAlignment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14" fillId="0" borderId="12" xfId="0" applyFont="1" applyFill="1" applyBorder="1" applyAlignment="1">
      <alignment wrapText="1"/>
    </xf>
    <xf numFmtId="0" fontId="15" fillId="0" borderId="12" xfId="0" applyNumberFormat="1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 vertical="top" wrapText="1"/>
    </xf>
    <xf numFmtId="175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175" fontId="4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14" fontId="4" fillId="0" borderId="15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175" fontId="6" fillId="0" borderId="15" xfId="0" applyNumberFormat="1" applyFont="1" applyFill="1" applyBorder="1" applyAlignment="1" applyProtection="1">
      <alignment horizontal="center"/>
      <protection/>
    </xf>
    <xf numFmtId="175" fontId="7" fillId="0" borderId="15" xfId="0" applyNumberFormat="1" applyFont="1" applyFill="1" applyBorder="1" applyAlignment="1" applyProtection="1">
      <alignment horizontal="center"/>
      <protection/>
    </xf>
    <xf numFmtId="178" fontId="6" fillId="0" borderId="15" xfId="33" applyFont="1" applyFill="1" applyBorder="1" applyAlignment="1">
      <alignment horizontal="center"/>
    </xf>
    <xf numFmtId="0" fontId="15" fillId="0" borderId="17" xfId="0" applyNumberFormat="1" applyFont="1" applyFill="1" applyBorder="1" applyAlignment="1" applyProtection="1">
      <alignment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199" fontId="0" fillId="0" borderId="12" xfId="85" applyNumberFormat="1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175" fontId="19" fillId="0" borderId="15" xfId="0" applyNumberFormat="1" applyFont="1" applyFill="1" applyBorder="1" applyAlignment="1">
      <alignment horizontal="center" vertical="top" wrapText="1"/>
    </xf>
    <xf numFmtId="175" fontId="7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right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2" xfId="0" applyNumberFormat="1" applyFont="1" applyFill="1" applyBorder="1" applyAlignment="1" applyProtection="1">
      <alignment wrapText="1"/>
      <protection/>
    </xf>
    <xf numFmtId="3" fontId="66" fillId="0" borderId="0" xfId="0" applyNumberFormat="1" applyFont="1" applyAlignment="1">
      <alignment/>
    </xf>
    <xf numFmtId="4" fontId="4" fillId="33" borderId="16" xfId="0" applyNumberFormat="1" applyFont="1" applyFill="1" applyBorder="1" applyAlignment="1" applyProtection="1">
      <alignment/>
      <protection/>
    </xf>
    <xf numFmtId="178" fontId="4" fillId="0" borderId="12" xfId="0" applyNumberFormat="1" applyFont="1" applyFill="1" applyBorder="1" applyAlignment="1">
      <alignment wrapText="1"/>
    </xf>
    <xf numFmtId="199" fontId="17" fillId="0" borderId="12" xfId="85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 wrapText="1"/>
    </xf>
    <xf numFmtId="0" fontId="67" fillId="0" borderId="12" xfId="0" applyFont="1" applyBorder="1" applyAlignment="1">
      <alignment vertical="center"/>
    </xf>
    <xf numFmtId="198" fontId="67" fillId="0" borderId="12" xfId="83" applyNumberFormat="1" applyFont="1" applyBorder="1" applyAlignment="1">
      <alignment horizontal="right" vertical="center"/>
    </xf>
    <xf numFmtId="198" fontId="67" fillId="0" borderId="12" xfId="0" applyNumberFormat="1" applyFont="1" applyBorder="1" applyAlignment="1">
      <alignment horizontal="right" vertical="center"/>
    </xf>
    <xf numFmtId="198" fontId="66" fillId="0" borderId="12" xfId="83" applyNumberFormat="1" applyFont="1" applyBorder="1" applyAlignment="1">
      <alignment horizontal="right" vertical="center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bit" xfId="33"/>
    <cellStyle name="Normal_BTA Zabota A4.TS 2006" xfId="34"/>
    <cellStyle name="S0" xfId="35"/>
    <cellStyle name="S0 2" xfId="36"/>
    <cellStyle name="S1" xfId="37"/>
    <cellStyle name="S2" xfId="38"/>
    <cellStyle name="S2 2" xfId="39"/>
    <cellStyle name="S3" xfId="40"/>
    <cellStyle name="S3 2" xfId="41"/>
    <cellStyle name="S4" xfId="42"/>
    <cellStyle name="S4 2" xfId="43"/>
    <cellStyle name="S5" xfId="44"/>
    <cellStyle name="S5 2" xfId="45"/>
    <cellStyle name="S6" xfId="46"/>
    <cellStyle name="S6 2" xfId="47"/>
    <cellStyle name="S7" xfId="48"/>
    <cellStyle name="S7 2" xfId="49"/>
    <cellStyle name="S8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_отч о дох и расх" xfId="74"/>
    <cellStyle name="Обычный_Примечания к ОПУ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5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11" sqref="B11"/>
    </sheetView>
  </sheetViews>
  <sheetFormatPr defaultColWidth="9.00390625" defaultRowHeight="12.75"/>
  <cols>
    <col min="1" max="1" width="45.125" style="4" customWidth="1"/>
    <col min="2" max="2" width="10.75390625" style="4" customWidth="1"/>
    <col min="3" max="3" width="17.00390625" style="4" customWidth="1"/>
    <col min="4" max="4" width="16.125" style="32" customWidth="1"/>
    <col min="5" max="5" width="25.375" style="4" customWidth="1"/>
    <col min="6" max="16384" width="9.125" style="4" customWidth="1"/>
  </cols>
  <sheetData>
    <row r="1" spans="1:4" ht="12.75">
      <c r="A1" s="75" t="s">
        <v>55</v>
      </c>
      <c r="B1" s="75"/>
      <c r="C1" s="75"/>
      <c r="D1" s="75"/>
    </row>
    <row r="2" spans="1:4" ht="15.75" customHeight="1">
      <c r="A2" s="75" t="s">
        <v>72</v>
      </c>
      <c r="B2" s="75"/>
      <c r="C2" s="75"/>
      <c r="D2" s="75"/>
    </row>
    <row r="3" spans="1:4" ht="15.75" customHeight="1">
      <c r="A3" s="75" t="s">
        <v>56</v>
      </c>
      <c r="B3" s="75"/>
      <c r="C3" s="75"/>
      <c r="D3" s="75"/>
    </row>
    <row r="4" spans="1:4" ht="22.5" customHeight="1" thickBot="1">
      <c r="A4" s="78" t="s">
        <v>5</v>
      </c>
      <c r="B4" s="78"/>
      <c r="C4" s="78"/>
      <c r="D4" s="78"/>
    </row>
    <row r="5" spans="1:4" ht="23.25" customHeight="1">
      <c r="A5" s="76"/>
      <c r="B5" s="79" t="s">
        <v>16</v>
      </c>
      <c r="C5" s="59" t="s">
        <v>7</v>
      </c>
      <c r="D5" s="60" t="s">
        <v>7</v>
      </c>
    </row>
    <row r="6" spans="1:4" ht="23.25" customHeight="1">
      <c r="A6" s="77"/>
      <c r="B6" s="80"/>
      <c r="C6" s="24" t="s">
        <v>8</v>
      </c>
      <c r="D6" s="61" t="s">
        <v>18</v>
      </c>
    </row>
    <row r="7" spans="1:4" ht="13.5" customHeight="1">
      <c r="A7" s="77"/>
      <c r="B7" s="80"/>
      <c r="C7" s="18" t="s">
        <v>20</v>
      </c>
      <c r="D7" s="62" t="s">
        <v>59</v>
      </c>
    </row>
    <row r="8" spans="1:4" ht="12.75" customHeight="1">
      <c r="A8" s="63" t="s">
        <v>0</v>
      </c>
      <c r="B8" s="5"/>
      <c r="C8" s="5"/>
      <c r="D8" s="64"/>
    </row>
    <row r="9" spans="1:4" ht="12.75" customHeight="1">
      <c r="A9" s="6" t="s">
        <v>10</v>
      </c>
      <c r="B9" s="42">
        <v>5</v>
      </c>
      <c r="C9" s="28">
        <v>25920</v>
      </c>
      <c r="D9" s="65">
        <v>6095</v>
      </c>
    </row>
    <row r="10" spans="1:4" ht="26.25" customHeight="1">
      <c r="A10" s="84" t="s">
        <v>60</v>
      </c>
      <c r="B10" s="42">
        <v>6</v>
      </c>
      <c r="C10" s="28">
        <v>16521070</v>
      </c>
      <c r="D10" s="85">
        <v>15544916</v>
      </c>
    </row>
    <row r="11" spans="1:4" ht="26.25" customHeight="1">
      <c r="A11" s="84" t="s">
        <v>61</v>
      </c>
      <c r="B11" s="42">
        <v>7</v>
      </c>
      <c r="C11" s="28">
        <v>127271</v>
      </c>
      <c r="D11" s="65">
        <v>498282</v>
      </c>
    </row>
    <row r="12" spans="1:4" ht="25.5" customHeight="1">
      <c r="A12" s="84" t="s">
        <v>62</v>
      </c>
      <c r="B12" s="42"/>
      <c r="C12" s="28"/>
      <c r="D12" s="65">
        <v>150</v>
      </c>
    </row>
    <row r="13" spans="1:4" ht="12.75" customHeight="1">
      <c r="A13" s="84" t="s">
        <v>21</v>
      </c>
      <c r="B13" s="42">
        <v>8</v>
      </c>
      <c r="C13" s="28">
        <v>14186</v>
      </c>
      <c r="D13" s="65">
        <v>10837</v>
      </c>
    </row>
    <row r="14" spans="1:4" ht="12.75" customHeight="1" hidden="1">
      <c r="A14" s="84" t="s">
        <v>19</v>
      </c>
      <c r="B14" s="42"/>
      <c r="C14" s="28">
        <v>0</v>
      </c>
      <c r="D14" s="65">
        <v>0</v>
      </c>
    </row>
    <row r="15" spans="1:4" ht="12.75" customHeight="1">
      <c r="A15" s="84" t="s">
        <v>63</v>
      </c>
      <c r="B15" s="42">
        <v>9</v>
      </c>
      <c r="C15" s="28">
        <v>8443</v>
      </c>
      <c r="D15" s="65">
        <v>7401</v>
      </c>
    </row>
    <row r="16" spans="1:4" ht="13.5" customHeight="1">
      <c r="A16" s="84" t="s">
        <v>64</v>
      </c>
      <c r="B16" s="43"/>
      <c r="C16" s="25">
        <f>C9+C10+C11+C12+C13+C15</f>
        <v>16696890</v>
      </c>
      <c r="D16" s="25">
        <f>D9+D10+D11+D12+D13+D15</f>
        <v>16067681</v>
      </c>
    </row>
    <row r="17" spans="1:4" ht="12.75" customHeight="1">
      <c r="A17" s="84" t="s">
        <v>65</v>
      </c>
      <c r="B17" s="45"/>
      <c r="C17" s="5"/>
      <c r="D17" s="64"/>
    </row>
    <row r="18" spans="1:4" ht="12.75" customHeight="1">
      <c r="A18" s="84" t="s">
        <v>66</v>
      </c>
      <c r="B18" s="42">
        <v>10</v>
      </c>
      <c r="C18" s="28">
        <v>0</v>
      </c>
      <c r="D18" s="65">
        <v>50600</v>
      </c>
    </row>
    <row r="19" spans="1:4" ht="16.5" customHeight="1">
      <c r="A19" s="84" t="s">
        <v>67</v>
      </c>
      <c r="B19" s="46">
        <v>11</v>
      </c>
      <c r="C19" s="28">
        <v>2355</v>
      </c>
      <c r="D19" s="65">
        <v>2944</v>
      </c>
    </row>
    <row r="20" spans="1:4" ht="25.5" customHeight="1">
      <c r="A20" s="84" t="s">
        <v>68</v>
      </c>
      <c r="B20" s="42">
        <v>12</v>
      </c>
      <c r="C20" s="28">
        <v>9780</v>
      </c>
      <c r="D20" s="65">
        <v>13188</v>
      </c>
    </row>
    <row r="21" spans="1:4" ht="12.75" customHeight="1">
      <c r="A21" s="84" t="s">
        <v>69</v>
      </c>
      <c r="B21" s="42">
        <v>13</v>
      </c>
      <c r="C21" s="28">
        <v>17660</v>
      </c>
      <c r="D21" s="66">
        <v>42370</v>
      </c>
    </row>
    <row r="22" spans="1:4" ht="13.5" customHeight="1">
      <c r="A22" s="84" t="s">
        <v>70</v>
      </c>
      <c r="B22" s="43"/>
      <c r="C22" s="25">
        <f>C18+C19+C20+C21</f>
        <v>29795</v>
      </c>
      <c r="D22" s="25">
        <f>D18+D19+D20+D21</f>
        <v>109102</v>
      </c>
    </row>
    <row r="23" spans="1:4" ht="12.75" customHeight="1">
      <c r="A23" s="84"/>
      <c r="B23" s="45"/>
      <c r="C23" s="5"/>
      <c r="D23" s="64"/>
    </row>
    <row r="24" spans="1:4" ht="12.75" customHeight="1">
      <c r="A24" s="84" t="s">
        <v>71</v>
      </c>
      <c r="B24" s="42"/>
      <c r="C24" s="28"/>
      <c r="D24" s="65"/>
    </row>
    <row r="25" spans="1:4" ht="12.75" customHeight="1">
      <c r="A25" s="6" t="s">
        <v>6</v>
      </c>
      <c r="B25" s="42">
        <v>14</v>
      </c>
      <c r="C25" s="28"/>
      <c r="D25" s="65">
        <v>2013000</v>
      </c>
    </row>
    <row r="26" spans="1:4" ht="12.75" customHeight="1">
      <c r="A26" s="6" t="s">
        <v>26</v>
      </c>
      <c r="B26" s="42"/>
      <c r="C26" s="28">
        <v>15652921</v>
      </c>
      <c r="D26" s="65"/>
    </row>
    <row r="27" spans="1:4" ht="27" customHeight="1">
      <c r="A27" s="6" t="s">
        <v>11</v>
      </c>
      <c r="B27" s="42"/>
      <c r="C27" s="28">
        <v>0</v>
      </c>
      <c r="D27" s="65">
        <v>0</v>
      </c>
    </row>
    <row r="28" spans="1:4" ht="12.75">
      <c r="A28" s="6" t="s">
        <v>24</v>
      </c>
      <c r="B28" s="42"/>
      <c r="C28" s="16">
        <v>4502</v>
      </c>
      <c r="D28" s="67">
        <v>0</v>
      </c>
    </row>
    <row r="29" spans="1:4" ht="12.75">
      <c r="A29" s="6" t="s">
        <v>25</v>
      </c>
      <c r="B29" s="42"/>
      <c r="C29" s="16">
        <v>-523892</v>
      </c>
      <c r="D29" s="67">
        <v>0</v>
      </c>
    </row>
    <row r="30" spans="1:4" ht="12.75">
      <c r="A30" s="6" t="s">
        <v>17</v>
      </c>
      <c r="B30" s="47"/>
      <c r="C30" s="16">
        <f>C31+C32</f>
        <v>1533564</v>
      </c>
      <c r="D30" s="16">
        <f>D31+D32</f>
        <v>13945579</v>
      </c>
    </row>
    <row r="31" spans="1:4" ht="12.75">
      <c r="A31" s="70" t="s">
        <v>13</v>
      </c>
      <c r="B31" s="47"/>
      <c r="C31" s="16"/>
      <c r="D31" s="16"/>
    </row>
    <row r="32" spans="1:4" ht="13.5" customHeight="1">
      <c r="A32" s="70" t="s">
        <v>14</v>
      </c>
      <c r="B32" s="43"/>
      <c r="C32" s="23">
        <v>1533564</v>
      </c>
      <c r="D32" s="23">
        <v>13945579</v>
      </c>
    </row>
    <row r="33" spans="1:4" ht="12.75" customHeight="1" thickBot="1">
      <c r="A33" s="7" t="s">
        <v>2</v>
      </c>
      <c r="B33" s="68"/>
      <c r="C33" s="69">
        <f>C25+C28+C29+C30+C26+C27</f>
        <v>16667095</v>
      </c>
      <c r="D33" s="69">
        <f>D25+D28+D29+D30+D26+D27</f>
        <v>15958579</v>
      </c>
    </row>
    <row r="34" spans="1:4" ht="12.75" customHeight="1">
      <c r="A34" s="5" t="s">
        <v>1</v>
      </c>
      <c r="B34" s="58"/>
      <c r="C34" s="86">
        <f>C33+C22</f>
        <v>16696890</v>
      </c>
      <c r="D34" s="86">
        <f>D33+D22</f>
        <v>16067681</v>
      </c>
    </row>
    <row r="35" spans="1:4" ht="12.75" customHeight="1">
      <c r="A35" s="8"/>
      <c r="B35" s="8"/>
      <c r="C35" s="8"/>
      <c r="D35" s="27"/>
    </row>
    <row r="36" spans="1:4" ht="12.75" customHeight="1">
      <c r="A36" s="8" t="s">
        <v>37</v>
      </c>
      <c r="B36" s="8"/>
      <c r="C36" s="34"/>
      <c r="D36" s="34" t="s">
        <v>38</v>
      </c>
    </row>
    <row r="37" spans="1:4" ht="12.75">
      <c r="A37" s="8"/>
      <c r="B37" s="8"/>
      <c r="C37" s="8"/>
      <c r="D37" s="27"/>
    </row>
    <row r="38" spans="1:4" ht="13.5">
      <c r="A38" s="9"/>
      <c r="B38" s="9"/>
      <c r="C38" s="9"/>
      <c r="D38" s="29"/>
    </row>
    <row r="39" spans="1:4" ht="12.75" customHeight="1">
      <c r="A39" s="8" t="s">
        <v>22</v>
      </c>
      <c r="B39" s="8"/>
      <c r="C39" s="8"/>
      <c r="D39" s="27" t="s">
        <v>23</v>
      </c>
    </row>
    <row r="40" spans="1:4" ht="12.75" customHeight="1">
      <c r="A40" s="8"/>
      <c r="B40" s="8"/>
      <c r="C40" s="8"/>
      <c r="D40" s="27"/>
    </row>
    <row r="41" spans="1:4" ht="12.75" customHeight="1">
      <c r="A41" s="8"/>
      <c r="B41" s="8"/>
      <c r="C41" s="8"/>
      <c r="D41" s="27"/>
    </row>
    <row r="42" spans="1:4" ht="12.75">
      <c r="A42" s="8"/>
      <c r="B42" s="8"/>
      <c r="C42" s="8"/>
      <c r="D42" s="27"/>
    </row>
    <row r="43" ht="12.75" customHeight="1">
      <c r="D43" s="30"/>
    </row>
    <row r="44" spans="1:4" ht="12.75" customHeight="1">
      <c r="A44" s="10"/>
      <c r="B44" s="10"/>
      <c r="C44" s="26"/>
      <c r="D44" s="31"/>
    </row>
    <row r="45" spans="1:4" ht="12.75" customHeight="1">
      <c r="A45" s="1"/>
      <c r="B45" s="1"/>
      <c r="C45" s="1"/>
      <c r="D45" s="3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2" ht="12.75" customHeight="1"/>
    <row r="103" ht="12.75" customHeight="1"/>
    <row r="104" ht="12.75" customHeight="1"/>
    <row r="105" ht="12.75" customHeight="1"/>
    <row r="106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33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0" sqref="A10"/>
    </sheetView>
  </sheetViews>
  <sheetFormatPr defaultColWidth="9.00390625" defaultRowHeight="12.75"/>
  <cols>
    <col min="1" max="1" width="47.25390625" style="12" customWidth="1"/>
    <col min="2" max="2" width="11.75390625" style="12" customWidth="1"/>
    <col min="3" max="3" width="13.75390625" style="12" customWidth="1"/>
    <col min="4" max="4" width="14.625" style="12" customWidth="1"/>
    <col min="5" max="16384" width="9.125" style="12" customWidth="1"/>
  </cols>
  <sheetData>
    <row r="1" spans="1:4" ht="12.75">
      <c r="A1" s="81" t="s">
        <v>55</v>
      </c>
      <c r="B1" s="81"/>
      <c r="C1" s="81"/>
      <c r="D1" s="81"/>
    </row>
    <row r="2" spans="1:4" ht="12.75" customHeight="1">
      <c r="A2" s="82" t="s">
        <v>73</v>
      </c>
      <c r="B2" s="82"/>
      <c r="C2" s="82"/>
      <c r="D2" s="82"/>
    </row>
    <row r="3" spans="1:4" ht="12.75">
      <c r="A3" s="81" t="s">
        <v>15</v>
      </c>
      <c r="B3" s="81"/>
      <c r="C3" s="81"/>
      <c r="D3" s="81"/>
    </row>
    <row r="4" spans="1:4" ht="12.75">
      <c r="A4" s="81" t="s">
        <v>57</v>
      </c>
      <c r="B4" s="81"/>
      <c r="C4" s="81"/>
      <c r="D4" s="81"/>
    </row>
    <row r="5" spans="1:4" ht="13.5" thickBot="1">
      <c r="A5" s="78" t="s">
        <v>5</v>
      </c>
      <c r="B5" s="78"/>
      <c r="C5" s="78"/>
      <c r="D5" s="78"/>
    </row>
    <row r="6" spans="1:4" ht="61.5" customHeight="1">
      <c r="A6" s="56" t="s">
        <v>3</v>
      </c>
      <c r="B6" s="57" t="s">
        <v>16</v>
      </c>
      <c r="C6" s="57" t="s">
        <v>74</v>
      </c>
      <c r="D6" s="57" t="s">
        <v>75</v>
      </c>
    </row>
    <row r="7" spans="1:8" ht="42.75" customHeight="1">
      <c r="A7" s="84" t="s">
        <v>76</v>
      </c>
      <c r="B7" s="44">
        <v>6</v>
      </c>
      <c r="C7" s="23">
        <v>1602840</v>
      </c>
      <c r="D7" s="23">
        <v>2315065</v>
      </c>
      <c r="F7" s="33"/>
      <c r="H7" s="33"/>
    </row>
    <row r="8" spans="1:8" ht="25.5">
      <c r="A8" s="84" t="s">
        <v>77</v>
      </c>
      <c r="B8" s="44">
        <v>6</v>
      </c>
      <c r="C8" s="23">
        <v>-354378</v>
      </c>
      <c r="D8" s="23">
        <v>23390</v>
      </c>
      <c r="F8" s="33"/>
      <c r="H8" s="33"/>
    </row>
    <row r="9" spans="1:8" ht="12.75">
      <c r="A9" s="84" t="s">
        <v>78</v>
      </c>
      <c r="B9" s="44">
        <v>5</v>
      </c>
      <c r="C9" s="23">
        <v>35994</v>
      </c>
      <c r="D9" s="23">
        <v>247</v>
      </c>
      <c r="H9" s="33"/>
    </row>
    <row r="10" spans="1:8" ht="12.75">
      <c r="A10" s="84" t="s">
        <v>79</v>
      </c>
      <c r="B10" s="44"/>
      <c r="C10" s="23">
        <v>15634</v>
      </c>
      <c r="D10" s="23">
        <v>20481</v>
      </c>
      <c r="H10" s="33"/>
    </row>
    <row r="11" spans="1:8" ht="12.75">
      <c r="A11" s="84" t="s">
        <v>80</v>
      </c>
      <c r="B11" s="44">
        <v>15</v>
      </c>
      <c r="C11" s="23">
        <v>-147659</v>
      </c>
      <c r="D11" s="23">
        <v>-153518</v>
      </c>
      <c r="H11" s="33"/>
    </row>
    <row r="12" spans="1:8" s="11" customFormat="1" ht="12.75">
      <c r="A12" s="84" t="s">
        <v>12</v>
      </c>
      <c r="B12" s="44">
        <v>16</v>
      </c>
      <c r="C12" s="23">
        <v>-78565</v>
      </c>
      <c r="D12" s="23">
        <v>-91546</v>
      </c>
      <c r="H12" s="33"/>
    </row>
    <row r="13" spans="1:8" s="11" customFormat="1" ht="12.75">
      <c r="A13" s="14" t="s">
        <v>81</v>
      </c>
      <c r="B13" s="23"/>
      <c r="C13" s="87">
        <f>C7+C8+C9+C10+C11+C12</f>
        <v>1073866</v>
      </c>
      <c r="D13" s="87">
        <f>D7+D8+D9+D10+D11+D12</f>
        <v>2114119</v>
      </c>
      <c r="E13" s="12"/>
      <c r="H13" s="33"/>
    </row>
    <row r="14" spans="1:8" ht="12.75">
      <c r="A14" s="84" t="s">
        <v>82</v>
      </c>
      <c r="B14" s="13">
        <v>17</v>
      </c>
      <c r="C14" s="23">
        <v>4050</v>
      </c>
      <c r="D14" s="23">
        <v>33553</v>
      </c>
      <c r="H14" s="33"/>
    </row>
    <row r="15" spans="1:8" s="11" customFormat="1" ht="12.75">
      <c r="A15" s="14" t="s">
        <v>83</v>
      </c>
      <c r="B15" s="14"/>
      <c r="C15" s="17">
        <f>C13+C14</f>
        <v>1077916</v>
      </c>
      <c r="D15" s="17">
        <f>D13+D14</f>
        <v>2147672</v>
      </c>
      <c r="H15" s="33"/>
    </row>
    <row r="16" spans="1:8" ht="12.75">
      <c r="A16" s="84" t="s">
        <v>84</v>
      </c>
      <c r="B16" s="13">
        <v>18</v>
      </c>
      <c r="C16" s="23">
        <v>0</v>
      </c>
      <c r="D16" s="23">
        <v>0</v>
      </c>
      <c r="H16" s="33"/>
    </row>
    <row r="17" spans="1:8" s="11" customFormat="1" ht="12.75">
      <c r="A17" s="14" t="s">
        <v>85</v>
      </c>
      <c r="B17" s="14"/>
      <c r="C17" s="17">
        <f>C15+C16</f>
        <v>1077916</v>
      </c>
      <c r="D17" s="17">
        <f>D15+D16</f>
        <v>2147672</v>
      </c>
      <c r="H17" s="33"/>
    </row>
    <row r="18" spans="1:8" ht="12.75">
      <c r="A18" s="14" t="s">
        <v>86</v>
      </c>
      <c r="B18" s="21"/>
      <c r="C18" s="21">
        <v>0</v>
      </c>
      <c r="D18" s="21">
        <v>0</v>
      </c>
      <c r="H18" s="33"/>
    </row>
    <row r="19" spans="1:8" s="11" customFormat="1" ht="24.75" customHeight="1">
      <c r="A19" s="14" t="s">
        <v>87</v>
      </c>
      <c r="B19" s="13"/>
      <c r="C19" s="17">
        <f>C17+C18</f>
        <v>1077916</v>
      </c>
      <c r="D19" s="17">
        <f>D17+D18</f>
        <v>2147672</v>
      </c>
      <c r="H19" s="33"/>
    </row>
    <row r="20" spans="1:8" s="11" customFormat="1" ht="51.75" customHeight="1">
      <c r="A20" s="14" t="s">
        <v>88</v>
      </c>
      <c r="B20" s="13"/>
      <c r="C20" s="23"/>
      <c r="D20" s="39"/>
      <c r="H20" s="33"/>
    </row>
    <row r="21" spans="1:8" s="11" customFormat="1" ht="37.5" customHeight="1" hidden="1">
      <c r="A21" s="14"/>
      <c r="B21" s="13"/>
      <c r="C21" s="13"/>
      <c r="D21" s="23"/>
      <c r="H21" s="33"/>
    </row>
    <row r="22" spans="1:8" s="11" customFormat="1" ht="12.75">
      <c r="A22" s="14" t="s">
        <v>89</v>
      </c>
      <c r="B22" s="13">
        <v>14</v>
      </c>
      <c r="C22" s="23">
        <v>718.13</v>
      </c>
      <c r="D22" s="23">
        <v>0</v>
      </c>
      <c r="H22" s="33"/>
    </row>
    <row r="23" spans="1:4" ht="12.75">
      <c r="A23" s="19"/>
      <c r="B23" s="19"/>
      <c r="C23" s="19"/>
      <c r="D23" s="19"/>
    </row>
    <row r="24" spans="1:4" ht="12.75">
      <c r="A24" s="8" t="s">
        <v>37</v>
      </c>
      <c r="B24" s="8"/>
      <c r="C24" s="34" t="s">
        <v>38</v>
      </c>
      <c r="D24" s="34"/>
    </row>
    <row r="25" spans="1:4" ht="12.75">
      <c r="A25" s="8"/>
      <c r="B25" s="8"/>
      <c r="C25" s="27"/>
      <c r="D25" s="27"/>
    </row>
    <row r="26" spans="1:4" ht="13.5">
      <c r="A26" s="9"/>
      <c r="B26" s="9"/>
      <c r="C26" s="29"/>
      <c r="D26" s="29"/>
    </row>
    <row r="27" spans="1:4" ht="12.75">
      <c r="A27" s="8" t="s">
        <v>22</v>
      </c>
      <c r="B27" s="8"/>
      <c r="C27" s="27" t="s">
        <v>23</v>
      </c>
      <c r="D27" s="27"/>
    </row>
    <row r="28" spans="1:4" ht="12.75">
      <c r="A28" s="19"/>
      <c r="B28" s="19"/>
      <c r="C28" s="19"/>
      <c r="D28" s="19"/>
    </row>
    <row r="29" spans="1:4" ht="12.75">
      <c r="A29" s="19"/>
      <c r="B29" s="19"/>
      <c r="C29" s="19"/>
      <c r="D29" s="26"/>
    </row>
    <row r="30" spans="1:4" ht="12.75">
      <c r="A30" s="19"/>
      <c r="B30" s="19"/>
      <c r="C30" s="19"/>
      <c r="D30" s="19"/>
    </row>
    <row r="31" spans="1:4" ht="12.75">
      <c r="A31" s="19"/>
      <c r="B31" s="19"/>
      <c r="C31" s="19"/>
      <c r="D31" s="19"/>
    </row>
    <row r="32" spans="1:4" ht="12.75">
      <c r="A32" s="19"/>
      <c r="B32" s="19"/>
      <c r="C32" s="19"/>
      <c r="D32" s="19"/>
    </row>
    <row r="33" spans="1:4" ht="12.75">
      <c r="A33" s="19"/>
      <c r="B33" s="19"/>
      <c r="C33" s="19"/>
      <c r="D33" s="19"/>
    </row>
    <row r="34" spans="1:4" ht="12.75">
      <c r="A34" s="19"/>
      <c r="B34" s="19"/>
      <c r="C34" s="19"/>
      <c r="D34" s="19"/>
    </row>
    <row r="35" spans="1:4" ht="12.75">
      <c r="A35" s="19"/>
      <c r="B35" s="19"/>
      <c r="C35" s="19"/>
      <c r="D35" s="19"/>
    </row>
    <row r="36" spans="1:4" ht="12.75">
      <c r="A36" s="19"/>
      <c r="B36" s="19"/>
      <c r="C36" s="19"/>
      <c r="D36" s="19"/>
    </row>
    <row r="37" spans="1:4" ht="12.75">
      <c r="A37" s="19"/>
      <c r="B37" s="19"/>
      <c r="C37" s="19"/>
      <c r="D37" s="19"/>
    </row>
    <row r="38" spans="1:4" ht="12.75">
      <c r="A38" s="19"/>
      <c r="B38" s="19"/>
      <c r="C38" s="19"/>
      <c r="D38" s="19"/>
    </row>
    <row r="39" spans="1:4" ht="12.75">
      <c r="A39" s="19"/>
      <c r="B39" s="19"/>
      <c r="C39" s="19"/>
      <c r="D39" s="19"/>
    </row>
    <row r="40" spans="1:4" ht="12.75">
      <c r="A40" s="19"/>
      <c r="B40" s="19"/>
      <c r="C40" s="19"/>
      <c r="D40" s="19"/>
    </row>
    <row r="41" spans="1:4" ht="12.75">
      <c r="A41" s="19"/>
      <c r="B41" s="19"/>
      <c r="C41" s="19"/>
      <c r="D41" s="19"/>
    </row>
    <row r="42" spans="1:4" ht="12.75">
      <c r="A42" s="40"/>
      <c r="B42" s="40"/>
      <c r="C42" s="40"/>
      <c r="D42" s="40"/>
    </row>
    <row r="43" spans="1:4" ht="12.75">
      <c r="A43" s="40"/>
      <c r="B43" s="40"/>
      <c r="C43" s="40"/>
      <c r="D43" s="40"/>
    </row>
    <row r="44" spans="1:4" ht="12.75">
      <c r="A44" s="41"/>
      <c r="B44" s="41"/>
      <c r="C44" s="41"/>
      <c r="D44" s="41"/>
    </row>
    <row r="45" spans="1:4" ht="12.75">
      <c r="A45" s="20"/>
      <c r="B45" s="20"/>
      <c r="C45" s="20"/>
      <c r="D45" s="20"/>
    </row>
    <row r="46" spans="1:4" ht="12.75">
      <c r="A46" s="20"/>
      <c r="B46" s="20"/>
      <c r="C46" s="20"/>
      <c r="D46" s="20"/>
    </row>
    <row r="47" spans="1:4" ht="12.75">
      <c r="A47" s="20"/>
      <c r="B47" s="20"/>
      <c r="C47" s="20"/>
      <c r="D47" s="20"/>
    </row>
    <row r="48" spans="1:4" ht="12.75">
      <c r="A48" s="20"/>
      <c r="B48" s="20"/>
      <c r="C48" s="20"/>
      <c r="D48" s="20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20"/>
      <c r="B51" s="20"/>
      <c r="C51" s="20"/>
      <c r="D51" s="20"/>
    </row>
    <row r="52" spans="1:4" ht="12.75">
      <c r="A52" s="20"/>
      <c r="B52" s="20"/>
      <c r="C52" s="20"/>
      <c r="D52" s="20"/>
    </row>
    <row r="53" spans="1:4" ht="12.75">
      <c r="A53" s="20"/>
      <c r="B53" s="20"/>
      <c r="C53" s="20"/>
      <c r="D53" s="20"/>
    </row>
    <row r="54" spans="1:4" ht="12.75">
      <c r="A54" s="20"/>
      <c r="B54" s="20"/>
      <c r="C54" s="20"/>
      <c r="D54" s="20"/>
    </row>
    <row r="55" spans="1:4" ht="12.75">
      <c r="A55" s="20"/>
      <c r="B55" s="20"/>
      <c r="C55" s="20"/>
      <c r="D55" s="20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  <row r="201" spans="1:4" ht="12.75">
      <c r="A201" s="15"/>
      <c r="B201" s="15"/>
      <c r="C201" s="15"/>
      <c r="D201" s="15"/>
    </row>
    <row r="202" spans="1:4" ht="12.75">
      <c r="A202" s="15"/>
      <c r="B202" s="15"/>
      <c r="C202" s="15"/>
      <c r="D202" s="15"/>
    </row>
    <row r="203" spans="1:4" ht="12.75">
      <c r="A203" s="15"/>
      <c r="B203" s="15"/>
      <c r="C203" s="15"/>
      <c r="D203" s="15"/>
    </row>
    <row r="204" spans="1:4" ht="12.75">
      <c r="A204" s="15"/>
      <c r="B204" s="15"/>
      <c r="C204" s="15"/>
      <c r="D204" s="15"/>
    </row>
    <row r="205" spans="1:4" ht="12.75">
      <c r="A205" s="15"/>
      <c r="B205" s="15"/>
      <c r="C205" s="15"/>
      <c r="D205" s="15"/>
    </row>
    <row r="206" spans="1:4" ht="12.75">
      <c r="A206" s="15"/>
      <c r="B206" s="15"/>
      <c r="C206" s="15"/>
      <c r="D206" s="15"/>
    </row>
    <row r="207" spans="1:4" ht="12.75">
      <c r="A207" s="15"/>
      <c r="B207" s="15"/>
      <c r="C207" s="15"/>
      <c r="D207" s="15"/>
    </row>
    <row r="208" spans="1:4" ht="12.75">
      <c r="A208" s="15"/>
      <c r="B208" s="15"/>
      <c r="C208" s="15"/>
      <c r="D208" s="15"/>
    </row>
    <row r="209" spans="1:4" ht="12.75">
      <c r="A209" s="15"/>
      <c r="B209" s="15"/>
      <c r="C209" s="15"/>
      <c r="D209" s="15"/>
    </row>
    <row r="210" spans="1:4" ht="12.75">
      <c r="A210" s="15"/>
      <c r="B210" s="15"/>
      <c r="C210" s="15"/>
      <c r="D210" s="15"/>
    </row>
    <row r="211" spans="1:4" ht="12.75">
      <c r="A211" s="15"/>
      <c r="B211" s="15"/>
      <c r="C211" s="15"/>
      <c r="D211" s="15"/>
    </row>
    <row r="212" spans="1:4" ht="12.75">
      <c r="A212" s="15"/>
      <c r="B212" s="15"/>
      <c r="C212" s="15"/>
      <c r="D212" s="15"/>
    </row>
    <row r="213" spans="1:4" ht="12.75">
      <c r="A213" s="15"/>
      <c r="B213" s="15"/>
      <c r="C213" s="15"/>
      <c r="D213" s="15"/>
    </row>
    <row r="214" spans="1:4" ht="12.75">
      <c r="A214" s="15"/>
      <c r="B214" s="15"/>
      <c r="C214" s="15"/>
      <c r="D214" s="15"/>
    </row>
    <row r="215" spans="1:4" ht="12.75">
      <c r="A215" s="15"/>
      <c r="B215" s="15"/>
      <c r="C215" s="15"/>
      <c r="D215" s="15"/>
    </row>
    <row r="216" spans="1:4" ht="12.75">
      <c r="A216" s="15"/>
      <c r="B216" s="15"/>
      <c r="C216" s="15"/>
      <c r="D216" s="15"/>
    </row>
    <row r="217" spans="1:4" ht="12.75">
      <c r="A217" s="15"/>
      <c r="B217" s="15"/>
      <c r="C217" s="15"/>
      <c r="D217" s="15"/>
    </row>
    <row r="218" spans="1:4" ht="12.75">
      <c r="A218" s="15"/>
      <c r="B218" s="15"/>
      <c r="C218" s="15"/>
      <c r="D218" s="15"/>
    </row>
    <row r="219" spans="1:4" ht="12.75">
      <c r="A219" s="15"/>
      <c r="B219" s="15"/>
      <c r="C219" s="15"/>
      <c r="D219" s="15"/>
    </row>
    <row r="220" spans="1:4" ht="12.75">
      <c r="A220" s="15"/>
      <c r="B220" s="15"/>
      <c r="C220" s="15"/>
      <c r="D220" s="15"/>
    </row>
    <row r="221" spans="1:4" ht="12.75">
      <c r="A221" s="15"/>
      <c r="B221" s="15"/>
      <c r="C221" s="15"/>
      <c r="D221" s="15"/>
    </row>
    <row r="222" spans="1:4" ht="12.75">
      <c r="A222" s="15"/>
      <c r="B222" s="15"/>
      <c r="C222" s="15"/>
      <c r="D222" s="15"/>
    </row>
    <row r="223" spans="1:4" ht="12.75">
      <c r="A223" s="15"/>
      <c r="B223" s="15"/>
      <c r="C223" s="15"/>
      <c r="D223" s="15"/>
    </row>
    <row r="224" spans="1:4" ht="12.75">
      <c r="A224" s="15"/>
      <c r="B224" s="15"/>
      <c r="C224" s="15"/>
      <c r="D224" s="15"/>
    </row>
    <row r="225" spans="1:4" ht="12.75">
      <c r="A225" s="15"/>
      <c r="B225" s="15"/>
      <c r="C225" s="15"/>
      <c r="D225" s="15"/>
    </row>
    <row r="226" spans="1:4" ht="12.75">
      <c r="A226" s="15"/>
      <c r="B226" s="15"/>
      <c r="C226" s="15"/>
      <c r="D226" s="15"/>
    </row>
    <row r="227" spans="1:4" ht="12.75">
      <c r="A227" s="15"/>
      <c r="B227" s="15"/>
      <c r="C227" s="15"/>
      <c r="D227" s="15"/>
    </row>
    <row r="228" spans="1:4" ht="12.75">
      <c r="A228" s="15"/>
      <c r="B228" s="15"/>
      <c r="C228" s="15"/>
      <c r="D228" s="15"/>
    </row>
    <row r="229" spans="1:4" ht="12.75">
      <c r="A229" s="15"/>
      <c r="B229" s="15"/>
      <c r="C229" s="15"/>
      <c r="D229" s="15"/>
    </row>
    <row r="230" spans="1:4" ht="12.75">
      <c r="A230" s="15"/>
      <c r="B230" s="15"/>
      <c r="C230" s="15"/>
      <c r="D230" s="15"/>
    </row>
    <row r="231" spans="1:4" ht="12.75">
      <c r="A231" s="15"/>
      <c r="B231" s="15"/>
      <c r="C231" s="15"/>
      <c r="D231" s="15"/>
    </row>
    <row r="232" spans="1:4" ht="12.75">
      <c r="A232" s="15"/>
      <c r="B232" s="15"/>
      <c r="C232" s="15"/>
      <c r="D232" s="15"/>
    </row>
    <row r="233" spans="1:4" ht="12.75">
      <c r="A233" s="15"/>
      <c r="B233" s="15"/>
      <c r="C233" s="15"/>
      <c r="D233" s="15"/>
    </row>
    <row r="234" spans="1:4" ht="12.75">
      <c r="A234" s="15"/>
      <c r="B234" s="15"/>
      <c r="C234" s="15"/>
      <c r="D234" s="15"/>
    </row>
    <row r="235" spans="1:4" ht="12.75">
      <c r="A235" s="15"/>
      <c r="B235" s="15"/>
      <c r="C235" s="15"/>
      <c r="D235" s="15"/>
    </row>
    <row r="236" spans="1:4" ht="12.75">
      <c r="A236" s="15"/>
      <c r="B236" s="15"/>
      <c r="C236" s="15"/>
      <c r="D236" s="15"/>
    </row>
    <row r="237" spans="1:4" ht="12.75">
      <c r="A237" s="15"/>
      <c r="B237" s="15"/>
      <c r="C237" s="15"/>
      <c r="D237" s="15"/>
    </row>
    <row r="238" spans="1:4" ht="12.75">
      <c r="A238" s="15"/>
      <c r="B238" s="15"/>
      <c r="C238" s="15"/>
      <c r="D238" s="15"/>
    </row>
    <row r="239" spans="1:4" ht="12.75">
      <c r="A239" s="15"/>
      <c r="B239" s="15"/>
      <c r="C239" s="15"/>
      <c r="D239" s="15"/>
    </row>
    <row r="240" spans="1:4" ht="12.75">
      <c r="A240" s="15"/>
      <c r="B240" s="15"/>
      <c r="C240" s="15"/>
      <c r="D240" s="15"/>
    </row>
    <row r="241" spans="1:4" ht="12.75">
      <c r="A241" s="15"/>
      <c r="B241" s="15"/>
      <c r="C241" s="15"/>
      <c r="D241" s="15"/>
    </row>
    <row r="242" spans="1:4" ht="12.75">
      <c r="A242" s="15"/>
      <c r="B242" s="15"/>
      <c r="C242" s="15"/>
      <c r="D242" s="15"/>
    </row>
    <row r="243" spans="1:4" ht="12.75">
      <c r="A243" s="15"/>
      <c r="B243" s="15"/>
      <c r="C243" s="15"/>
      <c r="D243" s="15"/>
    </row>
    <row r="244" spans="1:4" ht="12.75">
      <c r="A244" s="15"/>
      <c r="B244" s="15"/>
      <c r="C244" s="15"/>
      <c r="D244" s="15"/>
    </row>
    <row r="245" spans="1:4" ht="12.75">
      <c r="A245" s="15"/>
      <c r="B245" s="15"/>
      <c r="C245" s="15"/>
      <c r="D245" s="15"/>
    </row>
    <row r="246" spans="1:4" ht="12.75">
      <c r="A246" s="15"/>
      <c r="B246" s="15"/>
      <c r="C246" s="15"/>
      <c r="D246" s="15"/>
    </row>
    <row r="247" spans="1:4" ht="12.75">
      <c r="A247" s="15"/>
      <c r="B247" s="15"/>
      <c r="C247" s="15"/>
      <c r="D247" s="15"/>
    </row>
    <row r="248" spans="1:4" ht="12.75">
      <c r="A248" s="15"/>
      <c r="B248" s="15"/>
      <c r="C248" s="15"/>
      <c r="D248" s="15"/>
    </row>
    <row r="249" spans="1:4" ht="12.75">
      <c r="A249" s="15"/>
      <c r="B249" s="15"/>
      <c r="C249" s="15"/>
      <c r="D249" s="15"/>
    </row>
    <row r="250" spans="1:4" ht="12.75">
      <c r="A250" s="15"/>
      <c r="B250" s="15"/>
      <c r="C250" s="15"/>
      <c r="D250" s="15"/>
    </row>
    <row r="251" spans="1:4" ht="12.75">
      <c r="A251" s="15"/>
      <c r="B251" s="15"/>
      <c r="C251" s="15"/>
      <c r="D251" s="15"/>
    </row>
    <row r="252" spans="1:4" ht="12.75">
      <c r="A252" s="15"/>
      <c r="B252" s="15"/>
      <c r="C252" s="15"/>
      <c r="D252" s="15"/>
    </row>
    <row r="253" spans="1:4" ht="12.75">
      <c r="A253" s="15"/>
      <c r="B253" s="15"/>
      <c r="C253" s="15"/>
      <c r="D253" s="15"/>
    </row>
    <row r="254" spans="1:4" ht="12.75">
      <c r="A254" s="15"/>
      <c r="B254" s="15"/>
      <c r="C254" s="15"/>
      <c r="D254" s="15"/>
    </row>
    <row r="255" spans="1:4" ht="12.75">
      <c r="A255" s="15"/>
      <c r="B255" s="15"/>
      <c r="C255" s="15"/>
      <c r="D255" s="15"/>
    </row>
    <row r="256" spans="1:4" ht="12.75">
      <c r="A256" s="15"/>
      <c r="B256" s="15"/>
      <c r="C256" s="15"/>
      <c r="D256" s="15"/>
    </row>
    <row r="257" spans="1:4" ht="12.75">
      <c r="A257" s="15"/>
      <c r="B257" s="15"/>
      <c r="C257" s="15"/>
      <c r="D257" s="15"/>
    </row>
    <row r="258" spans="1:4" ht="12.75">
      <c r="A258" s="15"/>
      <c r="B258" s="15"/>
      <c r="C258" s="15"/>
      <c r="D258" s="15"/>
    </row>
    <row r="259" spans="1:4" ht="12.75">
      <c r="A259" s="15"/>
      <c r="B259" s="15"/>
      <c r="C259" s="15"/>
      <c r="D259" s="15"/>
    </row>
    <row r="260" spans="1:4" ht="12.75">
      <c r="A260" s="15"/>
      <c r="B260" s="15"/>
      <c r="C260" s="15"/>
      <c r="D260" s="15"/>
    </row>
    <row r="261" spans="1:4" ht="12.75">
      <c r="A261" s="15"/>
      <c r="B261" s="15"/>
      <c r="C261" s="15"/>
      <c r="D261" s="15"/>
    </row>
    <row r="262" spans="1:4" ht="12.75">
      <c r="A262" s="15"/>
      <c r="B262" s="15"/>
      <c r="C262" s="15"/>
      <c r="D262" s="15"/>
    </row>
    <row r="263" spans="1:4" ht="12.75">
      <c r="A263" s="15"/>
      <c r="B263" s="15"/>
      <c r="C263" s="15"/>
      <c r="D263" s="15"/>
    </row>
    <row r="264" spans="1:4" ht="12.75">
      <c r="A264" s="15"/>
      <c r="B264" s="15"/>
      <c r="C264" s="15"/>
      <c r="D264" s="15"/>
    </row>
    <row r="265" spans="1:4" ht="12.75">
      <c r="A265" s="15"/>
      <c r="B265" s="15"/>
      <c r="C265" s="15"/>
      <c r="D265" s="15"/>
    </row>
    <row r="266" spans="1:4" ht="12.75">
      <c r="A266" s="15"/>
      <c r="B266" s="15"/>
      <c r="C266" s="15"/>
      <c r="D266" s="15"/>
    </row>
    <row r="267" spans="1:4" ht="12.75">
      <c r="A267" s="15"/>
      <c r="B267" s="15"/>
      <c r="C267" s="15"/>
      <c r="D267" s="15"/>
    </row>
    <row r="268" spans="1:4" ht="12.75">
      <c r="A268" s="15"/>
      <c r="B268" s="15"/>
      <c r="C268" s="15"/>
      <c r="D268" s="15"/>
    </row>
    <row r="269" spans="1:4" ht="12.75">
      <c r="A269" s="15"/>
      <c r="B269" s="15"/>
      <c r="C269" s="15"/>
      <c r="D269" s="15"/>
    </row>
    <row r="270" spans="1:4" ht="12.75">
      <c r="A270" s="15"/>
      <c r="B270" s="15"/>
      <c r="C270" s="15"/>
      <c r="D270" s="15"/>
    </row>
    <row r="271" spans="1:4" ht="12.75">
      <c r="A271" s="15"/>
      <c r="B271" s="15"/>
      <c r="C271" s="15"/>
      <c r="D271" s="15"/>
    </row>
    <row r="272" spans="1:4" ht="12.75">
      <c r="A272" s="15"/>
      <c r="B272" s="15"/>
      <c r="C272" s="15"/>
      <c r="D272" s="15"/>
    </row>
    <row r="273" spans="1:4" ht="12.75">
      <c r="A273" s="15"/>
      <c r="B273" s="15"/>
      <c r="C273" s="15"/>
      <c r="D273" s="15"/>
    </row>
    <row r="274" spans="1:4" ht="12.75">
      <c r="A274" s="15"/>
      <c r="B274" s="15"/>
      <c r="C274" s="15"/>
      <c r="D274" s="15"/>
    </row>
    <row r="275" spans="1:4" ht="12.75">
      <c r="A275" s="15"/>
      <c r="B275" s="15"/>
      <c r="C275" s="15"/>
      <c r="D275" s="15"/>
    </row>
    <row r="276" spans="1:4" ht="12.75">
      <c r="A276" s="15"/>
      <c r="B276" s="15"/>
      <c r="C276" s="15"/>
      <c r="D276" s="15"/>
    </row>
    <row r="277" spans="1:4" ht="12.75">
      <c r="A277" s="15"/>
      <c r="B277" s="15"/>
      <c r="C277" s="15"/>
      <c r="D277" s="15"/>
    </row>
    <row r="278" spans="1:4" ht="12.75">
      <c r="A278" s="15"/>
      <c r="B278" s="15"/>
      <c r="C278" s="15"/>
      <c r="D278" s="15"/>
    </row>
    <row r="279" spans="1:4" ht="12.75">
      <c r="A279" s="15"/>
      <c r="B279" s="15"/>
      <c r="C279" s="15"/>
      <c r="D279" s="15"/>
    </row>
    <row r="280" spans="1:4" ht="12.75">
      <c r="A280" s="15"/>
      <c r="B280" s="15"/>
      <c r="C280" s="15"/>
      <c r="D280" s="15"/>
    </row>
    <row r="281" spans="1:4" ht="12.75">
      <c r="A281" s="15"/>
      <c r="B281" s="15"/>
      <c r="C281" s="15"/>
      <c r="D281" s="15"/>
    </row>
    <row r="282" spans="1:4" ht="12.75">
      <c r="A282" s="15"/>
      <c r="B282" s="15"/>
      <c r="C282" s="15"/>
      <c r="D282" s="15"/>
    </row>
    <row r="283" spans="1:4" ht="12.75">
      <c r="A283" s="15"/>
      <c r="B283" s="15"/>
      <c r="C283" s="15"/>
      <c r="D283" s="15"/>
    </row>
    <row r="284" spans="1:4" ht="12.75">
      <c r="A284" s="15"/>
      <c r="B284" s="15"/>
      <c r="C284" s="15"/>
      <c r="D284" s="15"/>
    </row>
    <row r="285" spans="1:4" ht="12.75">
      <c r="A285" s="15"/>
      <c r="B285" s="15"/>
      <c r="C285" s="15"/>
      <c r="D285" s="15"/>
    </row>
    <row r="286" spans="1:4" ht="12.75">
      <c r="A286" s="15"/>
      <c r="B286" s="15"/>
      <c r="C286" s="15"/>
      <c r="D286" s="15"/>
    </row>
    <row r="287" spans="1:4" ht="12.75">
      <c r="A287" s="15"/>
      <c r="B287" s="15"/>
      <c r="C287" s="15"/>
      <c r="D287" s="15"/>
    </row>
    <row r="288" spans="1:4" ht="12.75">
      <c r="A288" s="15"/>
      <c r="B288" s="15"/>
      <c r="C288" s="15"/>
      <c r="D288" s="15"/>
    </row>
    <row r="289" spans="1:4" ht="12.75">
      <c r="A289" s="15"/>
      <c r="B289" s="15"/>
      <c r="C289" s="15"/>
      <c r="D289" s="15"/>
    </row>
    <row r="290" spans="1:4" ht="12.75">
      <c r="A290" s="15"/>
      <c r="B290" s="15"/>
      <c r="C290" s="15"/>
      <c r="D290" s="15"/>
    </row>
    <row r="291" spans="1:4" ht="12.75">
      <c r="A291" s="15"/>
      <c r="B291" s="15"/>
      <c r="C291" s="15"/>
      <c r="D291" s="15"/>
    </row>
    <row r="292" spans="1:4" ht="12.75">
      <c r="A292" s="15"/>
      <c r="B292" s="15"/>
      <c r="C292" s="15"/>
      <c r="D292" s="15"/>
    </row>
    <row r="293" spans="1:4" ht="12.75">
      <c r="A293" s="15"/>
      <c r="B293" s="15"/>
      <c r="C293" s="15"/>
      <c r="D293" s="15"/>
    </row>
    <row r="294" spans="1:4" ht="12.75">
      <c r="A294" s="15"/>
      <c r="B294" s="15"/>
      <c r="C294" s="15"/>
      <c r="D294" s="15"/>
    </row>
    <row r="295" spans="1:4" ht="12.75">
      <c r="A295" s="15"/>
      <c r="B295" s="15"/>
      <c r="C295" s="15"/>
      <c r="D295" s="15"/>
    </row>
    <row r="296" spans="1:4" ht="12.75">
      <c r="A296" s="15"/>
      <c r="B296" s="15"/>
      <c r="C296" s="15"/>
      <c r="D296" s="15"/>
    </row>
    <row r="297" spans="1:4" ht="12.75">
      <c r="A297" s="15"/>
      <c r="B297" s="15"/>
      <c r="C297" s="15"/>
      <c r="D297" s="15"/>
    </row>
    <row r="298" spans="1:4" ht="12.75">
      <c r="A298" s="15"/>
      <c r="B298" s="15"/>
      <c r="C298" s="15"/>
      <c r="D298" s="15"/>
    </row>
    <row r="299" spans="1:4" ht="12.75">
      <c r="A299" s="15"/>
      <c r="B299" s="15"/>
      <c r="C299" s="15"/>
      <c r="D299" s="15"/>
    </row>
    <row r="300" spans="1:4" ht="12.75">
      <c r="A300" s="15"/>
      <c r="B300" s="15"/>
      <c r="C300" s="15"/>
      <c r="D300" s="15"/>
    </row>
    <row r="301" spans="1:4" ht="12.75">
      <c r="A301" s="15"/>
      <c r="B301" s="15"/>
      <c r="C301" s="15"/>
      <c r="D301" s="15"/>
    </row>
    <row r="302" spans="1:4" ht="12.75">
      <c r="A302" s="15"/>
      <c r="B302" s="15"/>
      <c r="C302" s="15"/>
      <c r="D302" s="15"/>
    </row>
    <row r="303" spans="1:4" ht="12.75">
      <c r="A303" s="15"/>
      <c r="B303" s="15"/>
      <c r="C303" s="15"/>
      <c r="D303" s="15"/>
    </row>
    <row r="304" spans="1:4" ht="12.75">
      <c r="A304" s="15"/>
      <c r="B304" s="15"/>
      <c r="C304" s="15"/>
      <c r="D304" s="15"/>
    </row>
    <row r="305" spans="1:4" ht="12.75">
      <c r="A305" s="15"/>
      <c r="B305" s="15"/>
      <c r="C305" s="15"/>
      <c r="D305" s="15"/>
    </row>
    <row r="306" spans="1:4" ht="12.75">
      <c r="A306" s="15"/>
      <c r="B306" s="15"/>
      <c r="C306" s="15"/>
      <c r="D306" s="15"/>
    </row>
    <row r="307" spans="1:4" ht="12.75">
      <c r="A307" s="15"/>
      <c r="B307" s="15"/>
      <c r="C307" s="15"/>
      <c r="D307" s="15"/>
    </row>
    <row r="308" spans="1:4" ht="12.75">
      <c r="A308" s="15"/>
      <c r="B308" s="15"/>
      <c r="C308" s="15"/>
      <c r="D308" s="15"/>
    </row>
    <row r="309" spans="1:4" ht="12.75">
      <c r="A309" s="15"/>
      <c r="B309" s="15"/>
      <c r="C309" s="15"/>
      <c r="D309" s="15"/>
    </row>
    <row r="310" spans="1:4" ht="12.75">
      <c r="A310" s="15"/>
      <c r="B310" s="15"/>
      <c r="C310" s="15"/>
      <c r="D310" s="15"/>
    </row>
    <row r="311" spans="1:4" ht="12.75">
      <c r="A311" s="15"/>
      <c r="B311" s="15"/>
      <c r="C311" s="15"/>
      <c r="D311" s="15"/>
    </row>
    <row r="312" spans="1:4" ht="12.75">
      <c r="A312" s="15"/>
      <c r="B312" s="15"/>
      <c r="C312" s="15"/>
      <c r="D312" s="15"/>
    </row>
    <row r="313" spans="1:4" ht="12.75">
      <c r="A313" s="15"/>
      <c r="B313" s="15"/>
      <c r="C313" s="15"/>
      <c r="D313" s="15"/>
    </row>
    <row r="314" spans="1:4" ht="12.75">
      <c r="A314" s="15"/>
      <c r="B314" s="15"/>
      <c r="C314" s="15"/>
      <c r="D314" s="15"/>
    </row>
    <row r="315" spans="1:4" ht="12.75">
      <c r="A315" s="15"/>
      <c r="B315" s="15"/>
      <c r="C315" s="15"/>
      <c r="D315" s="15"/>
    </row>
    <row r="316" spans="1:4" ht="12.75">
      <c r="A316" s="15"/>
      <c r="B316" s="15"/>
      <c r="C316" s="15"/>
      <c r="D316" s="15"/>
    </row>
    <row r="317" spans="1:4" ht="12.75">
      <c r="A317" s="15"/>
      <c r="B317" s="15"/>
      <c r="C317" s="15"/>
      <c r="D317" s="15"/>
    </row>
    <row r="318" spans="1:4" ht="12.75">
      <c r="A318" s="15"/>
      <c r="B318" s="15"/>
      <c r="C318" s="15"/>
      <c r="D318" s="15"/>
    </row>
    <row r="319" spans="1:4" ht="12.75">
      <c r="A319" s="15"/>
      <c r="B319" s="15"/>
      <c r="C319" s="15"/>
      <c r="D319" s="15"/>
    </row>
    <row r="320" spans="1:4" ht="12.75">
      <c r="A320" s="15"/>
      <c r="B320" s="15"/>
      <c r="C320" s="15"/>
      <c r="D320" s="15"/>
    </row>
    <row r="321" spans="1:4" ht="12.75">
      <c r="A321" s="15"/>
      <c r="B321" s="15"/>
      <c r="C321" s="15"/>
      <c r="D321" s="15"/>
    </row>
    <row r="322" spans="1:4" ht="12.75">
      <c r="A322" s="15"/>
      <c r="B322" s="15"/>
      <c r="C322" s="15"/>
      <c r="D322" s="15"/>
    </row>
    <row r="323" spans="1:4" ht="12.75">
      <c r="A323" s="15"/>
      <c r="B323" s="15"/>
      <c r="C323" s="15"/>
      <c r="D323" s="15"/>
    </row>
    <row r="324" spans="1:4" ht="12.75">
      <c r="A324" s="15"/>
      <c r="B324" s="15"/>
      <c r="C324" s="15"/>
      <c r="D324" s="15"/>
    </row>
    <row r="325" spans="1:4" ht="12.75">
      <c r="A325" s="15"/>
      <c r="B325" s="15"/>
      <c r="C325" s="15"/>
      <c r="D325" s="15"/>
    </row>
    <row r="326" spans="1:4" ht="12.75">
      <c r="A326" s="15"/>
      <c r="B326" s="15"/>
      <c r="C326" s="15"/>
      <c r="D326" s="15"/>
    </row>
    <row r="327" spans="1:4" ht="12.75">
      <c r="A327" s="15"/>
      <c r="B327" s="15"/>
      <c r="C327" s="15"/>
      <c r="D327" s="15"/>
    </row>
    <row r="328" spans="1:4" ht="12.75">
      <c r="A328" s="15"/>
      <c r="B328" s="15"/>
      <c r="C328" s="15"/>
      <c r="D328" s="15"/>
    </row>
    <row r="329" spans="1:4" ht="12.75">
      <c r="A329" s="15"/>
      <c r="B329" s="15"/>
      <c r="C329" s="15"/>
      <c r="D329" s="15"/>
    </row>
    <row r="330" spans="1:4" ht="12.75">
      <c r="A330" s="15"/>
      <c r="B330" s="15"/>
      <c r="C330" s="15"/>
      <c r="D330" s="15"/>
    </row>
    <row r="331" spans="1:4" ht="12.75">
      <c r="A331" s="15"/>
      <c r="B331" s="15"/>
      <c r="C331" s="15"/>
      <c r="D331" s="15"/>
    </row>
    <row r="332" spans="1:4" ht="12.75">
      <c r="A332" s="15"/>
      <c r="B332" s="15"/>
      <c r="C332" s="15"/>
      <c r="D332" s="15"/>
    </row>
    <row r="333" spans="1:4" ht="12.75">
      <c r="A333" s="15"/>
      <c r="B333" s="15"/>
      <c r="C333" s="15"/>
      <c r="D333" s="15"/>
    </row>
    <row r="334" spans="1:4" ht="12.75">
      <c r="A334" s="15"/>
      <c r="B334" s="15"/>
      <c r="C334" s="15"/>
      <c r="D334" s="15"/>
    </row>
    <row r="335" spans="1:4" ht="12.75">
      <c r="A335" s="15"/>
      <c r="B335" s="15"/>
      <c r="C335" s="15"/>
      <c r="D335" s="15"/>
    </row>
    <row r="336" spans="1:4" ht="12.75">
      <c r="A336" s="15"/>
      <c r="B336" s="15"/>
      <c r="C336" s="15"/>
      <c r="D336" s="15"/>
    </row>
    <row r="337" spans="1:4" ht="12.75">
      <c r="A337" s="15"/>
      <c r="B337" s="15"/>
      <c r="C337" s="15"/>
      <c r="D337" s="15"/>
    </row>
    <row r="338" spans="1:4" ht="12.75">
      <c r="A338" s="15"/>
      <c r="B338" s="15"/>
      <c r="C338" s="15"/>
      <c r="D338" s="15"/>
    </row>
  </sheetData>
  <sheetProtection/>
  <mergeCells count="5">
    <mergeCell ref="A1:D1"/>
    <mergeCell ref="A2:D2"/>
    <mergeCell ref="A3:D3"/>
    <mergeCell ref="A4:D4"/>
    <mergeCell ref="A5:D5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6"/>
  <sheetViews>
    <sheetView view="pageBreakPreview" zoomScaleSheetLayoutView="100" zoomScalePageLayoutView="0" workbookViewId="0" topLeftCell="A1">
      <pane xSplit="1" ySplit="8" topLeftCell="B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6" sqref="A16"/>
    </sheetView>
  </sheetViews>
  <sheetFormatPr defaultColWidth="9.00390625" defaultRowHeight="12.75"/>
  <cols>
    <col min="1" max="1" width="49.875" style="4" customWidth="1"/>
    <col min="2" max="2" width="12.875" style="4" customWidth="1"/>
    <col min="3" max="3" width="17.125" style="4" customWidth="1"/>
    <col min="4" max="4" width="16.375" style="32" customWidth="1"/>
    <col min="5" max="6" width="9.125" style="4" customWidth="1"/>
    <col min="7" max="7" width="9.125" style="36" customWidth="1"/>
    <col min="8" max="8" width="9.125" style="4" customWidth="1"/>
    <col min="9" max="9" width="12.125" style="4" bestFit="1" customWidth="1"/>
    <col min="10" max="16384" width="9.125" style="4" customWidth="1"/>
  </cols>
  <sheetData>
    <row r="1" spans="1:4" ht="12.75">
      <c r="A1" s="81" t="s">
        <v>55</v>
      </c>
      <c r="B1" s="81"/>
      <c r="C1" s="81"/>
      <c r="D1" s="81"/>
    </row>
    <row r="2" spans="1:4" ht="12.75">
      <c r="A2" s="81" t="s">
        <v>108</v>
      </c>
      <c r="B2" s="81"/>
      <c r="C2" s="81"/>
      <c r="D2" s="81"/>
    </row>
    <row r="3" spans="1:4" ht="12.75">
      <c r="A3" s="81" t="s">
        <v>58</v>
      </c>
      <c r="B3" s="81"/>
      <c r="C3" s="81"/>
      <c r="D3" s="81"/>
    </row>
    <row r="4" spans="1:4" ht="13.5" thickBot="1">
      <c r="A4" s="83" t="s">
        <v>5</v>
      </c>
      <c r="B4" s="83"/>
      <c r="C4" s="83"/>
      <c r="D4" s="83"/>
    </row>
    <row r="5" spans="1:4" ht="12.75">
      <c r="A5" s="2"/>
      <c r="B5" s="89"/>
      <c r="C5" s="50"/>
      <c r="D5" s="51"/>
    </row>
    <row r="6" spans="1:4" ht="12.75">
      <c r="A6" s="3" t="s">
        <v>4</v>
      </c>
      <c r="B6" s="90" t="s">
        <v>107</v>
      </c>
      <c r="C6" s="22" t="s">
        <v>9</v>
      </c>
      <c r="D6" s="52" t="s">
        <v>9</v>
      </c>
    </row>
    <row r="7" spans="1:4" ht="13.5">
      <c r="A7" s="53"/>
      <c r="B7" s="91"/>
      <c r="C7" s="49" t="s">
        <v>90</v>
      </c>
      <c r="D7" s="54" t="s">
        <v>91</v>
      </c>
    </row>
    <row r="8" spans="1:4" ht="13.5">
      <c r="A8" s="14" t="s">
        <v>39</v>
      </c>
      <c r="B8" s="23"/>
      <c r="C8" s="48"/>
      <c r="D8" s="55"/>
    </row>
    <row r="9" spans="1:5" ht="12.75">
      <c r="A9" s="84" t="s">
        <v>40</v>
      </c>
      <c r="B9" s="23"/>
      <c r="C9" s="88">
        <v>1077916</v>
      </c>
      <c r="D9" s="88">
        <v>2147672</v>
      </c>
      <c r="E9" s="1"/>
    </row>
    <row r="10" spans="1:5" ht="12.75">
      <c r="A10" s="14" t="s">
        <v>41</v>
      </c>
      <c r="B10" s="23"/>
      <c r="C10" s="72"/>
      <c r="D10" s="73"/>
      <c r="E10" s="1"/>
    </row>
    <row r="11" spans="1:9" ht="12.75">
      <c r="A11" s="84" t="s">
        <v>42</v>
      </c>
      <c r="B11" s="23">
        <v>9.16</v>
      </c>
      <c r="C11" s="74">
        <v>3276</v>
      </c>
      <c r="D11" s="74">
        <v>7602</v>
      </c>
      <c r="E11" s="1"/>
      <c r="F11" s="1"/>
      <c r="H11" s="37"/>
      <c r="I11" s="38"/>
    </row>
    <row r="12" spans="1:9" ht="13.5" customHeight="1">
      <c r="A12" s="84" t="s">
        <v>43</v>
      </c>
      <c r="B12" s="23"/>
      <c r="C12" s="71">
        <v>-35994</v>
      </c>
      <c r="D12" s="71">
        <v>-247</v>
      </c>
      <c r="E12" s="1"/>
      <c r="F12" s="1"/>
      <c r="H12" s="37"/>
      <c r="I12" s="35"/>
    </row>
    <row r="13" spans="1:6" ht="12.75">
      <c r="A13" s="84" t="s">
        <v>92</v>
      </c>
      <c r="B13" s="23"/>
      <c r="C13" s="71">
        <v>-15634</v>
      </c>
      <c r="D13" s="71">
        <v>-20481</v>
      </c>
      <c r="E13" s="1"/>
      <c r="F13" s="1"/>
    </row>
    <row r="14" spans="1:9" ht="25.5">
      <c r="A14" s="84" t="s">
        <v>93</v>
      </c>
      <c r="B14" s="23"/>
      <c r="C14" s="23">
        <v>-3408</v>
      </c>
      <c r="D14" s="23">
        <v>6745</v>
      </c>
      <c r="E14" s="1"/>
      <c r="F14" s="1"/>
      <c r="H14" s="37"/>
      <c r="I14" s="35"/>
    </row>
    <row r="15" spans="1:9" ht="25.5">
      <c r="A15" s="84" t="s">
        <v>94</v>
      </c>
      <c r="B15" s="23"/>
      <c r="C15" s="23">
        <v>354378</v>
      </c>
      <c r="D15" s="23">
        <v>-23390</v>
      </c>
      <c r="E15" s="1"/>
      <c r="F15" s="1"/>
      <c r="H15" s="37"/>
      <c r="I15" s="35"/>
    </row>
    <row r="16" spans="1:6" ht="38.25">
      <c r="A16" s="84" t="s">
        <v>95</v>
      </c>
      <c r="B16" s="23">
        <v>6</v>
      </c>
      <c r="C16" s="23">
        <v>-1602840</v>
      </c>
      <c r="D16" s="23">
        <v>-2315065</v>
      </c>
      <c r="E16" s="1"/>
      <c r="F16" s="1"/>
    </row>
    <row r="17" spans="1:6" ht="12.75">
      <c r="A17" s="14" t="s">
        <v>96</v>
      </c>
      <c r="B17" s="23"/>
      <c r="C17" s="23"/>
      <c r="D17" s="23"/>
      <c r="E17" s="1"/>
      <c r="F17" s="1"/>
    </row>
    <row r="18" spans="1:6" ht="12.75">
      <c r="A18" s="84" t="s">
        <v>97</v>
      </c>
      <c r="B18" s="23"/>
      <c r="C18" s="23">
        <v>150</v>
      </c>
      <c r="D18" s="23">
        <v>13401</v>
      </c>
      <c r="E18" s="1"/>
      <c r="F18" s="1"/>
    </row>
    <row r="19" spans="1:9" ht="12.75">
      <c r="A19" s="84" t="s">
        <v>98</v>
      </c>
      <c r="B19" s="23"/>
      <c r="C19" s="23">
        <v>-3505</v>
      </c>
      <c r="D19" s="23">
        <v>49101</v>
      </c>
      <c r="E19" s="1"/>
      <c r="F19" s="1"/>
      <c r="H19" s="37"/>
      <c r="I19" s="35"/>
    </row>
    <row r="20" spans="1:9" ht="12.75">
      <c r="A20" s="84" t="s">
        <v>99</v>
      </c>
      <c r="B20" s="23"/>
      <c r="C20" s="23">
        <v>-25299</v>
      </c>
      <c r="D20" s="23">
        <v>-8607</v>
      </c>
      <c r="E20" s="1"/>
      <c r="F20" s="1"/>
      <c r="H20" s="37"/>
      <c r="I20" s="35"/>
    </row>
    <row r="21" spans="1:9" ht="25.5">
      <c r="A21" s="14" t="s">
        <v>100</v>
      </c>
      <c r="B21" s="23"/>
      <c r="C21" s="87">
        <f>C9+C11+C12+C13+C14+C15+C16+C17+C18+C19+C20</f>
        <v>-250960</v>
      </c>
      <c r="D21" s="87">
        <f>D9+D11+D12+D13+D14+D15+D16+D17+D18+D19+D20</f>
        <v>-143269</v>
      </c>
      <c r="E21" s="1"/>
      <c r="F21" s="1"/>
      <c r="H21" s="37"/>
      <c r="I21" s="35"/>
    </row>
    <row r="22" spans="1:9" ht="12.75">
      <c r="A22" s="14" t="s">
        <v>45</v>
      </c>
      <c r="B22" s="23"/>
      <c r="C22" s="23">
        <v>0</v>
      </c>
      <c r="D22" s="23"/>
      <c r="E22" s="1"/>
      <c r="F22" s="1"/>
      <c r="H22" s="37"/>
      <c r="I22" s="35"/>
    </row>
    <row r="23" spans="1:9" ht="25.5">
      <c r="A23" s="84" t="s">
        <v>101</v>
      </c>
      <c r="B23" s="23">
        <v>9</v>
      </c>
      <c r="C23" s="23">
        <v>-4318</v>
      </c>
      <c r="D23" s="23">
        <v>-698</v>
      </c>
      <c r="E23" s="1"/>
      <c r="F23" s="1"/>
      <c r="H23" s="37"/>
      <c r="I23" s="35"/>
    </row>
    <row r="24" spans="1:6" ht="12.75">
      <c r="A24" s="84" t="s">
        <v>46</v>
      </c>
      <c r="B24" s="23"/>
      <c r="C24" s="23">
        <v>0</v>
      </c>
      <c r="D24" s="23">
        <v>-10408</v>
      </c>
      <c r="E24" s="1"/>
      <c r="F24" s="1"/>
    </row>
    <row r="25" spans="1:9" ht="15" customHeight="1">
      <c r="A25" s="84" t="s">
        <v>47</v>
      </c>
      <c r="B25" s="23">
        <v>6</v>
      </c>
      <c r="C25" s="23">
        <v>60116</v>
      </c>
      <c r="D25" s="23">
        <v>221500</v>
      </c>
      <c r="E25" s="1"/>
      <c r="F25" s="1"/>
      <c r="H25" s="37"/>
      <c r="I25" s="35"/>
    </row>
    <row r="26" spans="1:6" ht="27.75" hidden="1">
      <c r="A26" s="84" t="s">
        <v>44</v>
      </c>
      <c r="B26" s="23"/>
      <c r="C26" s="23">
        <v>0</v>
      </c>
      <c r="D26" s="23"/>
      <c r="E26" s="1"/>
      <c r="F26" s="1"/>
    </row>
    <row r="27" spans="1:9" ht="12.75">
      <c r="A27" s="84" t="s">
        <v>48</v>
      </c>
      <c r="B27" s="23"/>
      <c r="C27" s="23">
        <v>232061</v>
      </c>
      <c r="D27" s="23">
        <v>463750</v>
      </c>
      <c r="E27" s="1"/>
      <c r="F27" s="1"/>
      <c r="H27" s="37"/>
      <c r="I27" s="35"/>
    </row>
    <row r="28" spans="1:9" ht="12.75">
      <c r="A28" s="84" t="s">
        <v>49</v>
      </c>
      <c r="B28" s="23"/>
      <c r="C28" s="23">
        <v>35713</v>
      </c>
      <c r="D28" s="23">
        <v>247</v>
      </c>
      <c r="E28" s="1"/>
      <c r="F28" s="1"/>
      <c r="H28" s="37"/>
      <c r="I28" s="35"/>
    </row>
    <row r="29" spans="1:9" ht="12.75">
      <c r="A29" s="84" t="s">
        <v>50</v>
      </c>
      <c r="B29" s="23">
        <v>7</v>
      </c>
      <c r="C29" s="23">
        <v>367385</v>
      </c>
      <c r="D29" s="23">
        <v>-165811</v>
      </c>
      <c r="E29" s="1"/>
      <c r="F29" s="1"/>
      <c r="H29" s="37"/>
      <c r="I29" s="35"/>
    </row>
    <row r="30" spans="1:9" ht="12.75" customHeight="1">
      <c r="A30" s="14" t="s">
        <v>102</v>
      </c>
      <c r="B30" s="23"/>
      <c r="C30" s="87">
        <f>C23+C24+C25+C27+C28+C29</f>
        <v>690957</v>
      </c>
      <c r="D30" s="87">
        <f>D23+D24+D25+D27+D28+D29</f>
        <v>508580</v>
      </c>
      <c r="E30" s="1"/>
      <c r="F30" s="1"/>
      <c r="H30" s="37"/>
      <c r="I30" s="35"/>
    </row>
    <row r="31" spans="1:6" ht="12.75">
      <c r="A31" s="14" t="s">
        <v>52</v>
      </c>
      <c r="B31" s="23"/>
      <c r="C31" s="23"/>
      <c r="D31" s="23"/>
      <c r="E31" s="1"/>
      <c r="F31" s="1"/>
    </row>
    <row r="32" spans="1:9" ht="12.75">
      <c r="A32" s="84" t="s">
        <v>53</v>
      </c>
      <c r="B32" s="23">
        <v>10</v>
      </c>
      <c r="C32" s="23">
        <v>-50600</v>
      </c>
      <c r="D32" s="23">
        <v>-364044</v>
      </c>
      <c r="E32" s="1"/>
      <c r="F32" s="1"/>
      <c r="H32" s="37"/>
      <c r="I32" s="35"/>
    </row>
    <row r="33" spans="1:9" ht="12.75">
      <c r="A33" s="84" t="s">
        <v>54</v>
      </c>
      <c r="B33" s="23">
        <v>14</v>
      </c>
      <c r="C33" s="23">
        <v>-519400</v>
      </c>
      <c r="D33" s="23"/>
      <c r="E33" s="1"/>
      <c r="F33" s="1"/>
      <c r="H33" s="37"/>
      <c r="I33" s="35"/>
    </row>
    <row r="34" spans="1:9" ht="12.75">
      <c r="A34" s="84" t="s">
        <v>33</v>
      </c>
      <c r="B34" s="23">
        <v>14</v>
      </c>
      <c r="C34" s="23">
        <v>150000</v>
      </c>
      <c r="D34" s="23"/>
      <c r="E34" s="1"/>
      <c r="F34" s="1"/>
      <c r="H34" s="37"/>
      <c r="I34" s="35"/>
    </row>
    <row r="35" spans="1:9" ht="25.5">
      <c r="A35" s="14" t="s">
        <v>103</v>
      </c>
      <c r="B35" s="23"/>
      <c r="C35" s="87">
        <f>C32+C33+C34</f>
        <v>-420000</v>
      </c>
      <c r="D35" s="87">
        <f>D32+D33+D34</f>
        <v>-364044</v>
      </c>
      <c r="E35" s="1"/>
      <c r="F35" s="1"/>
      <c r="H35" s="37"/>
      <c r="I35" s="35"/>
    </row>
    <row r="36" spans="1:6" ht="12.75">
      <c r="A36" s="14" t="s">
        <v>104</v>
      </c>
      <c r="B36" s="23"/>
      <c r="C36" s="23">
        <f>C35+C30+C21</f>
        <v>19997</v>
      </c>
      <c r="D36" s="23">
        <f>D35+D30+D21</f>
        <v>1267</v>
      </c>
      <c r="E36" s="1"/>
      <c r="F36" s="1"/>
    </row>
    <row r="37" spans="1:6" ht="12.75">
      <c r="A37" s="84" t="s">
        <v>51</v>
      </c>
      <c r="B37" s="23"/>
      <c r="C37" s="23">
        <v>-172</v>
      </c>
      <c r="D37" s="23">
        <v>11</v>
      </c>
      <c r="E37" s="1"/>
      <c r="F37" s="1"/>
    </row>
    <row r="38" spans="1:6" ht="12.75">
      <c r="A38" s="84" t="s">
        <v>105</v>
      </c>
      <c r="B38" s="23"/>
      <c r="C38" s="23">
        <v>6095</v>
      </c>
      <c r="D38" s="23">
        <v>4817</v>
      </c>
      <c r="E38" s="1"/>
      <c r="F38" s="1"/>
    </row>
    <row r="39" spans="1:6" ht="12.75">
      <c r="A39" s="14" t="s">
        <v>106</v>
      </c>
      <c r="B39" s="23">
        <v>5</v>
      </c>
      <c r="C39" s="87">
        <f>C36+C37+C38</f>
        <v>25920</v>
      </c>
      <c r="D39" s="87">
        <f>D36+D37+D38</f>
        <v>6095</v>
      </c>
      <c r="E39" s="1"/>
      <c r="F39" s="1"/>
    </row>
    <row r="40" ht="12.75">
      <c r="C40" s="37"/>
    </row>
    <row r="41" spans="1:7" ht="12.75">
      <c r="A41" s="8" t="s">
        <v>37</v>
      </c>
      <c r="B41" s="8"/>
      <c r="C41" s="34"/>
      <c r="D41" s="34" t="s">
        <v>38</v>
      </c>
      <c r="F41" s="36"/>
      <c r="G41" s="4"/>
    </row>
    <row r="42" spans="1:7" ht="12.75">
      <c r="A42" s="8"/>
      <c r="B42" s="8"/>
      <c r="C42" s="8"/>
      <c r="D42" s="27"/>
      <c r="F42" s="36"/>
      <c r="G42" s="4"/>
    </row>
    <row r="43" spans="1:7" ht="13.5">
      <c r="A43" s="9"/>
      <c r="B43" s="9"/>
      <c r="C43" s="9"/>
      <c r="D43" s="29"/>
      <c r="F43" s="36"/>
      <c r="G43" s="4"/>
    </row>
    <row r="44" spans="1:7" ht="12.75">
      <c r="A44" s="8" t="s">
        <v>22</v>
      </c>
      <c r="B44" s="8"/>
      <c r="C44" s="8"/>
      <c r="D44" s="27" t="s">
        <v>23</v>
      </c>
      <c r="F44" s="36"/>
      <c r="G44" s="4"/>
    </row>
    <row r="45" spans="3:4" ht="12.75">
      <c r="C45" s="1"/>
      <c r="D45" s="30"/>
    </row>
    <row r="46" ht="12.75">
      <c r="D46" s="30"/>
    </row>
  </sheetData>
  <sheetProtection/>
  <mergeCells count="4">
    <mergeCell ref="A1:D1"/>
    <mergeCell ref="A2:D2"/>
    <mergeCell ref="A3:D3"/>
    <mergeCell ref="A4:D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2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28.625" style="0" bestFit="1" customWidth="1"/>
    <col min="2" max="2" width="10.00390625" style="0" bestFit="1" customWidth="1"/>
    <col min="3" max="3" width="18.00390625" style="0" customWidth="1"/>
    <col min="6" max="6" width="11.00390625" style="0" bestFit="1" customWidth="1"/>
    <col min="7" max="7" width="11.25390625" style="0" bestFit="1" customWidth="1"/>
  </cols>
  <sheetData>
    <row r="1" spans="1:3" ht="12.75">
      <c r="A1" s="11" t="s">
        <v>55</v>
      </c>
      <c r="B1" s="11"/>
      <c r="C1" s="11"/>
    </row>
    <row r="2" ht="12.75">
      <c r="A2" s="11" t="s">
        <v>109</v>
      </c>
    </row>
    <row r="3" ht="12.75">
      <c r="A3" s="11" t="s">
        <v>58</v>
      </c>
    </row>
    <row r="4" spans="1:7" ht="89.25">
      <c r="A4" s="90"/>
      <c r="B4" s="90" t="s">
        <v>6</v>
      </c>
      <c r="C4" s="90" t="s">
        <v>26</v>
      </c>
      <c r="D4" s="90" t="s">
        <v>24</v>
      </c>
      <c r="E4" s="90" t="s">
        <v>27</v>
      </c>
      <c r="F4" s="90" t="s">
        <v>28</v>
      </c>
      <c r="G4" s="90" t="s">
        <v>29</v>
      </c>
    </row>
    <row r="5" spans="1:7" ht="12.75">
      <c r="A5" s="14" t="s">
        <v>30</v>
      </c>
      <c r="B5" s="87">
        <v>2013000</v>
      </c>
      <c r="C5" s="93">
        <v>0</v>
      </c>
      <c r="D5" s="94">
        <v>0</v>
      </c>
      <c r="E5" s="94">
        <v>0</v>
      </c>
      <c r="F5" s="87">
        <v>13945579</v>
      </c>
      <c r="G5" s="87">
        <v>15958579</v>
      </c>
    </row>
    <row r="6" spans="1:7" ht="12.75">
      <c r="A6" s="84" t="s">
        <v>36</v>
      </c>
      <c r="B6" s="95" t="s">
        <v>31</v>
      </c>
      <c r="C6" s="95">
        <v>0</v>
      </c>
      <c r="D6" s="23">
        <v>0</v>
      </c>
      <c r="E6" s="23">
        <v>0</v>
      </c>
      <c r="F6" s="23">
        <v>1077915.93118</v>
      </c>
      <c r="G6" s="23">
        <f>SUM(B6:F6)</f>
        <v>1077915.93118</v>
      </c>
    </row>
    <row r="7" spans="1:7" ht="12.75">
      <c r="A7" s="84" t="s">
        <v>32</v>
      </c>
      <c r="B7" s="23">
        <v>-2013000</v>
      </c>
      <c r="C7" s="23">
        <v>15502921</v>
      </c>
      <c r="D7" s="23">
        <v>10</v>
      </c>
      <c r="E7" s="23">
        <v>0</v>
      </c>
      <c r="F7" s="23">
        <v>-13489931</v>
      </c>
      <c r="G7" s="23">
        <f>SUM(B7:F7)</f>
        <v>0</v>
      </c>
    </row>
    <row r="8" spans="1:7" ht="12.75">
      <c r="A8" s="84" t="s">
        <v>33</v>
      </c>
      <c r="B8" s="95">
        <v>0</v>
      </c>
      <c r="C8" s="23">
        <v>150000</v>
      </c>
      <c r="D8" s="23">
        <v>0</v>
      </c>
      <c r="E8" s="23">
        <v>0</v>
      </c>
      <c r="F8" s="23">
        <v>0</v>
      </c>
      <c r="G8" s="23">
        <f>SUM(B8:F8)</f>
        <v>150000</v>
      </c>
    </row>
    <row r="9" spans="1:7" ht="12.75">
      <c r="A9" s="84" t="s">
        <v>34</v>
      </c>
      <c r="B9" s="95">
        <v>0</v>
      </c>
      <c r="C9" s="23">
        <v>0</v>
      </c>
      <c r="D9" s="23">
        <v>0</v>
      </c>
      <c r="E9" s="23">
        <v>-523892</v>
      </c>
      <c r="F9" s="23">
        <v>0</v>
      </c>
      <c r="G9" s="23">
        <f>SUM(B9:F9)</f>
        <v>-523892</v>
      </c>
    </row>
    <row r="10" spans="1:7" ht="12.75">
      <c r="A10" s="84" t="s">
        <v>24</v>
      </c>
      <c r="B10" s="95">
        <v>0</v>
      </c>
      <c r="C10" s="95">
        <v>0</v>
      </c>
      <c r="D10" s="23">
        <v>4492</v>
      </c>
      <c r="E10" s="23">
        <v>0</v>
      </c>
      <c r="F10" s="23">
        <v>0</v>
      </c>
      <c r="G10" s="23">
        <f>SUM(B10:F10)</f>
        <v>4492</v>
      </c>
    </row>
    <row r="11" spans="1:7" ht="12.75">
      <c r="A11" s="14" t="s">
        <v>35</v>
      </c>
      <c r="B11" s="87">
        <v>0</v>
      </c>
      <c r="C11" s="87">
        <f>ROUND(SUM(C5:C10),0)</f>
        <v>15652921</v>
      </c>
      <c r="D11" s="87">
        <f>SUM(D5:D10)</f>
        <v>4502</v>
      </c>
      <c r="E11" s="87">
        <f>SUM(E5:E10)</f>
        <v>-523892</v>
      </c>
      <c r="F11" s="87">
        <f>ROUND(SUM(F5:F10),0)</f>
        <v>1533564</v>
      </c>
      <c r="G11" s="87">
        <f>ROUND(SUM(G5:G10),0)</f>
        <v>16667095</v>
      </c>
    </row>
    <row r="12" spans="1:7" ht="12.75">
      <c r="A12" s="92"/>
      <c r="B12" s="93"/>
      <c r="C12" s="93"/>
      <c r="D12" s="93"/>
      <c r="E12" s="93"/>
      <c r="F12" s="93"/>
      <c r="G12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Zhanna Skakova</cp:lastModifiedBy>
  <cp:lastPrinted>2020-11-13T10:51:38Z</cp:lastPrinted>
  <dcterms:created xsi:type="dcterms:W3CDTF">2007-01-06T07:18:16Z</dcterms:created>
  <dcterms:modified xsi:type="dcterms:W3CDTF">2024-05-29T11:06:26Z</dcterms:modified>
  <cp:category/>
  <cp:version/>
  <cp:contentType/>
  <cp:contentStatus/>
</cp:coreProperties>
</file>