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46" i="2"/>
  <c r="B9" i="4"/>
  <c r="D51" i="2"/>
  <c r="D50"/>
  <c r="C51"/>
  <c r="C50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<sst xmlns="http://schemas.openxmlformats.org/spreadsheetml/2006/main" count="146" uniqueCount="117">
  <si>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</si>
  <si>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</si>
  <si>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</si>
  <si>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</si>
  <si>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</si>
  <si>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</si>
  <si>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</si>
  <si>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</si>
  <si>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</si>
  <si>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</si>
  <si>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</si>
  <si>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</si>
  <si>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</si>
  <si>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</si>
  <si>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</si>
  <si>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</si>
  <si>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</si>
  <si>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</si>
  <si>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</si>
  <si>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</si>
  <si>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</si>
  <si>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</si>
  <si>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</si>
  <si>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</si>
  <si>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</si>
  <si>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</si>
  <si>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</si>
  <si>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</si>
  <si>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</si>
  <si>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</si>
  <si>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</si>
  <si>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</si>
  <si>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</si>
  <si>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</si>
  <si>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</si>
  <si>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</si>
  <si>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</si>
  <si>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</si>
  <si>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</si>
  <si>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</si>
  <si>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</si>
  <si>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</si>
  <si>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</si>
  <si>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</si>
  <si>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</si>
  <si>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</si>
  <si>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</si>
  <si>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</si>
  <si>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</si>
  <si>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</si>
  <si>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</si>
  <si>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</si>
  <si>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</si>
  <si>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</si>
  <si>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</si>
  <si>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</si>
  <si>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</si>
  <si>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</si>
  <si>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</si>
  <si>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</si>
  <si>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</si>
  <si>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</si>
  <si>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</si>
  <si>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</si>
  <si>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</si>
  <si>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</si>
  <si>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</si>
  <si>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</si>
  <si>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</si>
  <si>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</si>
  <si>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</si>
  <si>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</si>
  <si>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</si>
  <si>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</si>
  <si>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</si>
  <si>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</si>
  <si>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</si>
  <si>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</si>
  <si>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</si>
  <si>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</si>
  <si>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</si>
  <si>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</si>
  <si>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</si>
  <si>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</si>
  <si>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</si>
  <si>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</si>
  <si>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</si>
  <si>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</si>
  <si>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</si>
  <si>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</si>
  <si>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</si>
  <si>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</si>
  <si>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</si>
  <si>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</si>
  <si>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</si>
  <si>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</si>
  <si>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</si>
  <si>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</si>
  <si>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</si>
  <si>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</si>
  <si>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</si>
  <si>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</si>
  <si>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</si>
  <si>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</si>
  <si>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</si>
  <si>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</si>
  <si>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</si>
  <si>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</si>
  <si>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</si>
  <si>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</si>
  <si>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ПО СОСТОЯНИЮ НА НА 31 МАРТА 2018 Г.</t>
  </si>
  <si>
    <t>ПО СОСТОЯНИЮ НА 31 МАРТА 2018 Г.</t>
  </si>
  <si>
    <t>31 марта 2018 г.</t>
  </si>
  <si>
    <t>01 января 2018 г.</t>
  </si>
  <si>
    <t>На 1 ЯНВАРЯ 2017 г.</t>
  </si>
  <si>
    <t>На 31 декабря 2017 г.</t>
  </si>
  <si>
    <t>На 31 марта 2018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</si>
</sst>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opLeftCell="A16" zoomScaleNormal="100" workbookViewId="0">
      <selection activeCell="E39" sqref="E39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111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112</v>
      </c>
      <c r="D4" s="28" t="s">
        <v>113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254</v>
      </c>
      <c r="D8" s="33">
        <v>270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11852768</v>
      </c>
      <c r="D13" s="12">
        <v>12059390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11853022</v>
      </c>
      <c r="D15" s="41">
        <f>SUM(D8:D13)</f>
        <v>12059660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40089</v>
      </c>
      <c r="D17" s="33">
        <v>16710</v>
      </c>
      <c r="F17" s="16"/>
    </row>
    <row r="18" spans="1:6">
      <c r="A18" s="32" t="s">
        <v>23</v>
      </c>
      <c r="B18" s="45">
        <v>3</v>
      </c>
      <c r="C18" s="12">
        <v>3</v>
      </c>
      <c r="D18" s="12">
        <v>7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30">
        <v>146</v>
      </c>
      <c r="D20" s="12">
        <v>146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220003</v>
      </c>
      <c r="D23" s="12">
        <v>280003</v>
      </c>
    </row>
    <row r="24" spans="1:6">
      <c r="A24" s="32" t="s">
        <v>29</v>
      </c>
      <c r="B24" s="30">
        <v>6</v>
      </c>
      <c r="C24" s="12">
        <v>8773</v>
      </c>
      <c r="D24" s="12">
        <v>3972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269014</v>
      </c>
      <c r="D26" s="41">
        <f>SUM(D17:D24)</f>
        <v>300838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12122036</v>
      </c>
      <c r="D28" s="53">
        <f>D15+D26</f>
        <v>12360498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10951022</v>
      </c>
      <c r="D35" s="57">
        <v>11042280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10952022</v>
      </c>
      <c r="D37" s="57">
        <f>SUM(D32:D35)</f>
        <v>11043280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4526</v>
      </c>
      <c r="D41" s="12">
        <v>4526</v>
      </c>
    </row>
    <row r="42" spans="1:8">
      <c r="A42" s="59" t="s">
        <v>40</v>
      </c>
      <c r="B42" s="36">
        <v>8</v>
      </c>
      <c r="C42" s="130">
        <v>730</v>
      </c>
      <c r="D42" s="12">
        <v>730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5256</v>
      </c>
      <c r="D44" s="41">
        <f>SUM(D39:D42)</f>
        <v>5256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30">
        <f>234977+85</f>
        <v>235062</v>
      </c>
      <c r="D46" s="12">
        <v>219458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f>91+89</f>
        <v>180</v>
      </c>
      <c r="D50" s="12">
        <f>93+91</f>
        <v>184</v>
      </c>
    </row>
    <row r="51" spans="1:6">
      <c r="A51" s="32" t="s">
        <v>47</v>
      </c>
      <c r="B51" s="30">
        <v>12</v>
      </c>
      <c r="C51" s="12">
        <f>456255+469215</f>
        <v>925470</v>
      </c>
      <c r="D51" s="12">
        <f>407837+680435+2</f>
        <v>1088274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1164758</v>
      </c>
      <c r="D53" s="41">
        <f>SUM(D46:D51)</f>
        <v>1311962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12122036</v>
      </c>
      <c r="D55" s="65">
        <f>D37+D44+D53</f>
        <v>12360498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B13" sqref="B13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110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43190</v>
      </c>
      <c r="C4" s="122">
        <v>42825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-49743</v>
      </c>
      <c r="C12" s="12">
        <v>-70623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2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6986</v>
      </c>
      <c r="C15" s="12">
        <v>6533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-48501</v>
      </c>
      <c r="C16" s="12">
        <v>-48501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-91258</v>
      </c>
      <c r="C20" s="12">
        <f>SUM(C10:C18)</f>
        <v>-112591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-91258</v>
      </c>
      <c r="C24" s="12">
        <f>SUM(C20:C22)</f>
        <v>-112591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25" zoomScale="80" zoomScaleNormal="80" workbookViewId="0">
      <selection activeCell="C42" sqref="C42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110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43190</v>
      </c>
      <c r="C5" s="122">
        <v>42825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f>951959+83</f>
        <v>952042</v>
      </c>
      <c r="C9" s="96">
        <v>1287272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952042</v>
      </c>
      <c r="C11" s="102">
        <f>SUM(C7:C9)</f>
        <v>1287272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29483</v>
      </c>
      <c r="C13" s="96">
        <v>2187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1500</v>
      </c>
      <c r="C14" s="94">
        <v>1500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543</v>
      </c>
      <c r="C15" s="94">
        <v>539</v>
      </c>
      <c r="D15" s="97"/>
      <c r="E15" s="97"/>
      <c r="F15" s="97"/>
      <c r="G15" s="97"/>
    </row>
    <row r="16" spans="1:7" s="43" customFormat="1">
      <c r="A16" s="92" t="s">
        <v>67</v>
      </c>
      <c r="B16" s="94"/>
      <c r="C16" s="96">
        <v>331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1093371</v>
      </c>
      <c r="C18" s="96">
        <v>1474670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1124897</v>
      </c>
      <c r="C20" s="102">
        <f>SUM(C13:C18)</f>
        <v>1479227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-172855</v>
      </c>
      <c r="C26" s="105">
        <f>C11-C20</f>
        <v>-191955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177739</v>
      </c>
      <c r="C53" s="96">
        <v>209021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177739</v>
      </c>
      <c r="C55" s="114">
        <f>SUM(C49:C53)</f>
        <v>209021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83</v>
      </c>
      <c r="C61" s="96">
        <v>83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83</v>
      </c>
      <c r="C63" s="114">
        <f>SUM(C57:C61)</f>
        <v>83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177656</v>
      </c>
      <c r="C65" s="120">
        <f>C55-C63</f>
        <v>208938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4801</v>
      </c>
      <c r="C67" s="109">
        <f>C65+C46+C26</f>
        <v>16983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3972</v>
      </c>
      <c r="C69" s="96">
        <v>5975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8773</v>
      </c>
      <c r="C70" s="121">
        <f>C67+C69</f>
        <v>22958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D22" sqref="D22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110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114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11042280</v>
      </c>
      <c r="E12" s="79"/>
      <c r="F12" s="82"/>
      <c r="G12" s="79"/>
      <c r="H12" s="19">
        <f t="shared" si="0"/>
        <v>11042280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115</v>
      </c>
      <c r="B14" s="123">
        <f>SUM(B8:B12)</f>
        <v>1000</v>
      </c>
      <c r="C14" s="123"/>
      <c r="D14" s="124">
        <f>SUM(D8:D12)</f>
        <v>11042280</v>
      </c>
      <c r="E14" s="123"/>
      <c r="F14" s="123">
        <f>SUM(F8:F12)</f>
        <v>0</v>
      </c>
      <c r="G14" s="123"/>
      <c r="H14" s="124">
        <f>SUM(H6:H12)</f>
        <v>11043280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-91258</v>
      </c>
      <c r="E21" s="79"/>
      <c r="F21" s="82"/>
      <c r="G21" s="79"/>
      <c r="H21" s="82">
        <f t="shared" si="1"/>
        <v>-91258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10951022</v>
      </c>
      <c r="E23" s="127"/>
      <c r="F23" s="125">
        <f>SUM(F14:F21)</f>
        <v>0</v>
      </c>
      <c r="G23" s="128"/>
      <c r="H23" s="125">
        <f>SUM(B23:F23)</f>
        <v>10952022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2018-04-23T09:31:11Z</cp:lastPrinted>
  <dcterms:created xsi:type="dcterms:W3CDTF">2015-08-18T09:37:01Z</dcterms:created>
  <dcterms:modified xsi:type="dcterms:W3CDTF">2018-04-23T09:32:18Z</dcterms:modified>
</cp:coreProperties>
</file>