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120" yWindow="15" windowWidth="11910" windowHeight="5625"/>
  </bookViews>
  <sheets>
    <sheet name="Ф1 конс" sheetId="4" r:id="rId1"/>
    <sheet name="Ф2 конс" sheetId="3" r:id="rId2"/>
    <sheet name="Ф3 конс" sheetId="11" r:id="rId3"/>
    <sheet name="Ф4 конс" sheetId="1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2">#REF!</definedName>
    <definedName name="Account_Balance" localSheetId="3">#REF!</definedName>
    <definedName name="Account_Balance">#REF!</definedName>
    <definedName name="AS2DocOpenMode" hidden="1">"AS2DocumentEdit"</definedName>
    <definedName name="ASD" localSheetId="2">#REF!</definedName>
    <definedName name="ASD" localSheetId="3">#REF!</definedName>
    <definedName name="ASD">#REF!</definedName>
    <definedName name="ASDA" localSheetId="2">#REF!</definedName>
    <definedName name="ASDA">#REF!</definedName>
    <definedName name="CV" localSheetId="2">'[1]Q4 CMA'!#REF!</definedName>
    <definedName name="CV" localSheetId="3">'[1]Q4 CMA'!#REF!</definedName>
    <definedName name="CV">'[1]Q4 CMA'!#REF!</definedName>
    <definedName name="CVBCV" localSheetId="2">#REF!</definedName>
    <definedName name="CVBCV" localSheetId="3">#REF!</definedName>
    <definedName name="CVBCV">#REF!</definedName>
    <definedName name="Difference" localSheetId="2">#REF!</definedName>
    <definedName name="Difference">#REF!</definedName>
    <definedName name="Disaggregations" localSheetId="2">[2]Depreciation!#REF!</definedName>
    <definedName name="Disaggregations" localSheetId="3">[2]Depreciation!#REF!</definedName>
    <definedName name="Disaggregations">[2]Depreciation!#REF!</definedName>
    <definedName name="DSFSD" localSheetId="2">#REF!</definedName>
    <definedName name="DSFSD" localSheetId="3">#REF!</definedName>
    <definedName name="DSFSD">#REF!</definedName>
    <definedName name="Expected_balance" localSheetId="2">#REF!</definedName>
    <definedName name="Expected_balance">#REF!</definedName>
    <definedName name="FDS" localSheetId="2">#REF!</definedName>
    <definedName name="FDS">#REF!</definedName>
    <definedName name="Monetary_Precision" localSheetId="2">[2]Depreciation!#REF!</definedName>
    <definedName name="Monetary_Precision" localSheetId="3">[2]Depreciation!#REF!</definedName>
    <definedName name="Monetary_Precision">[2]Depreciation!#REF!</definedName>
    <definedName name="PJ" localSheetId="2">#REF!</definedName>
    <definedName name="PJ" localSheetId="3">#REF!</definedName>
    <definedName name="PJ">#REF!</definedName>
    <definedName name="Q" localSheetId="2">#REF!</definedName>
    <definedName name="Q">#REF!</definedName>
    <definedName name="QWE" localSheetId="2">#REF!</definedName>
    <definedName name="QWE">#REF!</definedName>
    <definedName name="QWEQ" localSheetId="2">#REF!</definedName>
    <definedName name="QWEQ">#REF!</definedName>
    <definedName name="R_Factor" localSheetId="2">[2]Depreciation!#REF!</definedName>
    <definedName name="R_Factor" localSheetId="3">[2]Depreciation!#REF!</definedName>
    <definedName name="R_Factor">[2]Depreciation!#REF!</definedName>
    <definedName name="Residual_difference" localSheetId="2">#REF!</definedName>
    <definedName name="Residual_difference" localSheetId="3">#REF!</definedName>
    <definedName name="Residual_difference">#REF!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2">'[1]9m CMA'!#REF!</definedName>
    <definedName name="TextRefCopy1" localSheetId="3">'[1]9m CMA'!#REF!</definedName>
    <definedName name="TextRefCopy1">'[1]9m CMA'!#REF!</definedName>
    <definedName name="TextRefCopy10" localSheetId="2">'[3]2'!#REF!</definedName>
    <definedName name="TextRefCopy10" localSheetId="3">'[3]2'!#REF!</definedName>
    <definedName name="TextRefCopy10">'[3]2'!#REF!</definedName>
    <definedName name="TextRefCopy100" localSheetId="2">#REF!</definedName>
    <definedName name="TextRefCopy100" localSheetId="3">#REF!</definedName>
    <definedName name="TextRefCopy100">#REF!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 localSheetId="2">'[3]2'!#REF!</definedName>
    <definedName name="TextRefCopy11" localSheetId="3">'[3]2'!#REF!</definedName>
    <definedName name="TextRefCopy11">'[3]2'!#REF!</definedName>
    <definedName name="TextRefCopy110" localSheetId="2">#REF!</definedName>
    <definedName name="TextRefCopy110" localSheetId="3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'[3]2'!#REF!</definedName>
    <definedName name="TextRefCopy12" localSheetId="3">'[3]2'!#REF!</definedName>
    <definedName name="TextRefCopy12">'[3]2'!#REF!</definedName>
    <definedName name="TextRefCopy122" localSheetId="2">[4]Rollforward!#REF!</definedName>
    <definedName name="TextRefCopy122" localSheetId="3">[4]Rollforward!#REF!</definedName>
    <definedName name="TextRefCopy122">[4]Rollforward!#REF!</definedName>
    <definedName name="TextRefCopy123" localSheetId="2">[5]Rollforward!#REF!</definedName>
    <definedName name="TextRefCopy123">[5]Rollforward!#REF!</definedName>
    <definedName name="TextRefCopy13" localSheetId="2">'[3]2'!#REF!</definedName>
    <definedName name="TextRefCopy13">'[3]2'!#REF!</definedName>
    <definedName name="TextRefCopy14" localSheetId="2">#REF!</definedName>
    <definedName name="TextRefCopy14" localSheetId="3">#REF!</definedName>
    <definedName name="TextRefCopy14">#REF!</definedName>
    <definedName name="TextRefCopy147" localSheetId="2">#REF!</definedName>
    <definedName name="TextRefCopy147">#REF!</definedName>
    <definedName name="TextRefCopy149" localSheetId="2">#REF!</definedName>
    <definedName name="TextRefCopy149">#REF!</definedName>
    <definedName name="TextRefCopy15" localSheetId="2">'[1]Q4 CMA'!#REF!</definedName>
    <definedName name="TextRefCopy15" localSheetId="3">'[1]Q4 CMA'!#REF!</definedName>
    <definedName name="TextRefCopy15">'[1]Q4 CMA'!#REF!</definedName>
    <definedName name="TextRefCopy151" localSheetId="2">#REF!</definedName>
    <definedName name="TextRefCopy151" localSheetId="3">#REF!</definedName>
    <definedName name="TextRefCopy151">#REF!</definedName>
    <definedName name="TextRefCopy153" localSheetId="2">#REF!</definedName>
    <definedName name="TextRefCopy153">#REF!</definedName>
    <definedName name="TextRefCopy154" localSheetId="2">#REF!</definedName>
    <definedName name="TextRefCopy154">#REF!</definedName>
    <definedName name="TextRefCopy156" localSheetId="2">#REF!</definedName>
    <definedName name="TextRefCopy156">#REF!</definedName>
    <definedName name="TextRefCopy158" localSheetId="2">#REF!</definedName>
    <definedName name="TextRefCopy158">#REF!</definedName>
    <definedName name="TextRefCopy16" localSheetId="2">#REF!</definedName>
    <definedName name="TextRefCopy16">#REF!</definedName>
    <definedName name="TextRefCopy160" localSheetId="2">#REF!</definedName>
    <definedName name="TextRefCopy160">#REF!</definedName>
    <definedName name="TextRefCopy162" localSheetId="2">#REF!</definedName>
    <definedName name="TextRefCopy162">#REF!</definedName>
    <definedName name="TextRefCopy164" localSheetId="2">#REF!</definedName>
    <definedName name="TextRefCopy164">#REF!</definedName>
    <definedName name="TextRefCopy166" localSheetId="2">#REF!</definedName>
    <definedName name="TextRefCopy166">#REF!</definedName>
    <definedName name="TextRefCopy17" localSheetId="2">#REF!</definedName>
    <definedName name="TextRefCopy17">#REF!</definedName>
    <definedName name="TextRefCopy170" localSheetId="2">#REF!</definedName>
    <definedName name="TextRefCopy170">#REF!</definedName>
    <definedName name="TextRefCopy172" localSheetId="2">#REF!</definedName>
    <definedName name="TextRefCopy172">#REF!</definedName>
    <definedName name="TextRefCopy173" localSheetId="2">#REF!</definedName>
    <definedName name="TextRefCopy173">#REF!</definedName>
    <definedName name="TextRefCopy175" localSheetId="2">#REF!</definedName>
    <definedName name="TextRefCopy175">#REF!</definedName>
    <definedName name="TextRefCopy177" localSheetId="2">#REF!</definedName>
    <definedName name="TextRefCopy177">#REF!</definedName>
    <definedName name="TextRefCopy179" localSheetId="2">#REF!</definedName>
    <definedName name="TextRefCopy179">#REF!</definedName>
    <definedName name="TextRefCopy18" localSheetId="2">#REF!</definedName>
    <definedName name="TextRefCopy18">#REF!</definedName>
    <definedName name="TextRefCopy181" localSheetId="2">#REF!</definedName>
    <definedName name="TextRefCopy181">#REF!</definedName>
    <definedName name="TextRefCopy19" localSheetId="2">#REF!</definedName>
    <definedName name="TextRefCopy19">#REF!</definedName>
    <definedName name="TextRefCopy2" localSheetId="2">#REF!</definedName>
    <definedName name="TextRefCopy2">#REF!</definedName>
    <definedName name="TextRefCopy20" localSheetId="2">#REF!</definedName>
    <definedName name="TextRefCopy20">#REF!</definedName>
    <definedName name="TextRefCopy21" localSheetId="2">#REF!</definedName>
    <definedName name="TextRefCopy21">#REF!</definedName>
    <definedName name="TextRefCopy22" localSheetId="2">#REF!</definedName>
    <definedName name="TextRefCopy22">#REF!</definedName>
    <definedName name="TextRefCopy23" localSheetId="2">'[1]9m CMA'!#REF!</definedName>
    <definedName name="TextRefCopy23" localSheetId="3">'[1]9m CMA'!#REF!</definedName>
    <definedName name="TextRefCopy23">'[1]9m CMA'!#REF!</definedName>
    <definedName name="TextRefCopy24" localSheetId="2">'[1]9m CMA'!#REF!</definedName>
    <definedName name="TextRefCopy24" localSheetId="3">'[1]9m CMA'!#REF!</definedName>
    <definedName name="TextRefCopy24">'[1]9m CMA'!#REF!</definedName>
    <definedName name="TextRefCopy25" localSheetId="2">#REF!</definedName>
    <definedName name="TextRefCopy25" localSheetId="3">#REF!</definedName>
    <definedName name="TextRefCopy25">#REF!</definedName>
    <definedName name="TextRefCopy26" localSheetId="2">'[1]Q4 CMA'!#REF!</definedName>
    <definedName name="TextRefCopy26" localSheetId="3">'[1]Q4 CMA'!#REF!</definedName>
    <definedName name="TextRefCopy26">'[1]Q4 CMA'!#REF!</definedName>
    <definedName name="TextRefCopy27" localSheetId="2">'[1]Q4 CMA'!#REF!</definedName>
    <definedName name="TextRefCopy27" localSheetId="3">'[1]Q4 CMA'!#REF!</definedName>
    <definedName name="TextRefCopy27">'[1]Q4 CMA'!#REF!</definedName>
    <definedName name="TextRefCopy28" localSheetId="2">'[1]Q4 CMA'!#REF!</definedName>
    <definedName name="TextRefCopy28">'[1]Q4 CMA'!#REF!</definedName>
    <definedName name="TextRefCopy29" localSheetId="2">#REF!</definedName>
    <definedName name="TextRefCopy29" localSheetId="3">#REF!</definedName>
    <definedName name="TextRefCopy29">#REF!</definedName>
    <definedName name="TextRefCopy3" localSheetId="2">'[3]2'!#REF!</definedName>
    <definedName name="TextRefCopy3" localSheetId="3">'[3]2'!#REF!</definedName>
    <definedName name="TextRefCopy3">'[3]2'!#REF!</definedName>
    <definedName name="TextRefCopy30" localSheetId="2">#REF!</definedName>
    <definedName name="TextRefCopy30" localSheetId="3">#REF!</definedName>
    <definedName name="TextRefCopy30">#REF!</definedName>
    <definedName name="TextRefCopy31" localSheetId="2">#REF!</definedName>
    <definedName name="TextRefCopy31">#REF!</definedName>
    <definedName name="TextRefCopy32" localSheetId="2">#REF!</definedName>
    <definedName name="TextRefCopy32">#REF!</definedName>
    <definedName name="TextRefCopy33" localSheetId="2">#REF!</definedName>
    <definedName name="TextRefCopy33">#REF!</definedName>
    <definedName name="TextRefCopy34" localSheetId="2">#REF!</definedName>
    <definedName name="TextRefCopy34">#REF!</definedName>
    <definedName name="TextRefCopy35" localSheetId="2">#REF!</definedName>
    <definedName name="TextRefCopy35">#REF!</definedName>
    <definedName name="TextRefCopy36" localSheetId="2">#REF!</definedName>
    <definedName name="TextRefCopy36">#REF!</definedName>
    <definedName name="TextRefCopy4" localSheetId="2">#REF!</definedName>
    <definedName name="TextRefCopy4">#REF!</definedName>
    <definedName name="TextRefCopy42" localSheetId="2">#REF!</definedName>
    <definedName name="TextRefCopy42">#REF!</definedName>
    <definedName name="TextRefCopy43" localSheetId="2">#REF!</definedName>
    <definedName name="TextRefCopy43">#REF!</definedName>
    <definedName name="TextRefCopy44" localSheetId="2">#REF!</definedName>
    <definedName name="TextRefCopy44">#REF!</definedName>
    <definedName name="TextRefCopy45" localSheetId="2">#REF!</definedName>
    <definedName name="TextRefCopy45">#REF!</definedName>
    <definedName name="TextRefCopy46" localSheetId="2">#REF!</definedName>
    <definedName name="TextRefCopy46">#REF!</definedName>
    <definedName name="TextRefCopy47" localSheetId="2">#REF!</definedName>
    <definedName name="TextRefCopy47">#REF!</definedName>
    <definedName name="TextRefCopy49" localSheetId="2">#REF!</definedName>
    <definedName name="TextRefCopy49">#REF!</definedName>
    <definedName name="TextRefCopy5" localSheetId="2">#REF!</definedName>
    <definedName name="TextRefCopy5">#REF!</definedName>
    <definedName name="TextRefCopy50" localSheetId="2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 localSheetId="2">#REF!</definedName>
    <definedName name="TextRefCopy53">#REF!</definedName>
    <definedName name="TextRefCopy54" localSheetId="2">#REF!</definedName>
    <definedName name="TextRefCopy54">#REF!</definedName>
    <definedName name="TextRefCopy55" localSheetId="2">#REF!</definedName>
    <definedName name="TextRefCopy55">#REF!</definedName>
    <definedName name="TextRefCopy56" localSheetId="2">#REF!</definedName>
    <definedName name="TextRefCopy56">#REF!</definedName>
    <definedName name="TextRefCopy58" localSheetId="2">#REF!</definedName>
    <definedName name="TextRefCopy58">#REF!</definedName>
    <definedName name="TextRefCopy59" localSheetId="2">#REF!</definedName>
    <definedName name="TextRefCopy59">#REF!</definedName>
    <definedName name="TextRefCopy6" localSheetId="2">'[3]2'!#REF!</definedName>
    <definedName name="TextRefCopy6" localSheetId="3">'[3]2'!#REF!</definedName>
    <definedName name="TextRefCopy6">'[3]2'!#REF!</definedName>
    <definedName name="TextRefCopy60" localSheetId="2">#REF!</definedName>
    <definedName name="TextRefCopy60" localSheetId="3">#REF!</definedName>
    <definedName name="TextRefCopy60">#REF!</definedName>
    <definedName name="TextRefCopy61" localSheetId="2">#REF!</definedName>
    <definedName name="TextRefCopy61">#REF!</definedName>
    <definedName name="TextRefCopy62" localSheetId="2">#REF!</definedName>
    <definedName name="TextRefCopy62">#REF!</definedName>
    <definedName name="TextRefCopy63" localSheetId="2">#REF!</definedName>
    <definedName name="TextRefCopy63">#REF!</definedName>
    <definedName name="TextRefCopy64" localSheetId="2">#REF!</definedName>
    <definedName name="TextRefCopy64">#REF!</definedName>
    <definedName name="TextRefCopy65" localSheetId="2">#REF!</definedName>
    <definedName name="TextRefCopy65">#REF!</definedName>
    <definedName name="TextRefCopy66" localSheetId="2">#REF!</definedName>
    <definedName name="TextRefCopy66">#REF!</definedName>
    <definedName name="TextRefCopy67" localSheetId="2">#REF!</definedName>
    <definedName name="TextRefCopy67">#REF!</definedName>
    <definedName name="TextRefCopy7" localSheetId="2">#REF!</definedName>
    <definedName name="TextRefCopy7">#REF!</definedName>
    <definedName name="TextRefCopy72" localSheetId="2">#REF!</definedName>
    <definedName name="TextRefCopy72">#REF!</definedName>
    <definedName name="TextRefCopy76" localSheetId="2">#REF!</definedName>
    <definedName name="TextRefCopy76">#REF!</definedName>
    <definedName name="TextRefCopy77" localSheetId="2">#REF!</definedName>
    <definedName name="TextRefCopy77">#REF!</definedName>
    <definedName name="TextRefCopy78" localSheetId="2">#REF!</definedName>
    <definedName name="TextRefCopy78">#REF!</definedName>
    <definedName name="TextRefCopy79" localSheetId="2">#REF!</definedName>
    <definedName name="TextRefCopy79">#REF!</definedName>
    <definedName name="TextRefCopy8" localSheetId="2">#REF!</definedName>
    <definedName name="TextRefCopy8">#REF!</definedName>
    <definedName name="TextRefCopy80" localSheetId="2">#REF!</definedName>
    <definedName name="TextRefCopy80">#REF!</definedName>
    <definedName name="TextRefCopy81" localSheetId="2">#REF!</definedName>
    <definedName name="TextRefCopy81">#REF!</definedName>
    <definedName name="TextRefCopy82" localSheetId="2">#REF!</definedName>
    <definedName name="TextRefCopy82">#REF!</definedName>
    <definedName name="TextRefCopy83" localSheetId="2">#REF!</definedName>
    <definedName name="TextRefCopy83">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 localSheetId="2">#REF!</definedName>
    <definedName name="TextRefCopy88">#REF!</definedName>
    <definedName name="TextRefCopy89" localSheetId="2">#REF!</definedName>
    <definedName name="TextRefCopy89">#REF!</definedName>
    <definedName name="TextRefCopy9" localSheetId="2">'[3]2'!#REF!</definedName>
    <definedName name="TextRefCopy9" localSheetId="3">'[3]2'!#REF!</definedName>
    <definedName name="TextRefCopy9">'[3]2'!#REF!</definedName>
    <definedName name="TextRefCopy90" localSheetId="2">#REF!</definedName>
    <definedName name="TextRefCopy90" localSheetId="3">#REF!</definedName>
    <definedName name="TextRefCopy90">#REF!</definedName>
    <definedName name="TextRefCopy93" localSheetId="2">#REF!</definedName>
    <definedName name="TextRefCopy93">#REF!</definedName>
    <definedName name="TextRefCopyRangeCount" hidden="1">33</definedName>
    <definedName name="Threshold" localSheetId="2">#REF!</definedName>
    <definedName name="Threshold" localSheetId="3">#REF!</definedName>
    <definedName name="Threshold">#REF!</definedName>
    <definedName name="WER" localSheetId="2">#REF!</definedName>
    <definedName name="WER">#REF!</definedName>
    <definedName name="WERWERW" localSheetId="2">'[3]2'!#REF!</definedName>
    <definedName name="WERWERW" localSheetId="3">'[3]2'!#REF!</definedName>
    <definedName name="WERWERW">'[3]2'!#REF!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2">'[1]Q4 CMA'!#REF!</definedName>
    <definedName name="X" localSheetId="3">'[1]Q4 CMA'!#REF!</definedName>
    <definedName name="X">'[1]Q4 CMA'!#REF!</definedName>
    <definedName name="XRefCopyRangeCount" hidden="1">1</definedName>
    <definedName name="Z" localSheetId="2">'[1]9m CMA'!#REF!</definedName>
    <definedName name="Z">'[1]9m CMA'!#REF!</definedName>
    <definedName name="_xlnm.Print_Area" localSheetId="2">'Ф3 конс'!$A$1:$C$89</definedName>
  </definedNames>
  <calcPr calcId="144525"/>
</workbook>
</file>

<file path=xl/calcChain.xml><?xml version="1.0" encoding="utf-8"?>
<calcChain xmlns="http://schemas.openxmlformats.org/spreadsheetml/2006/main">
  <c r="J33" i="14" l="1"/>
  <c r="J32" i="14"/>
  <c r="J28" i="14"/>
  <c r="J15" i="14"/>
  <c r="J16" i="14"/>
  <c r="J8" i="14" l="1"/>
  <c r="J27" i="14"/>
  <c r="J31" i="14"/>
  <c r="J30" i="14"/>
  <c r="I25" i="14"/>
  <c r="I34" i="14" s="1"/>
  <c r="H25" i="14"/>
  <c r="H34" i="14" s="1"/>
  <c r="G25" i="14"/>
  <c r="G34" i="14" s="1"/>
  <c r="F25" i="14"/>
  <c r="F34" i="14" s="1"/>
  <c r="E25" i="14"/>
  <c r="E34" i="14" s="1"/>
  <c r="D25" i="14"/>
  <c r="D34" i="14" s="1"/>
  <c r="C25" i="14"/>
  <c r="C34" i="14" s="1"/>
  <c r="B25" i="14"/>
  <c r="B34" i="14" s="1"/>
  <c r="J24" i="14"/>
  <c r="J29" i="14"/>
  <c r="J26" i="14"/>
  <c r="J23" i="14"/>
  <c r="J22" i="14"/>
  <c r="J20" i="14"/>
  <c r="I13" i="14"/>
  <c r="I18" i="14" s="1"/>
  <c r="H13" i="14"/>
  <c r="H18" i="14" s="1"/>
  <c r="G13" i="14"/>
  <c r="G18" i="14" s="1"/>
  <c r="F13" i="14"/>
  <c r="F18" i="14" s="1"/>
  <c r="E13" i="14"/>
  <c r="E18" i="14" s="1"/>
  <c r="D13" i="14"/>
  <c r="D18" i="14" s="1"/>
  <c r="C13" i="14"/>
  <c r="C18" i="14" s="1"/>
  <c r="B13" i="14"/>
  <c r="B18" i="14" s="1"/>
  <c r="J12" i="14"/>
  <c r="J17" i="14"/>
  <c r="J14" i="14"/>
  <c r="J11" i="14"/>
  <c r="J10" i="14"/>
  <c r="J25" i="14" l="1"/>
  <c r="J18" i="14"/>
  <c r="J34" i="14"/>
  <c r="J13" i="14"/>
  <c r="C14" i="3" l="1"/>
  <c r="B14" i="3"/>
  <c r="B34" i="4"/>
  <c r="C34" i="4"/>
  <c r="B67" i="11" l="1"/>
  <c r="C67" i="11"/>
  <c r="B57" i="11"/>
  <c r="C57" i="11"/>
  <c r="C27" i="11" l="1"/>
  <c r="C43" i="11" s="1"/>
  <c r="C47" i="11" s="1"/>
  <c r="B27" i="11"/>
  <c r="B43" i="11" s="1"/>
  <c r="B47" i="11" s="1"/>
  <c r="C43" i="4"/>
  <c r="B43" i="4"/>
  <c r="C23" i="4"/>
  <c r="B23" i="4"/>
  <c r="C22" i="3"/>
  <c r="B22" i="3"/>
  <c r="B71" i="11" l="1"/>
  <c r="C23" i="3"/>
  <c r="C71" i="11"/>
  <c r="B23" i="3"/>
  <c r="C44" i="4"/>
  <c r="B44" i="4"/>
  <c r="B25" i="3" l="1"/>
  <c r="B27" i="3" s="1"/>
  <c r="B29" i="3" s="1"/>
  <c r="C25" i="3"/>
  <c r="C27" i="3" s="1"/>
  <c r="C29" i="3" s="1"/>
</calcChain>
</file>

<file path=xl/sharedStrings.xml><?xml version="1.0" encoding="utf-8"?>
<sst xmlns="http://schemas.openxmlformats.org/spreadsheetml/2006/main" count="197" uniqueCount="147">
  <si>
    <t>АО "KASPI  BANK"</t>
  </si>
  <si>
    <t>в тыс. тенге</t>
  </si>
  <si>
    <t>Наименование статьи</t>
  </si>
  <si>
    <t>АКТИВЫ</t>
  </si>
  <si>
    <t>Денежные средства и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</si>
  <si>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</si>
  <si>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</si>
  <si>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</si>
  <si>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</si>
  <si>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</si>
  <si>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</si>
  <si>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</si>
  <si>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Прочие активы</t>
  </si>
  <si>
    <t>ИТОГО АКТИВОВ</t>
  </si>
  <si>
    <t>ОБЯЗАТЕЛЬСТВА</t>
  </si>
  <si>
    <t>Средства банков</t>
  </si>
  <si>
    <t>Средства клиентов</t>
  </si>
  <si>
    <t>Финансовые обязательства, отражаемые по справедливой стоимости через прибыли или убытки</t>
  </si>
  <si>
    <t>Выпущенные долговые ценные бумаги</t>
  </si>
  <si>
    <t>Резервы по условным обязательствам</t>
  </si>
  <si>
    <t>Прочие обязательства</t>
  </si>
  <si>
    <t>Субординированный долг</t>
  </si>
  <si>
    <t xml:space="preserve">ИТОГО ОБЯЗАТЕЛЬСТВА </t>
  </si>
  <si>
    <t>СОБСТВЕННЫЙ КАПИТАЛ</t>
  </si>
  <si>
    <t xml:space="preserve">Уставный  капитал </t>
  </si>
  <si>
    <t>Эмиссионный доход</t>
  </si>
  <si>
    <t>Дефицит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</si>
  <si>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</si>
  <si>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</si>
  <si>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 xml:space="preserve">ИТОГО КАПИТАЛ </t>
  </si>
  <si>
    <t>ИТОГО ОБЯЗАТЕЛЬСТВА И КАПИТАЛ</t>
  </si>
  <si>
    <t>в тыс.тенге</t>
  </si>
  <si>
    <t>Процентный доход</t>
  </si>
  <si>
    <t>Процентный расход</t>
  </si>
  <si>
    <t>Чистый убыток по операциям с финансовыми активами и обязательствами, отражаемым по справедливой стоимости через прибыль или убыток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</si>
  <si>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</si>
  <si>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</si>
  <si>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</si>
  <si>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</si>
  <si>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</si>
  <si>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</si>
  <si>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Мосидзе Т.Б.</t>
  </si>
  <si>
    <t>Главный бухгалтер</t>
  </si>
  <si>
    <t>Уалибекова Н.А.</t>
  </si>
  <si>
    <t>БУХГАЛТЕРСКИЙ БАЛАНС</t>
  </si>
  <si>
    <t>ОТЧЕТ О ПРИБЫЛЯХ И УБЫТКАХ</t>
  </si>
  <si>
    <t>Дебиторы по страхованию</t>
  </si>
  <si>
    <t>Страховые резервы</t>
  </si>
  <si>
    <t>Фонд курсовой разницы</t>
  </si>
  <si>
    <t>Исполнитель: Кабышева Ардак</t>
  </si>
  <si>
    <t>тел. 2923360, вн. 1296</t>
  </si>
  <si>
    <t>Страховая премия, за вычетом выплаченных претензий</t>
  </si>
  <si>
    <t>КОНСОЛИДИРОВАННЫЙ</t>
  </si>
  <si>
    <t xml:space="preserve">    простые акции</t>
  </si>
  <si>
    <t>Выкуп собственных акций</t>
  </si>
  <si>
    <t>Курсовая разница по операциям с иностранной валютой</t>
  </si>
  <si>
    <t>Амортизация отсроченного налога по фонду переоценки основных средств</t>
  </si>
  <si>
    <t>Амортизация резерва переоценки основных средств</t>
  </si>
  <si>
    <t>Инвестиции,имеющиеся в наличии для продажи</t>
  </si>
  <si>
    <t>Привилегированные акции</t>
  </si>
  <si>
    <t>Простые акции</t>
  </si>
  <si>
    <t>Итого капитал</t>
  </si>
  <si>
    <t>ОТЧЕТ О ДВИЖЕНИИ ДЕНЕЖНЫХ СРЕДСТВ</t>
  </si>
  <si>
    <t>Проценты, полученные от денежных средств и их эквивалентов и средств в банках</t>
  </si>
  <si>
    <t>Проценты, полученные от ссуд, предоставленных клиентам</t>
  </si>
  <si>
    <t>Проценты, полученные от инвестиций, удерживаемых до погашения</t>
  </si>
  <si>
    <t>Проценты, уплаченные по средствам банков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</si>
  <si>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</si>
  <si>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</si>
  <si>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субординированному долгу</t>
  </si>
  <si>
    <t>Комиссии полученные</t>
  </si>
  <si>
    <t>Комиссии уплаченные</t>
  </si>
  <si>
    <t>Прочий доход полученный</t>
  </si>
  <si>
    <t>Операционные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</si>
  <si>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</si>
  <si>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</si>
  <si>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</si>
  <si>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</si>
  <si>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</si>
  <si>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</si>
  <si>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</si>
  <si>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(Отток)/приток денежных средств от операционной деятельности до налогообложения</t>
  </si>
  <si>
    <t>Налог на прибыль уплаченный</t>
  </si>
  <si>
    <t>ДВИЖЕНИЕ ДЕНЕЖНЫХ СРЕДСТВ ОТ ИНВЕСТИЦИОННОЙ ДЕЯТЕЛЬНОСТИ:</t>
  </si>
  <si>
    <t>Поступления от погашения инвестиций, удерживаемых до погашения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</si>
  <si>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</si>
  <si>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</si>
  <si>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Выпуск субординированных облигаций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</si>
  <si>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</si>
  <si>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</si>
  <si>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Проценты, полученные от финансовых активов, отражаемых по справедливой стоимости через прибыль или убыток</t>
  </si>
  <si>
    <t>Проценты, полученные от инвестиций, имеющихся в наличии для продажи</t>
  </si>
  <si>
    <t>Увеличение/(уменьшение) операционных обязательств:</t>
  </si>
  <si>
    <t>Финансовые обязательства, отражаемые по справедливой стоимости через прибыль или убыток</t>
  </si>
  <si>
    <t>Чистый (отток)/приток денежных средств от операционной деятельности</t>
  </si>
  <si>
    <t>ДВИЖЕНИЕ ДЕНЕЖНЫХ СРЕДСТВ ОТ ОПЕРАЦИОННОЙ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</si>
  <si>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</si>
  <si>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</si>
  <si>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</si>
  <si>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</si>
  <si>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Погашение субординированных облигаций</t>
  </si>
  <si>
    <t>Чистый отток денежных средств от финансовой деятельности</t>
  </si>
  <si>
    <t>Влияние изменений курса иностранной валюты на денежные средства и их эквиваленты</t>
  </si>
  <si>
    <t>ЧИСТОЕ (УМЕНЬШЕНИЕ)/УВЕЛИЧЕНИЕ ДЕНЕЖНЫХ СРЕДСТВ И ИХ ЭКВИВАЛЕНТОВ</t>
  </si>
  <si>
    <t>Требования по текущему налогу на прибыль</t>
  </si>
  <si>
    <t>Чистая прибыль по операциям с иностранной валютой</t>
  </si>
  <si>
    <t>Чистый процентный доход/(расход)</t>
  </si>
  <si>
    <t>ПРИБЫЛЬ/(УБЫТОК) ОТ ОПЕРАЦИОННОЙ ДЕЯТЕЛЬНОСТИ</t>
  </si>
  <si>
    <t>ЧИСТАЯ ПРИБЫЛЬ/(УБЫТОК)</t>
  </si>
  <si>
    <t>Чистая прибыль/(убыток) от инвестиций, имеющихся в наличии для продажи</t>
  </si>
  <si>
    <t>ПРИБЫЛЬ/(УБЫТОК) ДО НАЛОГООБЛОЖЕНИЯ</t>
  </si>
  <si>
    <t>Резервы (провизии)</t>
  </si>
  <si>
    <t>Уставный капитал</t>
  </si>
  <si>
    <t>Приобретение инвестиций, удерживаемых до погашения</t>
  </si>
  <si>
    <t>Погашение и выкуп долговых ценных бумаг</t>
  </si>
  <si>
    <t>По состоянию на 01.01.2013 г.</t>
  </si>
  <si>
    <t>Обязательства по отложенному налогу на прибыль</t>
  </si>
  <si>
    <t>Управляющий директор</t>
  </si>
  <si>
    <t>(Формирование)/восстановление резерва под обесценение</t>
  </si>
  <si>
    <t>Расходы, уплаченные по обязательному страхованию депозитов физических лиц</t>
  </si>
  <si>
    <t>Выпуск и размещение долговых ценных бумаг</t>
  </si>
  <si>
    <t>Чистая прибыль</t>
  </si>
  <si>
    <t>Чистый совокупный доход</t>
  </si>
  <si>
    <t>(неаудировано)</t>
  </si>
  <si>
    <t xml:space="preserve">         Уставный капитал</t>
  </si>
  <si>
    <t>Дефицит переоценки инвестиций,имеющихся в наличии для продажи</t>
  </si>
  <si>
    <t>Резерв переоценки инвестиций</t>
  </si>
  <si>
    <t>Нераспределенная Прибыль</t>
  </si>
  <si>
    <t>31 декабря 2011 г.</t>
  </si>
  <si>
    <t>Исполнитель Кабышева Ардак</t>
  </si>
  <si>
    <t>Тел.292-33-60 вн.1296</t>
  </si>
  <si>
    <t>КОНСОЛИДИРОВАННЫЙ ОТЧЕТ ОБ ИЗМЕНЕНИЯХ В КАПИТАЛЕ АО "KASPI  BANK"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</si>
  <si>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</si>
  <si>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</si>
  <si>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Прибыль/(убыток) на акцию – базовая и разводненная (тенге)</t>
  </si>
  <si>
    <t>31 декабря 2012 г.</t>
  </si>
  <si>
    <t>Налог на прибыль</t>
  </si>
  <si>
    <t>Дивиденды выплаченные</t>
  </si>
  <si>
    <t>Продажа/(выкуп) собственных акций</t>
  </si>
  <si>
    <t>Выплата дивидендов</t>
  </si>
  <si>
    <t>Продажа собственных  акций</t>
  </si>
  <si>
    <t>по состоянию на 1 октября  2013 года</t>
  </si>
  <si>
    <t>30 сентября 2012 г.</t>
  </si>
  <si>
    <t>30 сентября 2013 г.</t>
  </si>
  <si>
    <t>За 9 месяцев, закончившихся 30.09.2013 года</t>
  </si>
  <si>
    <t>За 9 месяцев, закончившихся 30.09.2012 года</t>
  </si>
  <si>
    <t>По состоянию на 01.10.2013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</si>
</sst>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3" formatCode="_-* #,##0.00_р_._-;\-* #,##0.00_р_._-;_-* &quot;-&quot;??_р_._-;_-@_-"/>
    <numFmt numFmtId="164" formatCode="_-* #,##0_р_._-;* \(#,##0\)_р_._-;_-* &quot;-&quot;??_р_._-;_-@_-"/>
    <numFmt numFmtId="165" formatCode="_-* #,##0_р_._-;\-* #,##0_р_._-;_-* &quot;-&quot;??_р_._-;_-@_-"/>
    <numFmt numFmtId="166" formatCode="0.0;\(0.0\)"/>
    <numFmt numFmtId="167" formatCode="_-* \(#,##0\);_-* #,##0_-;_-* &quot;-     &quot;_-;_-@_-"/>
    <numFmt numFmtId="168" formatCode="_(* #,##0_);_(* \(#,##0\);_(* &quot;-     &quot;_);_(@_)"/>
    <numFmt numFmtId="169" formatCode="_ * #,##0_ ;_ * \-#,##0_ ;_ * &quot;-&quot;_ ;_ @_ "/>
    <numFmt numFmtId="170" formatCode="_._.* #,##0.0_);_._.* \(#,##0.0\);_._.* \-??_.?_);_._.@_)"/>
    <numFmt numFmtId="171" formatCode="_._.* #,##0.00_);_._.* \(#,##0.00\);_._.* \-??_.??_);_._.@_)"/>
    <numFmt numFmtId="172" formatCode="_._.* #,##0.000_);_._.* \(#,##0.000\);_._.* \-??_.???_);_._.@_)"/>
    <numFmt numFmtId="173" formatCode="_ * #,##0.00_ ;_ * \-#,##0.00_ ;_ * &quot;-&quot;??_ ;_ @_ "/>
    <numFmt numFmtId="174" formatCode="_-* \(#,##0.00\);_-* #,##0.00_-;_-* &quot;-     &quot;??_-;_-@_-"/>
    <numFmt numFmtId="175" formatCode="_(* #,##0.00_);_(* \(#,##0.00\);_(* &quot;-     &quot;??_);_(@_)"/>
    <numFmt numFmtId="176" formatCode="* \(#,##0\);* #,##0_);&quot;-&quot;??_);@"/>
    <numFmt numFmtId="177" formatCode="_-&quot;$&quot;* \(#,##0\);_-&quot;$&quot;* #,##0_);_-&quot;$&quot;* &quot;-     &quot;_-;_-@_-"/>
    <numFmt numFmtId="178" formatCode="_(&quot;$&quot;* #,##0.00_);_(&quot;$&quot;* \(#,##0.00\);_(&quot;$&quot;* &quot;-     &quot;??_);_(@_)"/>
    <numFmt numFmtId="179" formatCode="_(&quot;$&quot;* #,##0_);_(&quot;$&quot;* \(#,##0\);_(&quot;$&quot;* &quot;-     &quot;_);_(@_)"/>
    <numFmt numFmtId="180" formatCode="_._.&quot;$&quot;* #,##0.0_);_._.&quot;$&quot;* \(#,##0.0\);_._.&quot;$&quot;* \-??_.?_);_._.@_)"/>
    <numFmt numFmtId="181" formatCode="_._.&quot;$&quot;* #,##0.00_);_._.&quot;$&quot;* \(#,##0.00\);_._.&quot;$&quot;* \-??_.??_);_._.@_)"/>
    <numFmt numFmtId="182" formatCode="_._.&quot;$&quot;* #,##0.000_);_._.&quot;$&quot;* \(#,##0.000\);_._.&quot;$&quot;* \-??_.???_);_._.@_)"/>
    <numFmt numFmtId="183" formatCode="\ \ \ _-* #,##0.00_-;\-* #,##0.00_-;_-* &quot;-&quot;??_-;_-@_-"/>
    <numFmt numFmtId="184" formatCode="\ \ \ _-&quot;$&quot;* #,##0.00_-;\-&quot;$&quot;* #,##0.00_-;_-&quot;$&quot;* &quot;-&quot;??_-;_-@_-"/>
    <numFmt numFmtId="185" formatCode="* #,##0_);* \(#,##0\);&quot;-&quot;??_);@"/>
    <numFmt numFmtId="186" formatCode="mmmm\ d\,\ yyyy"/>
    <numFmt numFmtId="187" formatCode="_._._(0.0%_);_._.\(0.0\)%_)"/>
    <numFmt numFmtId="188" formatCode="0%_);\(0%\)"/>
    <numFmt numFmtId="189" formatCode="_._._(0%_);_._.\(0\)%_)"/>
    <numFmt numFmtId="190" formatCode="_._._(0.00%_);_._.\(0.00\)%_)"/>
    <numFmt numFmtId="191" formatCode="_._._(0.000%_);_._.\(0.000\)%_)"/>
    <numFmt numFmtId="192" formatCode="_._.* ###0_)"/>
    <numFmt numFmtId="193" formatCode="_ * #,##0_ ;_ * \-#,##0_ ;_ * &quot;-&quot;??_ ;_ @_ 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0"/>
      <name val="Helv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charset val="204"/>
    </font>
    <font>
      <i/>
      <sz val="9"/>
      <name val="Arial"/>
      <family val="2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3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6" fontId="8" fillId="0" borderId="4"/>
    <xf numFmtId="0" fontId="9" fillId="0" borderId="5">
      <alignment horizontal="center"/>
    </xf>
    <xf numFmtId="167" fontId="10" fillId="0" borderId="0" applyFill="0" applyBorder="0" applyProtection="0"/>
    <xf numFmtId="168" fontId="10" fillId="0" borderId="0" applyFill="0" applyBorder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0" fillId="0" borderId="0" applyFont="0" applyFill="0" applyBorder="0" applyProtection="0"/>
    <xf numFmtId="171" fontId="12" fillId="0" borderId="0" applyFont="0" applyFill="0" applyBorder="0" applyProtection="0"/>
    <xf numFmtId="172" fontId="12" fillId="0" borderId="0" applyFont="0" applyFill="0" applyBorder="0" applyProtection="0"/>
    <xf numFmtId="43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0" fillId="0" borderId="0" applyFont="0" applyFill="0" applyBorder="0" applyProtection="0"/>
    <xf numFmtId="175" fontId="10" fillId="0" borderId="0" applyFont="0" applyFill="0" applyBorder="0" applyProtection="0"/>
    <xf numFmtId="0" fontId="13" fillId="0" borderId="0" applyFill="0" applyProtection="0">
      <protection locked="0"/>
    </xf>
    <xf numFmtId="176" fontId="14" fillId="0" borderId="0" applyFill="0" applyBorder="0" applyProtection="0"/>
    <xf numFmtId="176" fontId="14" fillId="0" borderId="6" applyFill="0" applyProtection="0"/>
    <xf numFmtId="176" fontId="14" fillId="0" borderId="7" applyFill="0" applyProtection="0"/>
    <xf numFmtId="177" fontId="10" fillId="0" borderId="0" applyFill="0" applyBorder="0" applyProtection="0"/>
    <xf numFmtId="178" fontId="10" fillId="0" borderId="0" applyFill="0" applyBorder="0" applyProtection="0"/>
    <xf numFmtId="177" fontId="10" fillId="0" borderId="0" applyFill="0" applyBorder="0" applyProtection="0"/>
    <xf numFmtId="179" fontId="10" fillId="0" borderId="0" applyFill="0" applyBorder="0" applyProtection="0"/>
    <xf numFmtId="180" fontId="12" fillId="0" borderId="0" applyFont="0" applyFill="0" applyBorder="0" applyProtection="0"/>
    <xf numFmtId="181" fontId="12" fillId="0" borderId="0" applyFont="0" applyFill="0" applyBorder="0" applyProtection="0"/>
    <xf numFmtId="182" fontId="12" fillId="0" borderId="0" applyFont="0" applyFill="0" applyBorder="0" applyProtection="0"/>
    <xf numFmtId="183" fontId="8" fillId="0" borderId="0"/>
    <xf numFmtId="184" fontId="8" fillId="0" borderId="0"/>
    <xf numFmtId="185" fontId="14" fillId="0" borderId="0" applyFill="0" applyBorder="0" applyProtection="0"/>
    <xf numFmtId="185" fontId="14" fillId="0" borderId="6" applyFill="0" applyProtection="0"/>
    <xf numFmtId="185" fontId="14" fillId="0" borderId="7" applyFill="0" applyProtection="0"/>
    <xf numFmtId="14" fontId="7" fillId="2" borderId="8">
      <alignment horizontal="center" vertical="center" wrapText="1"/>
    </xf>
    <xf numFmtId="186" fontId="15" fillId="0" borderId="0" applyFill="0" applyProtection="0">
      <alignment horizontal="left"/>
    </xf>
    <xf numFmtId="186" fontId="15" fillId="0" borderId="8" applyFill="0" applyProtection="0">
      <alignment horizontal="left"/>
    </xf>
    <xf numFmtId="0" fontId="2" fillId="0" borderId="0"/>
    <xf numFmtId="0" fontId="5" fillId="0" borderId="0"/>
    <xf numFmtId="37" fontId="5" fillId="0" borderId="0"/>
    <xf numFmtId="0" fontId="2" fillId="0" borderId="0"/>
    <xf numFmtId="0" fontId="1" fillId="0" borderId="0"/>
    <xf numFmtId="187" fontId="12" fillId="0" borderId="0" applyFont="0" applyFill="0" applyBorder="0" applyProtection="0"/>
    <xf numFmtId="188" fontId="16" fillId="0" borderId="0" applyFont="0" applyFill="0" applyBorder="0" applyAlignment="0" applyProtection="0"/>
    <xf numFmtId="189" fontId="10" fillId="0" borderId="0" applyFont="0" applyFill="0" applyBorder="0" applyProtection="0"/>
    <xf numFmtId="187" fontId="12" fillId="0" borderId="0" applyFont="0" applyFill="0" applyBorder="0" applyProtection="0"/>
    <xf numFmtId="190" fontId="12" fillId="0" borderId="0" applyFont="0" applyFill="0" applyBorder="0" applyProtection="0"/>
    <xf numFmtId="191" fontId="12" fillId="0" borderId="0" applyFont="0" applyFill="0" applyBorder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0" fontId="8" fillId="0" borderId="4" applyNumberFormat="0"/>
    <xf numFmtId="0" fontId="18" fillId="0" borderId="0" applyFill="0" applyBorder="0" applyProtection="0">
      <alignment horizontal="left" vertical="top"/>
    </xf>
    <xf numFmtId="192" fontId="19" fillId="0" borderId="0" applyFill="0" applyProtection="0"/>
    <xf numFmtId="0" fontId="5" fillId="0" borderId="0"/>
    <xf numFmtId="0" fontId="20" fillId="0" borderId="0"/>
    <xf numFmtId="0" fontId="5" fillId="0" borderId="0"/>
    <xf numFmtId="0" fontId="1" fillId="0" borderId="0"/>
    <xf numFmtId="4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/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22" fillId="0" borderId="0" xfId="3" applyFont="1" applyFill="1"/>
    <xf numFmtId="0" fontId="23" fillId="0" borderId="0" xfId="3" applyFont="1" applyFill="1"/>
    <xf numFmtId="3" fontId="22" fillId="0" borderId="0" xfId="3" applyNumberFormat="1" applyFont="1" applyFill="1"/>
    <xf numFmtId="0" fontId="24" fillId="0" borderId="0" xfId="4" applyFont="1" applyFill="1" applyAlignment="1">
      <alignment horizontal="right"/>
    </xf>
    <xf numFmtId="0" fontId="22" fillId="0" borderId="9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9" xfId="3" applyFont="1" applyFill="1" applyBorder="1"/>
    <xf numFmtId="3" fontId="22" fillId="0" borderId="9" xfId="3" applyNumberFormat="1" applyFont="1" applyFill="1" applyBorder="1" applyAlignment="1">
      <alignment wrapText="1"/>
    </xf>
    <xf numFmtId="3" fontId="22" fillId="0" borderId="9" xfId="3" applyNumberFormat="1" applyFont="1" applyFill="1" applyBorder="1"/>
    <xf numFmtId="193" fontId="23" fillId="0" borderId="9" xfId="59" applyNumberFormat="1" applyFont="1" applyFill="1" applyBorder="1"/>
    <xf numFmtId="168" fontId="4" fillId="0" borderId="1" xfId="3" applyNumberFormat="1" applyFont="1" applyBorder="1"/>
    <xf numFmtId="168" fontId="22" fillId="0" borderId="1" xfId="3" applyNumberFormat="1" applyFont="1" applyBorder="1"/>
    <xf numFmtId="0" fontId="21" fillId="0" borderId="9" xfId="3" applyFont="1" applyFill="1" applyBorder="1" applyAlignment="1">
      <alignment wrapText="1"/>
    </xf>
    <xf numFmtId="0" fontId="22" fillId="0" borderId="9" xfId="3" applyFont="1" applyFill="1" applyBorder="1" applyAlignment="1">
      <alignment wrapText="1"/>
    </xf>
    <xf numFmtId="0" fontId="25" fillId="0" borderId="9" xfId="3" applyFont="1" applyFill="1" applyBorder="1" applyAlignment="1">
      <alignment wrapText="1"/>
    </xf>
    <xf numFmtId="0" fontId="22" fillId="0" borderId="0" xfId="2" applyNumberFormat="1" applyFont="1" applyFill="1" applyBorder="1" applyAlignment="1" applyProtection="1"/>
    <xf numFmtId="3" fontId="22" fillId="0" borderId="0" xfId="2" applyNumberFormat="1" applyFont="1" applyFill="1" applyBorder="1" applyAlignment="1">
      <alignment horizontal="right"/>
    </xf>
    <xf numFmtId="0" fontId="22" fillId="0" borderId="0" xfId="3" applyFont="1" applyAlignment="1">
      <alignment wrapText="1"/>
    </xf>
    <xf numFmtId="0" fontId="22" fillId="0" borderId="0" xfId="3" applyFont="1"/>
    <xf numFmtId="3" fontId="4" fillId="0" borderId="9" xfId="3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wrapText="1"/>
    </xf>
    <xf numFmtId="168" fontId="7" fillId="0" borderId="1" xfId="2" applyNumberFormat="1" applyFont="1" applyFill="1" applyBorder="1"/>
    <xf numFmtId="0" fontId="7" fillId="0" borderId="0" xfId="2" applyNumberFormat="1" applyFont="1" applyFill="1" applyBorder="1" applyAlignment="1" applyProtection="1"/>
    <xf numFmtId="3" fontId="5" fillId="0" borderId="0" xfId="2" applyNumberFormat="1" applyFont="1" applyFill="1" applyBorder="1" applyAlignment="1" applyProtection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</cellXfs>
  <cellStyles count="63">
    <cellStyle name="%NO SIGN" xfId="5"/>
    <cellStyle name="Column_Title" xfId="6"/>
    <cellStyle name="Comma [0] - Credits" xfId="7"/>
    <cellStyle name="Comma [0] - Debits" xfId="8"/>
    <cellStyle name="Comma [0] 2" xfId="9"/>
    <cellStyle name="Comma [0] 2 2" xfId="10"/>
    <cellStyle name="Comma 0.0" xfId="11"/>
    <cellStyle name="Comma 0.00" xfId="12"/>
    <cellStyle name="Comma 0.000" xfId="13"/>
    <cellStyle name="Comma 2" xfId="14"/>
    <cellStyle name="Comma 3" xfId="15"/>
    <cellStyle name="Comma_050217_VAT and social tax and WHT" xfId="60"/>
    <cellStyle name="Comma-Credits" xfId="16"/>
    <cellStyle name="Comma-Debits" xfId="17"/>
    <cellStyle name="Company Name" xfId="18"/>
    <cellStyle name="Credit" xfId="19"/>
    <cellStyle name="Credit subtotal" xfId="20"/>
    <cellStyle name="Credit Total" xfId="21"/>
    <cellStyle name="Currency - Credits" xfId="22"/>
    <cellStyle name="Currency - Debits" xfId="23"/>
    <cellStyle name="Currency [0] - Credits" xfId="24"/>
    <cellStyle name="Currency [0] - Debits" xfId="25"/>
    <cellStyle name="Currency 0.0" xfId="26"/>
    <cellStyle name="Currency 0.00" xfId="27"/>
    <cellStyle name="Currency 0.000" xfId="28"/>
    <cellStyle name="DASH" xfId="29"/>
    <cellStyle name="DASH $" xfId="30"/>
    <cellStyle name="Debit" xfId="31"/>
    <cellStyle name="Debit subtotal" xfId="32"/>
    <cellStyle name="Debit Total" xfId="33"/>
    <cellStyle name="Heading" xfId="34"/>
    <cellStyle name="Heading No Underline" xfId="35"/>
    <cellStyle name="Heading With Underline" xfId="36"/>
    <cellStyle name="Normal 2" xfId="37"/>
    <cellStyle name="Normal 2 2" xfId="38"/>
    <cellStyle name="Normal 3" xfId="39"/>
    <cellStyle name="Normal 4" xfId="40"/>
    <cellStyle name="Normal 5" xfId="41"/>
    <cellStyle name="Normal_050217_VAT and social tax and WHT" xfId="61"/>
    <cellStyle name="Normal_SHEET" xfId="2"/>
    <cellStyle name="Percent %" xfId="42"/>
    <cellStyle name="Percent (0)" xfId="43"/>
    <cellStyle name="Percent 0%" xfId="44"/>
    <cellStyle name="Percent 0.0%" xfId="45"/>
    <cellStyle name="Percent 0.00%" xfId="46"/>
    <cellStyle name="Percent 0.000%" xfId="47"/>
    <cellStyle name="Percent 2" xfId="48"/>
    <cellStyle name="Percent 3" xfId="49"/>
    <cellStyle name="Style 1" xfId="50"/>
    <cellStyle name="Thin Line" xfId="51"/>
    <cellStyle name="Tickmark" xfId="52"/>
    <cellStyle name="Year Heading" xfId="53"/>
    <cellStyle name="КАНДАГАЧ тел3-33-96" xfId="4"/>
    <cellStyle name="Обычный" xfId="0" builtinId="0"/>
    <cellStyle name="Обычный 2" xfId="3"/>
    <cellStyle name="Обычный 2 2" xfId="54"/>
    <cellStyle name="Обычный 3" xfId="55"/>
    <cellStyle name="Обычный 3 2" xfId="56"/>
    <cellStyle name="Обычный 4" xfId="57"/>
    <cellStyle name="Процентный 2" xfId="62"/>
    <cellStyle name="Финансовый" xfId="1" builtinId="3"/>
    <cellStyle name="Финансовый 2" xfId="58"/>
    <cellStyle name="Финансовый 3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shimova/LOCALS~1/Temp/Rar$DI01.782/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62"/>
  <sheetViews>
    <sheetView tabSelected="1" zoomScaleNormal="100" workbookViewId="0"/>
  </sheetViews>
  <sheetFormatPr defaultRowHeight="12" x14ac:dyDescent="0.2"/>
  <cols>
    <col min="1" max="1" width="57.85546875" style="1" customWidth="1"/>
    <col min="2" max="2" width="17.85546875" style="1" customWidth="1"/>
    <col min="3" max="3" width="17.28515625" style="1" customWidth="1"/>
    <col min="4" max="16384" width="9.140625" style="1"/>
  </cols>
  <sheetData>
    <row r="3" spans="1:3" x14ac:dyDescent="0.2">
      <c r="A3" s="59" t="s">
        <v>52</v>
      </c>
      <c r="B3" s="59"/>
      <c r="C3" s="59"/>
    </row>
    <row r="4" spans="1:3" x14ac:dyDescent="0.2">
      <c r="A4" s="59" t="s">
        <v>44</v>
      </c>
      <c r="B4" s="59"/>
      <c r="C4" s="59"/>
    </row>
    <row r="5" spans="1:3" x14ac:dyDescent="0.2">
      <c r="A5" s="59" t="s">
        <v>0</v>
      </c>
      <c r="B5" s="59"/>
      <c r="C5" s="59"/>
    </row>
    <row r="6" spans="1:3" x14ac:dyDescent="0.2">
      <c r="A6" s="59" t="s">
        <v>141</v>
      </c>
      <c r="B6" s="59"/>
      <c r="C6" s="59"/>
    </row>
    <row r="7" spans="1:3" x14ac:dyDescent="0.2">
      <c r="A7" s="59" t="s">
        <v>123</v>
      </c>
      <c r="B7" s="59"/>
      <c r="C7" s="59"/>
    </row>
    <row r="8" spans="1:3" x14ac:dyDescent="0.2">
      <c r="A8" s="3"/>
      <c r="B8" s="3"/>
      <c r="C8" s="3"/>
    </row>
    <row r="9" spans="1:3" x14ac:dyDescent="0.2">
      <c r="C9" s="4" t="s">
        <v>1</v>
      </c>
    </row>
    <row r="10" spans="1:3" ht="24" x14ac:dyDescent="0.2">
      <c r="A10" s="5" t="s">
        <v>2</v>
      </c>
      <c r="B10" s="55" t="s">
        <v>146</v>
      </c>
      <c r="C10" s="30" t="s">
        <v>115</v>
      </c>
    </row>
    <row r="11" spans="1:3" x14ac:dyDescent="0.2">
      <c r="A11" s="58" t="s">
        <v>3</v>
      </c>
      <c r="B11" s="58"/>
      <c r="C11" s="60"/>
    </row>
    <row r="12" spans="1:3" x14ac:dyDescent="0.2">
      <c r="A12" s="2" t="s">
        <v>4</v>
      </c>
      <c r="B12" s="6">
        <v>71780708</v>
      </c>
      <c r="C12" s="6">
        <v>80047901</v>
      </c>
    </row>
    <row r="13" spans="1:3" x14ac:dyDescent="0.2">
      <c r="A13" s="7" t="s">
        <v>5</v>
      </c>
      <c r="B13" s="6">
        <v>7245863</v>
      </c>
      <c r="C13" s="6">
        <v>7406392</v>
      </c>
    </row>
    <row r="14" spans="1:3" ht="24" x14ac:dyDescent="0.2">
      <c r="A14" s="7" t="s">
        <v>6</v>
      </c>
      <c r="B14" s="6">
        <v>738500</v>
      </c>
      <c r="C14" s="6">
        <v>188348</v>
      </c>
    </row>
    <row r="15" spans="1:3" x14ac:dyDescent="0.2">
      <c r="A15" s="7" t="s">
        <v>7</v>
      </c>
      <c r="B15" s="6">
        <v>7016444</v>
      </c>
      <c r="C15" s="6">
        <v>1585279</v>
      </c>
    </row>
    <row r="16" spans="1:3" x14ac:dyDescent="0.2">
      <c r="A16" s="7" t="s">
        <v>8</v>
      </c>
      <c r="B16" s="6">
        <v>615364490</v>
      </c>
      <c r="C16" s="6">
        <v>434832909</v>
      </c>
    </row>
    <row r="17" spans="1:3" x14ac:dyDescent="0.2">
      <c r="A17" s="7" t="s">
        <v>9</v>
      </c>
      <c r="B17" s="6">
        <v>30415777</v>
      </c>
      <c r="C17" s="6">
        <v>19399527</v>
      </c>
    </row>
    <row r="18" spans="1:3" x14ac:dyDescent="0.2">
      <c r="A18" s="7" t="s">
        <v>10</v>
      </c>
      <c r="B18" s="6">
        <v>32702798</v>
      </c>
      <c r="C18" s="6">
        <v>17059425</v>
      </c>
    </row>
    <row r="19" spans="1:3" x14ac:dyDescent="0.2">
      <c r="A19" s="7" t="s">
        <v>11</v>
      </c>
      <c r="B19" s="6">
        <v>21821304</v>
      </c>
      <c r="C19" s="6">
        <v>19317269</v>
      </c>
    </row>
    <row r="20" spans="1:3" x14ac:dyDescent="0.2">
      <c r="A20" s="7" t="s">
        <v>104</v>
      </c>
      <c r="B20" s="6">
        <v>552495</v>
      </c>
      <c r="C20" s="6">
        <v>310411</v>
      </c>
    </row>
    <row r="21" spans="1:3" x14ac:dyDescent="0.2">
      <c r="A21" s="7" t="s">
        <v>46</v>
      </c>
      <c r="B21" s="6">
        <v>256341</v>
      </c>
      <c r="C21" s="6">
        <v>187874</v>
      </c>
    </row>
    <row r="22" spans="1:3" x14ac:dyDescent="0.2">
      <c r="A22" s="7" t="s">
        <v>12</v>
      </c>
      <c r="B22" s="6">
        <v>4229076</v>
      </c>
      <c r="C22" s="6">
        <v>2319022</v>
      </c>
    </row>
    <row r="23" spans="1:3" x14ac:dyDescent="0.2">
      <c r="A23" s="8" t="s">
        <v>13</v>
      </c>
      <c r="B23" s="9">
        <f>SUM(B12:B22)</f>
        <v>792123796</v>
      </c>
      <c r="C23" s="10">
        <f>SUM(C12:C22)</f>
        <v>582654357</v>
      </c>
    </row>
    <row r="24" spans="1:3" ht="15.75" customHeight="1" x14ac:dyDescent="0.2">
      <c r="A24" s="56" t="s">
        <v>14</v>
      </c>
      <c r="B24" s="56"/>
      <c r="C24" s="57"/>
    </row>
    <row r="25" spans="1:3" ht="14.25" customHeight="1" x14ac:dyDescent="0.2">
      <c r="A25" s="7" t="s">
        <v>15</v>
      </c>
      <c r="B25" s="6">
        <v>61750497</v>
      </c>
      <c r="C25" s="6">
        <v>38996459</v>
      </c>
    </row>
    <row r="26" spans="1:3" ht="14.25" customHeight="1" x14ac:dyDescent="0.2">
      <c r="A26" s="7" t="s">
        <v>16</v>
      </c>
      <c r="B26" s="6">
        <v>539013691</v>
      </c>
      <c r="C26" s="6">
        <v>417324223</v>
      </c>
    </row>
    <row r="27" spans="1:3" ht="24" x14ac:dyDescent="0.2">
      <c r="A27" s="7" t="s">
        <v>17</v>
      </c>
      <c r="B27" s="6">
        <v>222879</v>
      </c>
      <c r="C27" s="6">
        <v>70364</v>
      </c>
    </row>
    <row r="28" spans="1:3" x14ac:dyDescent="0.2">
      <c r="A28" s="7" t="s">
        <v>18</v>
      </c>
      <c r="B28" s="6">
        <v>28609782</v>
      </c>
      <c r="C28" s="6">
        <v>12207206</v>
      </c>
    </row>
    <row r="29" spans="1:3" x14ac:dyDescent="0.2">
      <c r="A29" s="7" t="s">
        <v>19</v>
      </c>
      <c r="B29" s="6">
        <v>0</v>
      </c>
      <c r="C29" s="6">
        <v>313</v>
      </c>
    </row>
    <row r="30" spans="1:3" x14ac:dyDescent="0.2">
      <c r="A30" s="7" t="s">
        <v>116</v>
      </c>
      <c r="B30" s="6">
        <v>6186</v>
      </c>
      <c r="C30" s="6">
        <v>3365</v>
      </c>
    </row>
    <row r="31" spans="1:3" x14ac:dyDescent="0.2">
      <c r="A31" s="7" t="s">
        <v>47</v>
      </c>
      <c r="B31" s="6">
        <v>35122936</v>
      </c>
      <c r="C31" s="6">
        <v>17960870</v>
      </c>
    </row>
    <row r="32" spans="1:3" x14ac:dyDescent="0.2">
      <c r="A32" s="7" t="s">
        <v>20</v>
      </c>
      <c r="B32" s="6">
        <v>12353254</v>
      </c>
      <c r="C32" s="6">
        <v>7180314</v>
      </c>
    </row>
    <row r="33" spans="1:6" x14ac:dyDescent="0.2">
      <c r="A33" s="7" t="s">
        <v>21</v>
      </c>
      <c r="B33" s="6">
        <v>27893215</v>
      </c>
      <c r="C33" s="6">
        <v>20815733</v>
      </c>
    </row>
    <row r="34" spans="1:6" x14ac:dyDescent="0.2">
      <c r="A34" s="8" t="s">
        <v>22</v>
      </c>
      <c r="B34" s="9">
        <f>SUM(B25:B33)</f>
        <v>704972440</v>
      </c>
      <c r="C34" s="9">
        <f>SUM(C25:C33)</f>
        <v>514558847</v>
      </c>
    </row>
    <row r="35" spans="1:6" x14ac:dyDescent="0.2">
      <c r="A35" s="58" t="s">
        <v>23</v>
      </c>
      <c r="B35" s="58"/>
      <c r="C35" s="57"/>
    </row>
    <row r="36" spans="1:6" x14ac:dyDescent="0.2">
      <c r="A36" s="7" t="s">
        <v>24</v>
      </c>
      <c r="B36" s="6">
        <v>16983867</v>
      </c>
      <c r="C36" s="6">
        <v>16477174</v>
      </c>
    </row>
    <row r="37" spans="1:6" x14ac:dyDescent="0.2">
      <c r="A37" s="7" t="s">
        <v>25</v>
      </c>
      <c r="B37" s="6">
        <v>1307509</v>
      </c>
      <c r="C37" s="6">
        <v>1307509</v>
      </c>
    </row>
    <row r="38" spans="1:6" ht="24" x14ac:dyDescent="0.2">
      <c r="A38" s="7" t="s">
        <v>26</v>
      </c>
      <c r="B38" s="6">
        <v>-584064</v>
      </c>
      <c r="C38" s="6">
        <v>-766870</v>
      </c>
    </row>
    <row r="39" spans="1:6" x14ac:dyDescent="0.2">
      <c r="A39" s="7" t="s">
        <v>27</v>
      </c>
      <c r="B39" s="6">
        <v>1876324</v>
      </c>
      <c r="C39" s="6">
        <v>1906925</v>
      </c>
    </row>
    <row r="40" spans="1:6" x14ac:dyDescent="0.2">
      <c r="A40" s="7" t="s">
        <v>111</v>
      </c>
      <c r="B40" s="6">
        <v>0</v>
      </c>
      <c r="C40" s="6">
        <v>-237309</v>
      </c>
    </row>
    <row r="41" spans="1:6" x14ac:dyDescent="0.2">
      <c r="A41" s="7" t="s">
        <v>48</v>
      </c>
      <c r="B41" s="6">
        <v>18559</v>
      </c>
      <c r="C41" s="6">
        <v>18119</v>
      </c>
    </row>
    <row r="42" spans="1:6" x14ac:dyDescent="0.2">
      <c r="A42" s="7" t="s">
        <v>28</v>
      </c>
      <c r="B42" s="6">
        <v>67549161</v>
      </c>
      <c r="C42" s="6">
        <v>49389962</v>
      </c>
    </row>
    <row r="43" spans="1:6" x14ac:dyDescent="0.2">
      <c r="A43" s="8" t="s">
        <v>29</v>
      </c>
      <c r="B43" s="9">
        <f>SUM(B36:B42)</f>
        <v>87151356</v>
      </c>
      <c r="C43" s="9">
        <f>SUM(C36:C42)</f>
        <v>68095510</v>
      </c>
    </row>
    <row r="44" spans="1:6" x14ac:dyDescent="0.2">
      <c r="A44" s="8" t="s">
        <v>30</v>
      </c>
      <c r="B44" s="9">
        <f>B34+B43</f>
        <v>792123796</v>
      </c>
      <c r="C44" s="9">
        <f>C34+C43</f>
        <v>582654357</v>
      </c>
    </row>
    <row r="45" spans="1:6" s="53" customFormat="1" ht="12.75" x14ac:dyDescent="0.2">
      <c r="A45" s="51"/>
      <c r="B45" s="52"/>
      <c r="C45" s="52"/>
      <c r="F45" s="54"/>
    </row>
    <row r="46" spans="1:6" s="53" customFormat="1" ht="12.75" x14ac:dyDescent="0.2">
      <c r="A46" s="8" t="s">
        <v>132</v>
      </c>
      <c r="B46" s="9">
        <v>4438</v>
      </c>
      <c r="C46" s="9">
        <v>3524</v>
      </c>
      <c r="F46" s="54"/>
    </row>
    <row r="47" spans="1:6" s="53" customFormat="1" ht="12.75" x14ac:dyDescent="0.2">
      <c r="A47" s="8" t="s">
        <v>133</v>
      </c>
      <c r="B47" s="9">
        <v>582</v>
      </c>
      <c r="C47" s="9">
        <v>582</v>
      </c>
      <c r="F47" s="54"/>
    </row>
    <row r="48" spans="1:6" s="16" customFormat="1" x14ac:dyDescent="0.2">
      <c r="A48" s="13"/>
      <c r="B48" s="14"/>
      <c r="C48" s="15"/>
    </row>
    <row r="49" spans="1:3" s="16" customFormat="1" x14ac:dyDescent="0.2">
      <c r="A49" s="13"/>
      <c r="B49" s="14"/>
      <c r="C49" s="15"/>
    </row>
    <row r="50" spans="1:3" x14ac:dyDescent="0.2">
      <c r="A50" s="11"/>
      <c r="B50" s="12"/>
      <c r="C50" s="12"/>
    </row>
    <row r="53" spans="1:3" ht="15" customHeight="1" x14ac:dyDescent="0.2">
      <c r="A53" s="21" t="s">
        <v>117</v>
      </c>
      <c r="B53" s="22" t="s">
        <v>41</v>
      </c>
    </row>
    <row r="54" spans="1:3" x14ac:dyDescent="0.2">
      <c r="A54" s="23"/>
      <c r="B54" s="22"/>
    </row>
    <row r="55" spans="1:3" x14ac:dyDescent="0.2">
      <c r="A55" s="23"/>
      <c r="B55" s="22"/>
    </row>
    <row r="56" spans="1:3" x14ac:dyDescent="0.2">
      <c r="A56" s="21" t="s">
        <v>42</v>
      </c>
      <c r="B56" s="22" t="s">
        <v>43</v>
      </c>
    </row>
    <row r="61" spans="1:3" x14ac:dyDescent="0.2">
      <c r="A61" s="24" t="s">
        <v>49</v>
      </c>
    </row>
    <row r="62" spans="1:3" x14ac:dyDescent="0.2">
      <c r="A62" s="24" t="s">
        <v>50</v>
      </c>
    </row>
  </sheetData>
  <mergeCells count="8">
    <mergeCell ref="A24:C24"/>
    <mergeCell ref="A35:C35"/>
    <mergeCell ref="A3:C3"/>
    <mergeCell ref="A4:C4"/>
    <mergeCell ref="A5:C5"/>
    <mergeCell ref="A6:C6"/>
    <mergeCell ref="A11:C11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6"/>
  <sheetViews>
    <sheetView zoomScaleNormal="100" workbookViewId="0"/>
  </sheetViews>
  <sheetFormatPr defaultRowHeight="12" x14ac:dyDescent="0.2"/>
  <cols>
    <col min="1" max="1" width="57.85546875" style="1" customWidth="1"/>
    <col min="2" max="2" width="17.85546875" style="1" customWidth="1"/>
    <col min="3" max="3" width="17.28515625" style="1" customWidth="1"/>
    <col min="4" max="4" width="9.140625" style="1"/>
    <col min="5" max="5" width="10.5703125" style="1" bestFit="1" customWidth="1"/>
    <col min="6" max="16384" width="9.140625" style="1"/>
  </cols>
  <sheetData>
    <row r="3" spans="1:5" x14ac:dyDescent="0.2">
      <c r="A3" s="59" t="s">
        <v>52</v>
      </c>
      <c r="B3" s="59"/>
      <c r="C3" s="59"/>
    </row>
    <row r="4" spans="1:5" s="16" customFormat="1" x14ac:dyDescent="0.2">
      <c r="A4" s="59" t="s">
        <v>45</v>
      </c>
      <c r="B4" s="59"/>
      <c r="C4" s="59"/>
    </row>
    <row r="5" spans="1:5" x14ac:dyDescent="0.2">
      <c r="A5" s="59" t="s">
        <v>0</v>
      </c>
      <c r="B5" s="59"/>
      <c r="C5" s="59"/>
    </row>
    <row r="6" spans="1:5" x14ac:dyDescent="0.2">
      <c r="A6" s="59" t="s">
        <v>141</v>
      </c>
      <c r="B6" s="59"/>
      <c r="C6" s="59"/>
    </row>
    <row r="7" spans="1:5" x14ac:dyDescent="0.2">
      <c r="A7" s="59" t="s">
        <v>123</v>
      </c>
      <c r="B7" s="59"/>
      <c r="C7" s="59"/>
    </row>
    <row r="8" spans="1:5" x14ac:dyDescent="0.2">
      <c r="A8" s="3"/>
      <c r="B8" s="3"/>
      <c r="C8" s="3"/>
    </row>
    <row r="9" spans="1:5" x14ac:dyDescent="0.2">
      <c r="C9" s="4" t="s">
        <v>31</v>
      </c>
    </row>
    <row r="10" spans="1:5" ht="36" x14ac:dyDescent="0.2">
      <c r="A10" s="5" t="s">
        <v>2</v>
      </c>
      <c r="B10" s="55" t="s">
        <v>144</v>
      </c>
      <c r="C10" s="55" t="s">
        <v>145</v>
      </c>
    </row>
    <row r="11" spans="1:5" x14ac:dyDescent="0.2">
      <c r="A11" s="8"/>
      <c r="B11" s="9"/>
      <c r="C11" s="9"/>
    </row>
    <row r="12" spans="1:5" x14ac:dyDescent="0.2">
      <c r="A12" s="7" t="s">
        <v>32</v>
      </c>
      <c r="B12" s="6">
        <v>79707263</v>
      </c>
      <c r="C12" s="6">
        <v>50737698</v>
      </c>
    </row>
    <row r="13" spans="1:5" x14ac:dyDescent="0.2">
      <c r="A13" s="7" t="s">
        <v>33</v>
      </c>
      <c r="B13" s="6">
        <v>-32424005</v>
      </c>
      <c r="C13" s="6">
        <v>-25514809</v>
      </c>
      <c r="E13" s="25"/>
    </row>
    <row r="14" spans="1:5" x14ac:dyDescent="0.2">
      <c r="A14" s="8" t="s">
        <v>106</v>
      </c>
      <c r="B14" s="17">
        <f>SUM(B12:B13)</f>
        <v>47283258</v>
      </c>
      <c r="C14" s="17">
        <f>SUM(C12:C13)</f>
        <v>25222889</v>
      </c>
    </row>
    <row r="15" spans="1:5" ht="36" x14ac:dyDescent="0.2">
      <c r="A15" s="18" t="s">
        <v>34</v>
      </c>
      <c r="B15" s="6">
        <v>79226</v>
      </c>
      <c r="C15" s="6">
        <v>-46372</v>
      </c>
    </row>
    <row r="16" spans="1:5" x14ac:dyDescent="0.2">
      <c r="A16" s="18" t="s">
        <v>105</v>
      </c>
      <c r="B16" s="6">
        <v>-603003</v>
      </c>
      <c r="C16" s="6">
        <v>593312</v>
      </c>
    </row>
    <row r="17" spans="1:5" x14ac:dyDescent="0.2">
      <c r="A17" s="18" t="s">
        <v>35</v>
      </c>
      <c r="B17" s="6">
        <v>48019627</v>
      </c>
      <c r="C17" s="6">
        <v>26900486</v>
      </c>
    </row>
    <row r="18" spans="1:5" x14ac:dyDescent="0.2">
      <c r="A18" s="18" t="s">
        <v>36</v>
      </c>
      <c r="B18" s="6">
        <v>-607668</v>
      </c>
      <c r="C18" s="6">
        <v>-548423</v>
      </c>
      <c r="E18" s="25"/>
    </row>
    <row r="19" spans="1:5" ht="24" x14ac:dyDescent="0.2">
      <c r="A19" s="18" t="s">
        <v>109</v>
      </c>
      <c r="B19" s="6">
        <v>-11779</v>
      </c>
      <c r="C19" s="6">
        <v>-48520</v>
      </c>
    </row>
    <row r="20" spans="1:5" ht="12" customHeight="1" x14ac:dyDescent="0.2">
      <c r="A20" s="18" t="s">
        <v>51</v>
      </c>
      <c r="B20" s="6">
        <v>126154</v>
      </c>
      <c r="C20" s="6">
        <v>84859</v>
      </c>
    </row>
    <row r="21" spans="1:5" x14ac:dyDescent="0.2">
      <c r="A21" s="18" t="s">
        <v>37</v>
      </c>
      <c r="B21" s="6">
        <v>126358</v>
      </c>
      <c r="C21" s="6">
        <v>36899</v>
      </c>
    </row>
    <row r="22" spans="1:5" x14ac:dyDescent="0.2">
      <c r="A22" s="19" t="s">
        <v>38</v>
      </c>
      <c r="B22" s="17">
        <f>SUM(B15:B21)</f>
        <v>47128915</v>
      </c>
      <c r="C22" s="17">
        <f>SUM(C15:C21)</f>
        <v>26972241</v>
      </c>
    </row>
    <row r="23" spans="1:5" x14ac:dyDescent="0.2">
      <c r="A23" s="19" t="s">
        <v>39</v>
      </c>
      <c r="B23" s="17">
        <f>B14+B22</f>
        <v>94412173</v>
      </c>
      <c r="C23" s="17">
        <f>C14+C22</f>
        <v>52195130</v>
      </c>
    </row>
    <row r="24" spans="1:5" x14ac:dyDescent="0.2">
      <c r="A24" s="19" t="s">
        <v>40</v>
      </c>
      <c r="B24" s="17">
        <v>-24217952</v>
      </c>
      <c r="C24" s="17">
        <v>-15526923</v>
      </c>
    </row>
    <row r="25" spans="1:5" x14ac:dyDescent="0.2">
      <c r="A25" s="20" t="s">
        <v>107</v>
      </c>
      <c r="B25" s="17">
        <f>SUM(B23:B24)</f>
        <v>70194221</v>
      </c>
      <c r="C25" s="17">
        <f>SUM(C23:C24)</f>
        <v>36668207</v>
      </c>
    </row>
    <row r="26" spans="1:5" x14ac:dyDescent="0.2">
      <c r="A26" s="18" t="s">
        <v>118</v>
      </c>
      <c r="B26" s="6">
        <v>-28596013</v>
      </c>
      <c r="C26" s="6">
        <v>-20648114</v>
      </c>
    </row>
    <row r="27" spans="1:5" x14ac:dyDescent="0.2">
      <c r="A27" s="19" t="s">
        <v>110</v>
      </c>
      <c r="B27" s="17">
        <f>SUM(B25:B26)</f>
        <v>41598208</v>
      </c>
      <c r="C27" s="17">
        <f>SUM(C25:C26)</f>
        <v>16020093</v>
      </c>
    </row>
    <row r="28" spans="1:5" x14ac:dyDescent="0.2">
      <c r="A28" s="18" t="s">
        <v>136</v>
      </c>
      <c r="B28" s="6">
        <v>-8498224</v>
      </c>
      <c r="C28" s="6">
        <v>-2799454</v>
      </c>
    </row>
    <row r="29" spans="1:5" x14ac:dyDescent="0.2">
      <c r="A29" s="8" t="s">
        <v>108</v>
      </c>
      <c r="B29" s="17">
        <f>SUM(B27:B28)</f>
        <v>33099984</v>
      </c>
      <c r="C29" s="17">
        <f>SUM(C27:C28)</f>
        <v>13220639</v>
      </c>
    </row>
    <row r="30" spans="1:5" x14ac:dyDescent="0.2">
      <c r="A30" s="8"/>
      <c r="B30" s="17"/>
      <c r="C30" s="17"/>
    </row>
    <row r="31" spans="1:5" x14ac:dyDescent="0.2">
      <c r="A31" s="8" t="s">
        <v>134</v>
      </c>
      <c r="B31" s="17">
        <v>1694</v>
      </c>
      <c r="C31" s="17">
        <v>670</v>
      </c>
    </row>
    <row r="32" spans="1:5" x14ac:dyDescent="0.2">
      <c r="A32" s="11"/>
      <c r="B32" s="12"/>
      <c r="C32" s="12"/>
    </row>
    <row r="33" spans="1:3" x14ac:dyDescent="0.2">
      <c r="A33" s="11"/>
      <c r="B33" s="12"/>
      <c r="C33" s="12"/>
    </row>
    <row r="34" spans="1:3" x14ac:dyDescent="0.2">
      <c r="A34" s="11"/>
      <c r="B34" s="12"/>
      <c r="C34" s="12"/>
    </row>
    <row r="37" spans="1:3" ht="15" customHeight="1" x14ac:dyDescent="0.2">
      <c r="A37" s="21" t="s">
        <v>117</v>
      </c>
      <c r="B37" s="22" t="s">
        <v>41</v>
      </c>
    </row>
    <row r="38" spans="1:3" x14ac:dyDescent="0.2">
      <c r="A38" s="23"/>
      <c r="B38" s="22"/>
    </row>
    <row r="39" spans="1:3" x14ac:dyDescent="0.2">
      <c r="A39" s="23"/>
      <c r="B39" s="22"/>
    </row>
    <row r="40" spans="1:3" x14ac:dyDescent="0.2">
      <c r="A40" s="21" t="s">
        <v>42</v>
      </c>
      <c r="B40" s="22" t="s">
        <v>43</v>
      </c>
    </row>
    <row r="45" spans="1:3" x14ac:dyDescent="0.2">
      <c r="A45" s="24" t="s">
        <v>49</v>
      </c>
    </row>
    <row r="46" spans="1:3" x14ac:dyDescent="0.2">
      <c r="A46" s="24" t="s">
        <v>50</v>
      </c>
    </row>
  </sheetData>
  <mergeCells count="5">
    <mergeCell ref="A3:C3"/>
    <mergeCell ref="A4:C4"/>
    <mergeCell ref="A5:C5"/>
    <mergeCell ref="A6:C6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9"/>
  <sheetViews>
    <sheetView zoomScaleNormal="100" workbookViewId="0">
      <selection activeCell="B10" sqref="B10:C10"/>
    </sheetView>
  </sheetViews>
  <sheetFormatPr defaultRowHeight="12" x14ac:dyDescent="0.2"/>
  <cols>
    <col min="1" max="1" width="57.85546875" style="1" customWidth="1"/>
    <col min="2" max="2" width="17.85546875" style="1" customWidth="1"/>
    <col min="3" max="3" width="17.28515625" style="1" customWidth="1"/>
    <col min="4" max="16384" width="9.140625" style="1"/>
  </cols>
  <sheetData>
    <row r="3" spans="1:3" x14ac:dyDescent="0.2">
      <c r="A3" s="59" t="s">
        <v>52</v>
      </c>
      <c r="B3" s="59"/>
      <c r="C3" s="59"/>
    </row>
    <row r="4" spans="1:3" s="16" customFormat="1" x14ac:dyDescent="0.2">
      <c r="A4" s="59" t="s">
        <v>62</v>
      </c>
      <c r="B4" s="59"/>
      <c r="C4" s="59"/>
    </row>
    <row r="5" spans="1:3" x14ac:dyDescent="0.2">
      <c r="A5" s="59" t="s">
        <v>0</v>
      </c>
      <c r="B5" s="59"/>
      <c r="C5" s="59"/>
    </row>
    <row r="6" spans="1:3" x14ac:dyDescent="0.2">
      <c r="A6" s="59" t="s">
        <v>141</v>
      </c>
      <c r="B6" s="59"/>
      <c r="C6" s="59"/>
    </row>
    <row r="7" spans="1:3" x14ac:dyDescent="0.2">
      <c r="A7" s="59" t="s">
        <v>123</v>
      </c>
      <c r="B7" s="59"/>
      <c r="C7" s="59"/>
    </row>
    <row r="8" spans="1:3" x14ac:dyDescent="0.2">
      <c r="A8" s="3"/>
      <c r="B8" s="3"/>
      <c r="C8" s="3"/>
    </row>
    <row r="9" spans="1:3" x14ac:dyDescent="0.2">
      <c r="C9" s="4" t="s">
        <v>31</v>
      </c>
    </row>
    <row r="10" spans="1:3" ht="36" x14ac:dyDescent="0.2">
      <c r="A10" s="5" t="s">
        <v>2</v>
      </c>
      <c r="B10" s="55" t="s">
        <v>144</v>
      </c>
      <c r="C10" s="55" t="s">
        <v>145</v>
      </c>
    </row>
    <row r="11" spans="1:3" ht="24" x14ac:dyDescent="0.2">
      <c r="A11" s="8" t="s">
        <v>95</v>
      </c>
      <c r="B11" s="9"/>
      <c r="C11" s="9"/>
    </row>
    <row r="12" spans="1:3" x14ac:dyDescent="0.2">
      <c r="A12" s="7"/>
      <c r="B12" s="6"/>
      <c r="C12" s="6"/>
    </row>
    <row r="13" spans="1:3" ht="24" x14ac:dyDescent="0.2">
      <c r="A13" s="29" t="s">
        <v>63</v>
      </c>
      <c r="B13" s="6">
        <v>38132</v>
      </c>
      <c r="C13" s="6">
        <v>54920</v>
      </c>
    </row>
    <row r="14" spans="1:3" ht="24" x14ac:dyDescent="0.2">
      <c r="A14" s="29" t="s">
        <v>90</v>
      </c>
      <c r="B14" s="6">
        <v>3122</v>
      </c>
      <c r="C14" s="6">
        <v>2694</v>
      </c>
    </row>
    <row r="15" spans="1:3" x14ac:dyDescent="0.2">
      <c r="A15" s="29" t="s">
        <v>64</v>
      </c>
      <c r="B15" s="6">
        <v>78146593</v>
      </c>
      <c r="C15" s="6">
        <v>47103320</v>
      </c>
    </row>
    <row r="16" spans="1:3" ht="24" x14ac:dyDescent="0.2">
      <c r="A16" s="29" t="s">
        <v>91</v>
      </c>
      <c r="B16" s="6">
        <v>1391289</v>
      </c>
      <c r="C16" s="6">
        <v>864836</v>
      </c>
    </row>
    <row r="17" spans="1:3" ht="24" x14ac:dyDescent="0.2">
      <c r="A17" s="27" t="s">
        <v>65</v>
      </c>
      <c r="B17" s="6">
        <v>131717</v>
      </c>
      <c r="C17" s="6">
        <v>175541</v>
      </c>
    </row>
    <row r="18" spans="1:3" x14ac:dyDescent="0.2">
      <c r="A18" s="27" t="s">
        <v>66</v>
      </c>
      <c r="B18" s="6">
        <v>-2142302</v>
      </c>
      <c r="C18" s="6">
        <v>-843333</v>
      </c>
    </row>
    <row r="19" spans="1:3" x14ac:dyDescent="0.2">
      <c r="A19" s="27" t="s">
        <v>67</v>
      </c>
      <c r="B19" s="6">
        <v>-24867097</v>
      </c>
      <c r="C19" s="6">
        <v>-22198908</v>
      </c>
    </row>
    <row r="20" spans="1:3" ht="24" x14ac:dyDescent="0.2">
      <c r="A20" s="27" t="s">
        <v>68</v>
      </c>
      <c r="B20" s="6">
        <v>-933340</v>
      </c>
      <c r="C20" s="6">
        <v>-725394</v>
      </c>
    </row>
    <row r="21" spans="1:3" ht="24" x14ac:dyDescent="0.2">
      <c r="A21" s="27" t="s">
        <v>119</v>
      </c>
      <c r="B21" s="6">
        <v>-754112</v>
      </c>
      <c r="C21" s="6">
        <v>-669493</v>
      </c>
    </row>
    <row r="22" spans="1:3" ht="12" customHeight="1" x14ac:dyDescent="0.2">
      <c r="A22" s="27" t="s">
        <v>69</v>
      </c>
      <c r="B22" s="6">
        <v>-1415578</v>
      </c>
      <c r="C22" s="6">
        <v>-1658353</v>
      </c>
    </row>
    <row r="23" spans="1:3" ht="12" customHeight="1" x14ac:dyDescent="0.2">
      <c r="A23" s="27" t="s">
        <v>70</v>
      </c>
      <c r="B23" s="6">
        <v>48011691</v>
      </c>
      <c r="C23" s="6">
        <v>26894165</v>
      </c>
    </row>
    <row r="24" spans="1:3" x14ac:dyDescent="0.2">
      <c r="A24" s="27" t="s">
        <v>71</v>
      </c>
      <c r="B24" s="6">
        <v>-583992</v>
      </c>
      <c r="C24" s="6">
        <v>-539198</v>
      </c>
    </row>
    <row r="25" spans="1:3" x14ac:dyDescent="0.2">
      <c r="A25" s="27" t="s">
        <v>72</v>
      </c>
      <c r="B25" s="6">
        <v>16960466</v>
      </c>
      <c r="C25" s="6">
        <v>8921438</v>
      </c>
    </row>
    <row r="26" spans="1:3" x14ac:dyDescent="0.2">
      <c r="A26" s="27" t="s">
        <v>73</v>
      </c>
      <c r="B26" s="6">
        <v>-17088579</v>
      </c>
      <c r="C26" s="6">
        <v>-12366941</v>
      </c>
    </row>
    <row r="27" spans="1:3" ht="24" x14ac:dyDescent="0.2">
      <c r="A27" s="19" t="s">
        <v>74</v>
      </c>
      <c r="B27" s="17">
        <f>SUM(B13:B26)</f>
        <v>96898010</v>
      </c>
      <c r="C27" s="17">
        <f>SUM(C13:C26)</f>
        <v>45015294</v>
      </c>
    </row>
    <row r="28" spans="1:3" x14ac:dyDescent="0.2">
      <c r="A28" s="26"/>
      <c r="B28" s="6"/>
      <c r="C28" s="6"/>
    </row>
    <row r="29" spans="1:3" x14ac:dyDescent="0.2">
      <c r="A29" s="20" t="s">
        <v>75</v>
      </c>
      <c r="B29" s="6"/>
      <c r="C29" s="6"/>
    </row>
    <row r="30" spans="1:3" x14ac:dyDescent="0.2">
      <c r="A30" s="20" t="s">
        <v>76</v>
      </c>
      <c r="B30" s="6"/>
      <c r="C30" s="6"/>
    </row>
    <row r="31" spans="1:3" x14ac:dyDescent="0.2">
      <c r="A31" s="28" t="s">
        <v>5</v>
      </c>
      <c r="B31" s="6">
        <v>160529</v>
      </c>
      <c r="C31" s="6">
        <v>-974307</v>
      </c>
    </row>
    <row r="32" spans="1:3" ht="24" x14ac:dyDescent="0.2">
      <c r="A32" s="28" t="s">
        <v>77</v>
      </c>
      <c r="B32" s="6">
        <v>-551203</v>
      </c>
      <c r="C32" s="6">
        <v>-19568</v>
      </c>
    </row>
    <row r="33" spans="1:3" x14ac:dyDescent="0.2">
      <c r="A33" s="28" t="s">
        <v>7</v>
      </c>
      <c r="B33" s="6">
        <v>-5324571</v>
      </c>
      <c r="C33" s="6">
        <v>726751</v>
      </c>
    </row>
    <row r="34" spans="1:3" x14ac:dyDescent="0.2">
      <c r="A34" s="28" t="s">
        <v>78</v>
      </c>
      <c r="B34" s="6">
        <v>-208986446</v>
      </c>
      <c r="C34" s="6">
        <v>-86194484</v>
      </c>
    </row>
    <row r="35" spans="1:3" x14ac:dyDescent="0.2">
      <c r="A35" s="28" t="s">
        <v>46</v>
      </c>
      <c r="B35" s="6">
        <v>-65915</v>
      </c>
      <c r="C35" s="6">
        <v>-147694</v>
      </c>
    </row>
    <row r="36" spans="1:3" x14ac:dyDescent="0.2">
      <c r="A36" s="28" t="s">
        <v>12</v>
      </c>
      <c r="B36" s="6">
        <v>-954250</v>
      </c>
      <c r="C36" s="6">
        <v>-2377639</v>
      </c>
    </row>
    <row r="37" spans="1:3" x14ac:dyDescent="0.2">
      <c r="A37" s="20" t="s">
        <v>92</v>
      </c>
      <c r="B37" s="6"/>
      <c r="C37" s="6"/>
    </row>
    <row r="38" spans="1:3" x14ac:dyDescent="0.2">
      <c r="A38" s="28" t="s">
        <v>79</v>
      </c>
      <c r="B38" s="6">
        <v>22034759</v>
      </c>
      <c r="C38" s="6">
        <v>17176013</v>
      </c>
    </row>
    <row r="39" spans="1:3" x14ac:dyDescent="0.2">
      <c r="A39" s="28" t="s">
        <v>80</v>
      </c>
      <c r="B39" s="6">
        <v>117717836</v>
      </c>
      <c r="C39" s="6">
        <v>41974271</v>
      </c>
    </row>
    <row r="40" spans="1:3" ht="24" x14ac:dyDescent="0.2">
      <c r="A40" s="28" t="s">
        <v>93</v>
      </c>
      <c r="B40" s="6">
        <v>231741</v>
      </c>
      <c r="C40" s="6">
        <v>-47458</v>
      </c>
    </row>
    <row r="41" spans="1:3" x14ac:dyDescent="0.2">
      <c r="A41" s="28" t="s">
        <v>20</v>
      </c>
      <c r="B41" s="6">
        <v>-1682393</v>
      </c>
      <c r="C41" s="6">
        <v>-548587</v>
      </c>
    </row>
    <row r="42" spans="1:3" x14ac:dyDescent="0.2">
      <c r="A42" s="26"/>
      <c r="B42" s="6"/>
      <c r="C42" s="6"/>
    </row>
    <row r="43" spans="1:3" ht="24" x14ac:dyDescent="0.2">
      <c r="A43" s="19" t="s">
        <v>81</v>
      </c>
      <c r="B43" s="17">
        <f>SUM(B31:B41,B27)</f>
        <v>19478097</v>
      </c>
      <c r="C43" s="17">
        <f>SUM(C31:C41,C27)</f>
        <v>14582592</v>
      </c>
    </row>
    <row r="44" spans="1:3" x14ac:dyDescent="0.2">
      <c r="A44" s="26"/>
      <c r="B44" s="6"/>
      <c r="C44" s="6"/>
    </row>
    <row r="45" spans="1:3" x14ac:dyDescent="0.2">
      <c r="A45" s="28" t="s">
        <v>82</v>
      </c>
      <c r="B45" s="6">
        <v>-6218324</v>
      </c>
      <c r="C45" s="6">
        <v>-779829</v>
      </c>
    </row>
    <row r="46" spans="1:3" x14ac:dyDescent="0.2">
      <c r="A46" s="26"/>
      <c r="B46" s="6"/>
      <c r="C46" s="6"/>
    </row>
    <row r="47" spans="1:3" ht="24" x14ac:dyDescent="0.2">
      <c r="A47" s="20" t="s">
        <v>94</v>
      </c>
      <c r="B47" s="17">
        <f>SUM(B43:B45)</f>
        <v>13259773</v>
      </c>
      <c r="C47" s="17">
        <f>SUM(C43:C45)</f>
        <v>13802763</v>
      </c>
    </row>
    <row r="48" spans="1:3" x14ac:dyDescent="0.2">
      <c r="A48" s="26"/>
      <c r="B48" s="6"/>
      <c r="C48" s="6"/>
    </row>
    <row r="49" spans="1:3" ht="24" x14ac:dyDescent="0.2">
      <c r="A49" s="20" t="s">
        <v>83</v>
      </c>
      <c r="B49" s="6"/>
      <c r="C49" s="6"/>
    </row>
    <row r="50" spans="1:3" x14ac:dyDescent="0.2">
      <c r="A50" s="28" t="s">
        <v>96</v>
      </c>
      <c r="B50" s="6">
        <v>-5512235</v>
      </c>
      <c r="C50" s="6">
        <v>-3610604</v>
      </c>
    </row>
    <row r="51" spans="1:3" x14ac:dyDescent="0.2">
      <c r="A51" s="28" t="s">
        <v>97</v>
      </c>
      <c r="B51" s="6">
        <v>113383</v>
      </c>
      <c r="C51" s="6">
        <v>151018</v>
      </c>
    </row>
    <row r="52" spans="1:3" ht="24" x14ac:dyDescent="0.2">
      <c r="A52" s="28" t="s">
        <v>98</v>
      </c>
      <c r="B52" s="6">
        <v>22028731</v>
      </c>
      <c r="C52" s="6">
        <v>21437527</v>
      </c>
    </row>
    <row r="53" spans="1:3" x14ac:dyDescent="0.2">
      <c r="A53" s="28" t="s">
        <v>99</v>
      </c>
      <c r="B53" s="6">
        <v>-32488213</v>
      </c>
      <c r="C53" s="6">
        <v>-23756360</v>
      </c>
    </row>
    <row r="54" spans="1:3" ht="24" x14ac:dyDescent="0.2">
      <c r="A54" s="28" t="s">
        <v>84</v>
      </c>
      <c r="B54" s="6">
        <v>434961</v>
      </c>
      <c r="C54" s="6">
        <v>0</v>
      </c>
    </row>
    <row r="55" spans="1:3" x14ac:dyDescent="0.2">
      <c r="A55" s="28" t="s">
        <v>113</v>
      </c>
      <c r="B55" s="6">
        <v>-16076875</v>
      </c>
      <c r="C55" s="6">
        <v>-7023419</v>
      </c>
    </row>
    <row r="56" spans="1:3" x14ac:dyDescent="0.2">
      <c r="A56" s="26"/>
      <c r="B56" s="6"/>
      <c r="C56" s="6"/>
    </row>
    <row r="57" spans="1:3" ht="24" x14ac:dyDescent="0.2">
      <c r="A57" s="20" t="s">
        <v>85</v>
      </c>
      <c r="B57" s="17">
        <f>SUM(B50:B55)</f>
        <v>-31500248</v>
      </c>
      <c r="C57" s="17">
        <f>SUM(C50:C55)</f>
        <v>-12801838</v>
      </c>
    </row>
    <row r="58" spans="1:3" x14ac:dyDescent="0.2">
      <c r="A58" s="26"/>
      <c r="B58" s="6"/>
      <c r="C58" s="6"/>
    </row>
    <row r="59" spans="1:3" ht="24" x14ac:dyDescent="0.2">
      <c r="A59" s="20" t="s">
        <v>86</v>
      </c>
      <c r="B59" s="6"/>
      <c r="C59" s="6"/>
    </row>
    <row r="60" spans="1:3" x14ac:dyDescent="0.2">
      <c r="A60" s="28" t="s">
        <v>120</v>
      </c>
      <c r="B60" s="6">
        <v>16363121</v>
      </c>
      <c r="C60" s="6">
        <v>1903124</v>
      </c>
    </row>
    <row r="61" spans="1:3" x14ac:dyDescent="0.2">
      <c r="A61" s="28" t="s">
        <v>114</v>
      </c>
      <c r="B61" s="6">
        <v>-332889</v>
      </c>
      <c r="C61" s="6">
        <v>-3486685</v>
      </c>
    </row>
    <row r="62" spans="1:3" x14ac:dyDescent="0.2">
      <c r="A62" s="28" t="s">
        <v>87</v>
      </c>
      <c r="B62" s="6">
        <v>7298276</v>
      </c>
      <c r="C62" s="6">
        <v>3968000</v>
      </c>
    </row>
    <row r="63" spans="1:3" x14ac:dyDescent="0.2">
      <c r="A63" s="28" t="s">
        <v>100</v>
      </c>
      <c r="B63" s="6">
        <v>-243877</v>
      </c>
      <c r="C63" s="6">
        <v>-18472</v>
      </c>
    </row>
    <row r="64" spans="1:3" x14ac:dyDescent="0.2">
      <c r="A64" s="28" t="s">
        <v>137</v>
      </c>
      <c r="B64" s="6">
        <v>-14741731</v>
      </c>
      <c r="C64" s="6">
        <v>-149728</v>
      </c>
    </row>
    <row r="65" spans="1:3" x14ac:dyDescent="0.2">
      <c r="A65" s="28" t="s">
        <v>138</v>
      </c>
      <c r="B65" s="6">
        <v>506693</v>
      </c>
      <c r="C65" s="6">
        <v>0</v>
      </c>
    </row>
    <row r="66" spans="1:3" x14ac:dyDescent="0.2">
      <c r="A66" s="26"/>
      <c r="B66" s="6"/>
      <c r="C66" s="6"/>
    </row>
    <row r="67" spans="1:3" x14ac:dyDescent="0.2">
      <c r="A67" s="20" t="s">
        <v>101</v>
      </c>
      <c r="B67" s="17">
        <f>SUM(B60:B65)</f>
        <v>8849593</v>
      </c>
      <c r="C67" s="17">
        <f>SUM(C60:C65)</f>
        <v>2216239</v>
      </c>
    </row>
    <row r="68" spans="1:3" x14ac:dyDescent="0.2">
      <c r="A68" s="26"/>
      <c r="B68" s="6"/>
      <c r="C68" s="6"/>
    </row>
    <row r="69" spans="1:3" ht="24" x14ac:dyDescent="0.2">
      <c r="A69" s="28" t="s">
        <v>102</v>
      </c>
      <c r="B69" s="6">
        <v>1123689</v>
      </c>
      <c r="C69" s="6">
        <v>79969</v>
      </c>
    </row>
    <row r="70" spans="1:3" x14ac:dyDescent="0.2">
      <c r="A70" s="26"/>
      <c r="B70" s="6"/>
      <c r="C70" s="6"/>
    </row>
    <row r="71" spans="1:3" ht="24" x14ac:dyDescent="0.2">
      <c r="A71" s="20" t="s">
        <v>103</v>
      </c>
      <c r="B71" s="17">
        <f>SUM(B47,B57,B67,B69)</f>
        <v>-8267193</v>
      </c>
      <c r="C71" s="17">
        <f>SUM(C47,C57,C67,C69)</f>
        <v>3297133</v>
      </c>
    </row>
    <row r="72" spans="1:3" x14ac:dyDescent="0.2">
      <c r="A72" s="26"/>
      <c r="B72" s="6"/>
      <c r="C72" s="6"/>
    </row>
    <row r="73" spans="1:3" x14ac:dyDescent="0.2">
      <c r="A73" s="20" t="s">
        <v>88</v>
      </c>
      <c r="B73" s="17">
        <v>80047901</v>
      </c>
      <c r="C73" s="17">
        <v>55859129</v>
      </c>
    </row>
    <row r="74" spans="1:3" x14ac:dyDescent="0.2">
      <c r="A74" s="20" t="s">
        <v>89</v>
      </c>
      <c r="B74" s="17">
        <v>71780708</v>
      </c>
      <c r="C74" s="17">
        <v>59156262</v>
      </c>
    </row>
    <row r="75" spans="1:3" x14ac:dyDescent="0.2">
      <c r="A75" s="11"/>
      <c r="B75" s="12"/>
      <c r="C75" s="12"/>
    </row>
    <row r="76" spans="1:3" x14ac:dyDescent="0.2">
      <c r="A76" s="11"/>
      <c r="B76" s="12"/>
      <c r="C76" s="12"/>
    </row>
    <row r="77" spans="1:3" x14ac:dyDescent="0.2">
      <c r="A77" s="11"/>
      <c r="B77" s="12"/>
      <c r="C77" s="12"/>
    </row>
    <row r="80" spans="1:3" ht="15" customHeight="1" x14ac:dyDescent="0.2">
      <c r="A80" s="21" t="s">
        <v>117</v>
      </c>
      <c r="B80" s="22" t="s">
        <v>41</v>
      </c>
    </row>
    <row r="81" spans="1:2" x14ac:dyDescent="0.2">
      <c r="A81" s="23"/>
      <c r="B81" s="22"/>
    </row>
    <row r="82" spans="1:2" x14ac:dyDescent="0.2">
      <c r="A82" s="23"/>
      <c r="B82" s="22"/>
    </row>
    <row r="83" spans="1:2" x14ac:dyDescent="0.2">
      <c r="A83" s="21" t="s">
        <v>42</v>
      </c>
      <c r="B83" s="22" t="s">
        <v>43</v>
      </c>
    </row>
    <row r="88" spans="1:2" x14ac:dyDescent="0.2">
      <c r="A88" s="24" t="s">
        <v>49</v>
      </c>
    </row>
    <row r="89" spans="1:2" x14ac:dyDescent="0.2">
      <c r="A89" s="24" t="s">
        <v>50</v>
      </c>
    </row>
  </sheetData>
  <mergeCells count="5">
    <mergeCell ref="A3:C3"/>
    <mergeCell ref="A4:C4"/>
    <mergeCell ref="A5:C5"/>
    <mergeCell ref="A6:C6"/>
    <mergeCell ref="A7:C7"/>
  </mergeCells>
  <pageMargins left="1.0629921259842521" right="0.55118110236220474" top="0.43307086614173229" bottom="0.31496062992125984" header="0.19685039370078741" footer="0.19685039370078741"/>
  <pageSetup paperSize="9" scale="93" fitToHeight="2" orientation="portrait" r:id="rId1"/>
  <headerFooter alignWithMargins="0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zoomScale="90" zoomScaleNormal="90" workbookViewId="0"/>
  </sheetViews>
  <sheetFormatPr defaultRowHeight="12" x14ac:dyDescent="0.2"/>
  <cols>
    <col min="1" max="1" width="34.7109375" style="31" customWidth="1"/>
    <col min="2" max="2" width="15" style="31" customWidth="1"/>
    <col min="3" max="4" width="17" style="33" customWidth="1"/>
    <col min="5" max="5" width="18" style="33" customWidth="1"/>
    <col min="6" max="8" width="16.7109375" style="33" customWidth="1"/>
    <col min="9" max="9" width="19.140625" style="33" customWidth="1"/>
    <col min="10" max="10" width="17" style="33" customWidth="1"/>
    <col min="11" max="16384" width="9.140625" style="31"/>
  </cols>
  <sheetData>
    <row r="2" spans="1:10" ht="18" customHeight="1" x14ac:dyDescent="0.2">
      <c r="A2" s="61" t="s">
        <v>131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" customHeight="1" x14ac:dyDescent="0.2">
      <c r="A3" s="61" t="s">
        <v>141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8" customHeight="1" x14ac:dyDescent="0.2">
      <c r="A4" s="61" t="s">
        <v>123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8" customHeight="1" x14ac:dyDescent="0.2">
      <c r="A5" s="32"/>
      <c r="B5" s="32"/>
      <c r="J5" s="34" t="s">
        <v>31</v>
      </c>
    </row>
    <row r="6" spans="1:10" s="36" customFormat="1" ht="60" x14ac:dyDescent="0.2">
      <c r="A6" s="35"/>
      <c r="B6" s="62" t="s">
        <v>124</v>
      </c>
      <c r="C6" s="63" t="s">
        <v>112</v>
      </c>
      <c r="D6" s="50" t="s">
        <v>25</v>
      </c>
      <c r="E6" s="50" t="s">
        <v>125</v>
      </c>
      <c r="F6" s="50" t="s">
        <v>27</v>
      </c>
      <c r="G6" s="50" t="s">
        <v>126</v>
      </c>
      <c r="H6" s="50" t="s">
        <v>111</v>
      </c>
      <c r="I6" s="50" t="s">
        <v>127</v>
      </c>
      <c r="J6" s="50" t="s">
        <v>61</v>
      </c>
    </row>
    <row r="7" spans="1:10" ht="24" x14ac:dyDescent="0.2">
      <c r="A7" s="37"/>
      <c r="B7" s="37" t="s">
        <v>60</v>
      </c>
      <c r="C7" s="38" t="s">
        <v>59</v>
      </c>
      <c r="D7" s="39"/>
      <c r="E7" s="39"/>
      <c r="F7" s="39"/>
      <c r="G7" s="39"/>
      <c r="H7" s="39"/>
      <c r="I7" s="39"/>
      <c r="J7" s="39"/>
    </row>
    <row r="8" spans="1:10" s="32" customFormat="1" x14ac:dyDescent="0.2">
      <c r="A8" s="40" t="s">
        <v>128</v>
      </c>
      <c r="B8" s="41">
        <v>17188306</v>
      </c>
      <c r="C8" s="41">
        <v>240244</v>
      </c>
      <c r="D8" s="41">
        <v>1307509</v>
      </c>
      <c r="E8" s="41">
        <v>-654532</v>
      </c>
      <c r="F8" s="41">
        <v>1945042.6</v>
      </c>
      <c r="G8" s="41">
        <v>17735</v>
      </c>
      <c r="H8" s="41">
        <v>-922375</v>
      </c>
      <c r="I8" s="41">
        <v>31106203.399999999</v>
      </c>
      <c r="J8" s="41">
        <f t="shared" ref="J8:J18" si="0">SUM(B8:I8)</f>
        <v>50228133</v>
      </c>
    </row>
    <row r="9" spans="1:10" x14ac:dyDescent="0.2">
      <c r="A9" s="37"/>
      <c r="B9" s="42"/>
      <c r="C9" s="42"/>
      <c r="D9" s="42"/>
      <c r="E9" s="42"/>
      <c r="F9" s="42"/>
      <c r="G9" s="42"/>
      <c r="H9" s="42"/>
      <c r="I9" s="42"/>
      <c r="J9" s="42"/>
    </row>
    <row r="10" spans="1:10" x14ac:dyDescent="0.2">
      <c r="A10" s="43" t="s">
        <v>121</v>
      </c>
      <c r="B10" s="42"/>
      <c r="C10" s="42"/>
      <c r="D10" s="42"/>
      <c r="E10" s="42"/>
      <c r="F10" s="42"/>
      <c r="G10" s="42"/>
      <c r="H10" s="42"/>
      <c r="I10" s="41">
        <v>13220639</v>
      </c>
      <c r="J10" s="41">
        <f t="shared" si="0"/>
        <v>13220639</v>
      </c>
    </row>
    <row r="11" spans="1:10" ht="24" x14ac:dyDescent="0.2">
      <c r="A11" s="44" t="s">
        <v>58</v>
      </c>
      <c r="B11" s="42"/>
      <c r="C11" s="42"/>
      <c r="D11" s="42"/>
      <c r="E11" s="42">
        <v>54928</v>
      </c>
      <c r="F11" s="42"/>
      <c r="G11" s="42"/>
      <c r="H11" s="42"/>
      <c r="I11" s="42"/>
      <c r="J11" s="41">
        <f t="shared" si="0"/>
        <v>54928</v>
      </c>
    </row>
    <row r="12" spans="1:10" ht="24" x14ac:dyDescent="0.2">
      <c r="A12" s="44" t="s">
        <v>55</v>
      </c>
      <c r="B12" s="42"/>
      <c r="C12" s="42"/>
      <c r="D12" s="42"/>
      <c r="E12" s="42"/>
      <c r="F12" s="42"/>
      <c r="G12" s="42">
        <v>243</v>
      </c>
      <c r="H12" s="42"/>
      <c r="I12" s="42"/>
      <c r="J12" s="41">
        <f t="shared" si="0"/>
        <v>243</v>
      </c>
    </row>
    <row r="13" spans="1:10" x14ac:dyDescent="0.2">
      <c r="A13" s="43" t="s">
        <v>122</v>
      </c>
      <c r="B13" s="41">
        <f t="shared" ref="B13:I13" si="1">SUM(B10:B12)</f>
        <v>0</v>
      </c>
      <c r="C13" s="41">
        <f t="shared" si="1"/>
        <v>0</v>
      </c>
      <c r="D13" s="41">
        <f t="shared" si="1"/>
        <v>0</v>
      </c>
      <c r="E13" s="41">
        <f t="shared" si="1"/>
        <v>54928</v>
      </c>
      <c r="F13" s="41">
        <f t="shared" si="1"/>
        <v>0</v>
      </c>
      <c r="G13" s="41">
        <f t="shared" si="1"/>
        <v>243</v>
      </c>
      <c r="H13" s="41">
        <f t="shared" si="1"/>
        <v>0</v>
      </c>
      <c r="I13" s="41">
        <f t="shared" si="1"/>
        <v>13220639</v>
      </c>
      <c r="J13" s="41">
        <f t="shared" si="0"/>
        <v>13275810</v>
      </c>
    </row>
    <row r="14" spans="1:10" ht="24" x14ac:dyDescent="0.2">
      <c r="A14" s="44" t="s">
        <v>57</v>
      </c>
      <c r="B14" s="42"/>
      <c r="C14" s="42"/>
      <c r="D14" s="42"/>
      <c r="E14" s="42"/>
      <c r="F14" s="42">
        <v>-35719</v>
      </c>
      <c r="G14" s="42"/>
      <c r="H14" s="42"/>
      <c r="I14" s="42">
        <v>35719</v>
      </c>
      <c r="J14" s="41">
        <f>SUM(B14:I14)</f>
        <v>0</v>
      </c>
    </row>
    <row r="15" spans="1:10" ht="24" x14ac:dyDescent="0.2">
      <c r="A15" s="44" t="s">
        <v>56</v>
      </c>
      <c r="B15" s="42"/>
      <c r="C15" s="42"/>
      <c r="D15" s="42"/>
      <c r="E15" s="42"/>
      <c r="F15" s="42">
        <v>7145</v>
      </c>
      <c r="G15" s="42"/>
      <c r="H15" s="42"/>
      <c r="I15" s="42"/>
      <c r="J15" s="41">
        <f>SUM(B15:I15)</f>
        <v>7145</v>
      </c>
    </row>
    <row r="16" spans="1:10" x14ac:dyDescent="0.2">
      <c r="A16" s="44" t="s">
        <v>139</v>
      </c>
      <c r="B16" s="42"/>
      <c r="C16" s="42"/>
      <c r="D16" s="42"/>
      <c r="E16" s="42"/>
      <c r="F16" s="42"/>
      <c r="G16" s="42"/>
      <c r="H16" s="42"/>
      <c r="I16" s="42">
        <v>-149728</v>
      </c>
      <c r="J16" s="41">
        <f>SUM(B16:I16)</f>
        <v>-149728</v>
      </c>
    </row>
    <row r="17" spans="1:10" x14ac:dyDescent="0.2">
      <c r="A17" s="44" t="s">
        <v>111</v>
      </c>
      <c r="B17" s="42"/>
      <c r="C17" s="42"/>
      <c r="D17" s="42"/>
      <c r="E17" s="42"/>
      <c r="F17" s="42"/>
      <c r="G17" s="42"/>
      <c r="H17" s="42">
        <v>-660938</v>
      </c>
      <c r="I17" s="42">
        <v>660938</v>
      </c>
      <c r="J17" s="41">
        <f>SUM(B17:I17)</f>
        <v>0</v>
      </c>
    </row>
    <row r="18" spans="1:10" x14ac:dyDescent="0.2">
      <c r="A18" s="40" t="s">
        <v>142</v>
      </c>
      <c r="B18" s="41">
        <f t="shared" ref="B18:I18" si="2">SUM(B8,B13:B17)</f>
        <v>17188306</v>
      </c>
      <c r="C18" s="41">
        <f t="shared" si="2"/>
        <v>240244</v>
      </c>
      <c r="D18" s="41">
        <f t="shared" si="2"/>
        <v>1307509</v>
      </c>
      <c r="E18" s="41">
        <f t="shared" si="2"/>
        <v>-599604</v>
      </c>
      <c r="F18" s="41">
        <f t="shared" si="2"/>
        <v>1916468.6</v>
      </c>
      <c r="G18" s="41">
        <f t="shared" si="2"/>
        <v>17978</v>
      </c>
      <c r="H18" s="41">
        <f t="shared" si="2"/>
        <v>-1583313</v>
      </c>
      <c r="I18" s="41">
        <f t="shared" si="2"/>
        <v>44873771.399999999</v>
      </c>
      <c r="J18" s="41">
        <f t="shared" si="0"/>
        <v>63361360</v>
      </c>
    </row>
    <row r="19" spans="1:10" x14ac:dyDescent="0.2">
      <c r="A19" s="44"/>
      <c r="B19" s="42"/>
      <c r="C19" s="42"/>
      <c r="D19" s="42"/>
      <c r="E19" s="42"/>
      <c r="F19" s="42"/>
      <c r="G19" s="42"/>
      <c r="H19" s="42"/>
      <c r="I19" s="42"/>
      <c r="J19" s="41"/>
    </row>
    <row r="20" spans="1:10" s="32" customFormat="1" x14ac:dyDescent="0.2">
      <c r="A20" s="40" t="s">
        <v>135</v>
      </c>
      <c r="B20" s="41">
        <v>16236930</v>
      </c>
      <c r="C20" s="41">
        <v>240244</v>
      </c>
      <c r="D20" s="41">
        <v>1307509</v>
      </c>
      <c r="E20" s="41">
        <v>-766870</v>
      </c>
      <c r="F20" s="41">
        <v>1906925</v>
      </c>
      <c r="G20" s="41">
        <v>18119</v>
      </c>
      <c r="H20" s="41">
        <v>-237309</v>
      </c>
      <c r="I20" s="41">
        <v>49389962</v>
      </c>
      <c r="J20" s="41">
        <f>SUM(B20:I20)</f>
        <v>68095510</v>
      </c>
    </row>
    <row r="21" spans="1:10" x14ac:dyDescent="0.2">
      <c r="A21" s="37"/>
      <c r="B21" s="42"/>
      <c r="C21" s="42"/>
      <c r="D21" s="42"/>
      <c r="E21" s="42"/>
      <c r="F21" s="42"/>
      <c r="G21" s="42"/>
      <c r="H21" s="42"/>
      <c r="I21" s="42"/>
      <c r="J21" s="42"/>
    </row>
    <row r="22" spans="1:10" x14ac:dyDescent="0.2">
      <c r="A22" s="43" t="s">
        <v>121</v>
      </c>
      <c r="B22" s="42"/>
      <c r="C22" s="42"/>
      <c r="D22" s="42"/>
      <c r="E22" s="42"/>
      <c r="F22" s="42"/>
      <c r="G22" s="42"/>
      <c r="H22" s="42"/>
      <c r="I22" s="41">
        <v>33099984</v>
      </c>
      <c r="J22" s="41">
        <f t="shared" ref="J22:J31" si="3">SUM(B22:I22)</f>
        <v>33099984</v>
      </c>
    </row>
    <row r="23" spans="1:10" ht="24" x14ac:dyDescent="0.2">
      <c r="A23" s="44" t="s">
        <v>58</v>
      </c>
      <c r="B23" s="42"/>
      <c r="C23" s="42"/>
      <c r="D23" s="42"/>
      <c r="E23" s="42">
        <v>182806</v>
      </c>
      <c r="F23" s="42"/>
      <c r="G23" s="42"/>
      <c r="H23" s="42"/>
      <c r="I23" s="42"/>
      <c r="J23" s="41">
        <f t="shared" si="3"/>
        <v>182806</v>
      </c>
    </row>
    <row r="24" spans="1:10" ht="24" x14ac:dyDescent="0.2">
      <c r="A24" s="44" t="s">
        <v>55</v>
      </c>
      <c r="B24" s="42"/>
      <c r="C24" s="42"/>
      <c r="D24" s="42"/>
      <c r="E24" s="42"/>
      <c r="F24" s="42"/>
      <c r="G24" s="42">
        <v>440</v>
      </c>
      <c r="H24" s="42"/>
      <c r="I24" s="42"/>
      <c r="J24" s="41">
        <f t="shared" si="3"/>
        <v>440</v>
      </c>
    </row>
    <row r="25" spans="1:10" x14ac:dyDescent="0.2">
      <c r="A25" s="43" t="s">
        <v>122</v>
      </c>
      <c r="B25" s="41">
        <f t="shared" ref="B25:I25" si="4">SUM(B22:B24)</f>
        <v>0</v>
      </c>
      <c r="C25" s="41">
        <f t="shared" si="4"/>
        <v>0</v>
      </c>
      <c r="D25" s="41">
        <f t="shared" si="4"/>
        <v>0</v>
      </c>
      <c r="E25" s="41">
        <f t="shared" si="4"/>
        <v>182806</v>
      </c>
      <c r="F25" s="41">
        <f t="shared" si="4"/>
        <v>0</v>
      </c>
      <c r="G25" s="41">
        <f t="shared" si="4"/>
        <v>440</v>
      </c>
      <c r="H25" s="41">
        <f t="shared" si="4"/>
        <v>0</v>
      </c>
      <c r="I25" s="41">
        <f t="shared" si="4"/>
        <v>33099984</v>
      </c>
      <c r="J25" s="41">
        <f t="shared" si="3"/>
        <v>33283230</v>
      </c>
    </row>
    <row r="26" spans="1:10" ht="24" x14ac:dyDescent="0.2">
      <c r="A26" s="44" t="s">
        <v>57</v>
      </c>
      <c r="B26" s="42"/>
      <c r="C26" s="42"/>
      <c r="D26" s="42"/>
      <c r="E26" s="42"/>
      <c r="F26" s="42">
        <v>-38255</v>
      </c>
      <c r="G26" s="42"/>
      <c r="H26" s="42"/>
      <c r="I26" s="42">
        <v>38255</v>
      </c>
      <c r="J26" s="41">
        <f>SUM(B26:I26)</f>
        <v>0</v>
      </c>
    </row>
    <row r="27" spans="1:10" ht="24" x14ac:dyDescent="0.2">
      <c r="A27" s="44" t="s">
        <v>56</v>
      </c>
      <c r="B27" s="42"/>
      <c r="C27" s="42"/>
      <c r="D27" s="42"/>
      <c r="E27" s="42"/>
      <c r="F27" s="42">
        <v>7654</v>
      </c>
      <c r="G27" s="42"/>
      <c r="H27" s="42"/>
      <c r="I27" s="42"/>
      <c r="J27" s="41">
        <f>SUM(B27:I27)</f>
        <v>7654</v>
      </c>
    </row>
    <row r="28" spans="1:10" x14ac:dyDescent="0.2">
      <c r="A28" s="44" t="s">
        <v>139</v>
      </c>
      <c r="B28" s="42"/>
      <c r="C28" s="42"/>
      <c r="D28" s="42"/>
      <c r="E28" s="42"/>
      <c r="F28" s="42"/>
      <c r="G28" s="42"/>
      <c r="H28" s="42"/>
      <c r="I28" s="42">
        <v>-14741731</v>
      </c>
      <c r="J28" s="41">
        <f>SUM(B28:I28)</f>
        <v>-14741731</v>
      </c>
    </row>
    <row r="29" spans="1:10" x14ac:dyDescent="0.2">
      <c r="A29" s="44" t="s">
        <v>111</v>
      </c>
      <c r="B29" s="42"/>
      <c r="C29" s="42"/>
      <c r="D29" s="42"/>
      <c r="E29" s="42"/>
      <c r="F29" s="42"/>
      <c r="G29" s="42"/>
      <c r="H29" s="42">
        <v>237309</v>
      </c>
      <c r="I29" s="42">
        <v>-237309</v>
      </c>
      <c r="J29" s="41">
        <f>SUM(B29:I29)</f>
        <v>0</v>
      </c>
    </row>
    <row r="30" spans="1:10" x14ac:dyDescent="0.2">
      <c r="A30" s="44" t="s">
        <v>54</v>
      </c>
      <c r="B30" s="42"/>
      <c r="C30" s="42"/>
      <c r="D30" s="42"/>
      <c r="E30" s="42"/>
      <c r="F30" s="42"/>
      <c r="G30" s="42"/>
      <c r="H30" s="42"/>
      <c r="I30" s="42"/>
      <c r="J30" s="41">
        <f t="shared" si="3"/>
        <v>0</v>
      </c>
    </row>
    <row r="31" spans="1:10" x14ac:dyDescent="0.2">
      <c r="A31" s="45" t="s">
        <v>53</v>
      </c>
      <c r="B31" s="42">
        <v>-28</v>
      </c>
      <c r="C31" s="42"/>
      <c r="D31" s="42"/>
      <c r="E31" s="42"/>
      <c r="F31" s="42"/>
      <c r="G31" s="42"/>
      <c r="H31" s="42"/>
      <c r="I31" s="42"/>
      <c r="J31" s="41">
        <f t="shared" si="3"/>
        <v>-28</v>
      </c>
    </row>
    <row r="32" spans="1:10" x14ac:dyDescent="0.2">
      <c r="A32" s="44" t="s">
        <v>140</v>
      </c>
      <c r="B32" s="42"/>
      <c r="C32" s="42"/>
      <c r="D32" s="42"/>
      <c r="E32" s="42"/>
      <c r="F32" s="42"/>
      <c r="G32" s="42"/>
      <c r="H32" s="42"/>
      <c r="I32" s="42"/>
      <c r="J32" s="41">
        <f t="shared" ref="J32:J33" si="5">SUM(B32:I32)</f>
        <v>0</v>
      </c>
    </row>
    <row r="33" spans="1:10" x14ac:dyDescent="0.2">
      <c r="A33" s="45" t="s">
        <v>53</v>
      </c>
      <c r="B33" s="42">
        <v>506721</v>
      </c>
      <c r="C33" s="42"/>
      <c r="D33" s="42"/>
      <c r="E33" s="42"/>
      <c r="F33" s="42"/>
      <c r="G33" s="42"/>
      <c r="H33" s="42"/>
      <c r="I33" s="42"/>
      <c r="J33" s="41">
        <f t="shared" si="5"/>
        <v>506721</v>
      </c>
    </row>
    <row r="34" spans="1:10" x14ac:dyDescent="0.2">
      <c r="A34" s="40" t="s">
        <v>143</v>
      </c>
      <c r="B34" s="41">
        <f>SUM(B20,B25:B33)</f>
        <v>16743623</v>
      </c>
      <c r="C34" s="41">
        <f t="shared" ref="C34:I34" si="6">SUM(C20,C25:C33)</f>
        <v>240244</v>
      </c>
      <c r="D34" s="41">
        <f t="shared" si="6"/>
        <v>1307509</v>
      </c>
      <c r="E34" s="41">
        <f t="shared" si="6"/>
        <v>-584064</v>
      </c>
      <c r="F34" s="41">
        <f t="shared" si="6"/>
        <v>1876324</v>
      </c>
      <c r="G34" s="41">
        <f t="shared" si="6"/>
        <v>18559</v>
      </c>
      <c r="H34" s="41">
        <f t="shared" si="6"/>
        <v>0</v>
      </c>
      <c r="I34" s="41">
        <f t="shared" si="6"/>
        <v>67549161</v>
      </c>
      <c r="J34" s="41">
        <f>SUM(B34:I34)</f>
        <v>87151356</v>
      </c>
    </row>
    <row r="38" spans="1:10" x14ac:dyDescent="0.2">
      <c r="A38" s="21" t="s">
        <v>117</v>
      </c>
      <c r="B38" s="22"/>
      <c r="E38" s="22" t="s">
        <v>41</v>
      </c>
    </row>
    <row r="39" spans="1:10" x14ac:dyDescent="0.2">
      <c r="A39" s="46"/>
      <c r="B39" s="22"/>
      <c r="E39" s="22"/>
    </row>
    <row r="40" spans="1:10" x14ac:dyDescent="0.2">
      <c r="A40" s="22" t="s">
        <v>42</v>
      </c>
      <c r="B40" s="22"/>
      <c r="E40" s="22" t="s">
        <v>43</v>
      </c>
    </row>
    <row r="41" spans="1:10" x14ac:dyDescent="0.2">
      <c r="A41" s="46"/>
      <c r="B41" s="47"/>
      <c r="C41" s="46"/>
    </row>
    <row r="42" spans="1:10" x14ac:dyDescent="0.2">
      <c r="A42" s="46" t="s">
        <v>129</v>
      </c>
      <c r="B42" s="47"/>
      <c r="C42" s="46"/>
    </row>
    <row r="43" spans="1:10" x14ac:dyDescent="0.2">
      <c r="A43" s="46" t="s">
        <v>130</v>
      </c>
      <c r="B43" s="47"/>
      <c r="C43" s="46"/>
    </row>
    <row r="44" spans="1:10" x14ac:dyDescent="0.2">
      <c r="A44" s="48"/>
      <c r="B44" s="49"/>
      <c r="C44" s="31"/>
    </row>
  </sheetData>
  <mergeCells count="4">
    <mergeCell ref="A2:J2"/>
    <mergeCell ref="A3:J3"/>
    <mergeCell ref="A4:J4"/>
    <mergeCell ref="B6:C6"/>
  </mergeCells>
  <pageMargins left="0.74803149606299213" right="0.74803149606299213" top="0.98425196850393704" bottom="0.98425196850393704" header="0.51181102362204722" footer="0.51181102362204722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 конс</vt:lpstr>
      <vt:lpstr>Ф2 конс</vt:lpstr>
      <vt:lpstr>Ф3 конс</vt:lpstr>
      <vt:lpstr>Ф4 конс</vt:lpstr>
      <vt:lpstr>'Ф3 конс'!Область_печати</vt:lpstr>
    </vt:vector>
  </TitlesOfParts>
  <Company>Bank Caspian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Абдуллаева Ботагоз Сериковна</cp:lastModifiedBy>
  <cp:lastPrinted>2013-07-30T11:35:49Z</cp:lastPrinted>
  <dcterms:created xsi:type="dcterms:W3CDTF">2010-04-29T04:46:49Z</dcterms:created>
  <dcterms:modified xsi:type="dcterms:W3CDTF">2013-10-30T04:47:45Z</dcterms:modified>
</cp:coreProperties>
</file>