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<sst xmlns="http://schemas.openxmlformats.org/spreadsheetml/2006/main" count="418" uniqueCount="324">
  <si>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</si>
  <si>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</si>
  <si>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</si>
  <si>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</si>
  <si>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</si>
  <si>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</si>
  <si>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</si>
  <si>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</si>
  <si>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</si>
  <si>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</si>
  <si>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</si>
  <si>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</si>
  <si>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</si>
  <si>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</si>
  <si>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</si>
  <si>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</si>
  <si>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</si>
  <si>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</si>
  <si>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</si>
  <si>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</si>
  <si>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</si>
  <si>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</si>
  <si>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</si>
  <si>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</si>
  <si>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</si>
  <si>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</si>
  <si>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</si>
  <si>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</si>
  <si>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</si>
  <si>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</si>
  <si>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</si>
  <si>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</si>
  <si>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</si>
  <si>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</si>
  <si>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</si>
  <si>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</si>
  <si>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</si>
  <si>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</si>
  <si>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</si>
  <si>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</si>
  <si>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</si>
  <si>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</si>
  <si>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</si>
  <si>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</si>
  <si>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</si>
  <si>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</si>
  <si>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</si>
  <si>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</si>
  <si>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</si>
  <si>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</si>
  <si>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</si>
  <si>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</si>
  <si>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</si>
  <si>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</si>
  <si>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</si>
  <si>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</si>
  <si>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</si>
  <si>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</si>
  <si>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</si>
  <si>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</si>
  <si>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</si>
  <si>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</si>
  <si>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</si>
  <si>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</si>
  <si>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</si>
  <si>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</si>
  <si>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</si>
  <si>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</si>
  <si>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</si>
  <si>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</si>
  <si>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</si>
  <si>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</si>
  <si>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</si>
  <si>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</si>
  <si>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</si>
  <si>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</si>
  <si>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</si>
  <si>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</si>
  <si>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</si>
  <si>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</si>
  <si>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</si>
  <si>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</si>
  <si>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</si>
  <si>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</si>
  <si>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</si>
  <si>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</si>
  <si>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</si>
  <si>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</si>
  <si>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</si>
  <si>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</si>
  <si>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</si>
  <si>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</si>
  <si>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</si>
  <si>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</si>
  <si>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</si>
  <si>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</si>
  <si>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</si>
  <si>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</si>
  <si>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</si>
  <si>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</si>
  <si>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</si>
  <si>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</si>
  <si>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</si>
  <si>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</si>
  <si>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</si>
  <si>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</si>
  <si>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</si>
  <si>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</si>
  <si>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</si>
  <si>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</si>
  <si>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</si>
  <si>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</si>
  <si>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</si>
  <si>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</si>
  <si>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</si>
  <si>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</si>
  <si>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</si>
  <si>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</si>
  <si>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</si>
  <si>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</si>
  <si>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</si>
  <si>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</si>
  <si>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</si>
  <si>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</si>
  <si>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</si>
  <si>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</si>
  <si>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</si>
  <si>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</si>
  <si>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</si>
  <si>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</si>
  <si>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</si>
  <si>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</si>
  <si>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</si>
  <si>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</si>
  <si>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</si>
  <si>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</si>
  <si>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</si>
  <si>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</si>
  <si>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</si>
  <si>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</si>
  <si>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</si>
  <si>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</si>
  <si>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</si>
  <si>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</si>
  <si>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</si>
  <si>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</si>
  <si>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</si>
  <si>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</si>
  <si>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</si>
  <si>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</si>
  <si>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</si>
  <si>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</si>
  <si>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</si>
  <si>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</si>
  <si>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</si>
  <si>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</si>
  <si>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</si>
  <si>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</si>
  <si>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</si>
  <si>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</si>
  <si>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</si>
  <si>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</si>
  <si>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</si>
  <si>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</si>
  <si>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</si>
  <si>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</si>
  <si>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</si>
  <si>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</si>
  <si>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</si>
  <si>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</si>
  <si>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</si>
  <si>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</si>
  <si>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</si>
  <si>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</si>
  <si>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</si>
  <si>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</si>
  <si>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</si>
  <si>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</si>
  <si>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</si>
  <si>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</si>
  <si>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</si>
  <si>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</si>
  <si>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</si>
  <si>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</si>
  <si>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</si>
  <si>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</si>
  <si>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</si>
  <si>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</si>
  <si>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</si>
  <si>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</si>
  <si>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</si>
  <si>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</si>
  <si>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</si>
  <si>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</si>
  <si>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</si>
  <si>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</si>
  <si>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</si>
  <si>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</si>
  <si>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</si>
  <si>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</si>
  <si>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</si>
  <si>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</si>
  <si>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</si>
  <si>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</si>
  <si>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</si>
  <si>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</si>
  <si>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</si>
  <si>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</si>
  <si>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</si>
  <si>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</si>
  <si>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</si>
  <si>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</si>
  <si>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</si>
  <si>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</si>
  <si>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</si>
  <si>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</si>
  <si>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</si>
  <si>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</si>
  <si>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</si>
  <si>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</si>
  <si>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</si>
  <si>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</si>
  <si>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</si>
  <si>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</si>
  <si>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</si>
  <si>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</si>
  <si>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</si>
  <si>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</si>
  <si>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</si>
  <si>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</si>
  <si>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</si>
  <si>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</si>
  <si>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</si>
  <si>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</si>
  <si>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</si>
  <si>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</si>
  <si>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</si>
  <si>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</si>
  <si>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</si>
  <si>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</si>
  <si>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</si>
  <si>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</si>
  <si>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</si>
  <si>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</si>
  <si>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</si>
  <si>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</si>
  <si>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</si>
  <si>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</si>
  <si>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</si>
  <si>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</si>
  <si>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</si>
  <si>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</si>
  <si>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</si>
  <si>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</si>
  <si>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</si>
  <si>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</si>
  <si>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</si>
  <si>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</si>
  <si>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</si>
  <si>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</si>
  <si>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</si>
  <si>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</si>
  <si>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</si>
  <si>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</si>
  <si>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</si>
  <si>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</si>
  <si>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</si>
  <si>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</si>
  <si>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</si>
  <si>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</si>
  <si>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</si>
  <si>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</si>
  <si>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</si>
  <si>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</si>
  <si>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</si>
  <si>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</si>
  <si>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</si>
  <si>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</si>
  <si>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</si>
  <si>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</si>
  <si>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</si>
  <si>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</si>
  <si>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</si>
  <si>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</si>
  <si>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</si>
  <si>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</si>
  <si>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</si>
  <si>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</si>
  <si>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</si>
  <si>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</si>
  <si>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</si>
  <si>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</si>
  <si>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</si>
  <si>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</si>
  <si>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</si>
  <si>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</si>
  <si>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</si>
  <si>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</si>
  <si>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</si>
  <si>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</si>
  <si>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</si>
  <si>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</si>
  <si>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</si>
  <si>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</si>
  <si>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</si>
  <si>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</si>
  <si>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</si>
  <si>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</si>
  <si>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</si>
  <si>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</si>
  <si>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</si>
  <si>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</si>
  <si>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</si>
  <si>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</si>
  <si>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</si>
  <si>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</si>
  <si>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</si>
  <si>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</si>
  <si>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</si>
  <si>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</si>
  <si>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</si>
  <si>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</si>
  <si>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</si>
  <si>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"01"июля 2021 года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</si>
</sst>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  <numFmt numFmtId="221" formatCode="_-* #,##0.0_р_._-;\-* #,##0.0_р_._-;_-* &quot;-&quot;??_р_.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view="pageBreakPreview" zoomScale="75" zoomScaleSheetLayoutView="75" workbookViewId="0" topLeftCell="A88">
      <selection activeCell="D51" sqref="D51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1" customWidth="1"/>
    <col min="4" max="4" width="19.421875" style="51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0" t="s">
        <v>279</v>
      </c>
      <c r="B2" s="70"/>
      <c r="C2" s="70"/>
      <c r="D2" s="70"/>
    </row>
    <row r="3" spans="1:4" ht="15.75">
      <c r="A3" s="71" t="s">
        <v>44</v>
      </c>
      <c r="B3" s="71"/>
      <c r="C3" s="71"/>
      <c r="D3" s="71"/>
    </row>
    <row r="4" spans="1:4" ht="15.75">
      <c r="A4" s="71" t="s">
        <v>323</v>
      </c>
      <c r="B4" s="71"/>
      <c r="C4" s="71"/>
      <c r="D4" s="71"/>
    </row>
    <row r="5" ht="15.75">
      <c r="C5" s="41"/>
    </row>
    <row r="6" spans="1:4" ht="15.75">
      <c r="A6" s="69" t="s">
        <v>26</v>
      </c>
      <c r="B6" s="69"/>
      <c r="C6" s="69"/>
      <c r="D6" s="69"/>
    </row>
    <row r="7" spans="1:4" ht="56.25" customHeight="1">
      <c r="A7" s="62" t="s">
        <v>159</v>
      </c>
      <c r="B7" s="63" t="s">
        <v>40</v>
      </c>
      <c r="C7" s="23" t="s">
        <v>41</v>
      </c>
      <c r="D7" s="52" t="s">
        <v>42</v>
      </c>
    </row>
    <row r="8" spans="1:4" ht="12.75">
      <c r="A8" s="42" t="s">
        <v>160</v>
      </c>
      <c r="B8" s="8" t="s">
        <v>92</v>
      </c>
      <c r="C8" s="64" t="s">
        <v>96</v>
      </c>
      <c r="D8" s="53" t="s">
        <v>98</v>
      </c>
    </row>
    <row r="9" spans="1:4" ht="15.75">
      <c r="A9" s="48" t="s">
        <v>161</v>
      </c>
      <c r="B9" s="8" t="s">
        <v>69</v>
      </c>
      <c r="C9" s="32"/>
      <c r="D9" s="54"/>
    </row>
    <row r="10" spans="1:4" ht="15.75">
      <c r="A10" s="49" t="s">
        <v>18</v>
      </c>
      <c r="B10" s="8" t="s">
        <v>93</v>
      </c>
      <c r="C10" s="66">
        <v>249368.3062708</v>
      </c>
      <c r="D10" s="66">
        <v>629541.3525107</v>
      </c>
    </row>
    <row r="11" spans="1:4" ht="15.75">
      <c r="A11" s="49" t="s">
        <v>4</v>
      </c>
      <c r="B11" s="8" t="s">
        <v>69</v>
      </c>
      <c r="C11" s="66"/>
      <c r="D11" s="66"/>
    </row>
    <row r="12" spans="1:4" ht="15.75">
      <c r="A12" s="49" t="s">
        <v>47</v>
      </c>
      <c r="B12" s="8" t="s">
        <v>94</v>
      </c>
      <c r="C12" s="66"/>
      <c r="D12" s="66"/>
    </row>
    <row r="13" spans="1:4" ht="31.5">
      <c r="A13" s="49" t="s">
        <v>48</v>
      </c>
      <c r="B13" s="8" t="s">
        <v>95</v>
      </c>
      <c r="C13" s="66">
        <v>249368.3062708</v>
      </c>
      <c r="D13" s="66">
        <v>629541.3525107</v>
      </c>
    </row>
    <row r="14" spans="1:4" ht="16.5" thickBot="1">
      <c r="A14" s="67" t="s">
        <v>322</v>
      </c>
      <c r="B14" s="68" t="s">
        <v>237</v>
      </c>
      <c r="C14" s="66"/>
      <c r="D14" s="66"/>
    </row>
    <row r="15" spans="1:4" ht="15.75">
      <c r="A15" s="49" t="s">
        <v>14</v>
      </c>
      <c r="B15" s="8" t="s">
        <v>92</v>
      </c>
      <c r="C15" s="66"/>
      <c r="D15" s="66"/>
    </row>
    <row r="16" spans="1:4" ht="15.75">
      <c r="A16" s="49" t="s">
        <v>31</v>
      </c>
      <c r="B16" s="8" t="s">
        <v>96</v>
      </c>
      <c r="C16" s="66"/>
      <c r="D16" s="66"/>
    </row>
    <row r="17" spans="1:4" ht="15.75">
      <c r="A17" s="49" t="s">
        <v>4</v>
      </c>
      <c r="B17" s="8" t="s">
        <v>69</v>
      </c>
      <c r="C17" s="66"/>
      <c r="D17" s="66"/>
    </row>
    <row r="18" spans="1:4" ht="31.5">
      <c r="A18" s="49" t="s">
        <v>46</v>
      </c>
      <c r="B18" s="8" t="s">
        <v>97</v>
      </c>
      <c r="C18" s="66"/>
      <c r="D18" s="66"/>
    </row>
    <row r="19" spans="1:4" ht="15.75">
      <c r="A19" s="49" t="s">
        <v>49</v>
      </c>
      <c r="B19" s="8" t="s">
        <v>98</v>
      </c>
      <c r="C19" s="66">
        <v>6002</v>
      </c>
      <c r="D19" s="66">
        <v>32006</v>
      </c>
    </row>
    <row r="20" spans="1:4" ht="15.75">
      <c r="A20" s="49" t="s">
        <v>4</v>
      </c>
      <c r="B20" s="8" t="s">
        <v>69</v>
      </c>
      <c r="C20" s="66"/>
      <c r="D20" s="66"/>
    </row>
    <row r="21" spans="1:4" ht="31.5">
      <c r="A21" s="49" t="s">
        <v>46</v>
      </c>
      <c r="B21" s="8" t="s">
        <v>99</v>
      </c>
      <c r="C21" s="66">
        <v>1</v>
      </c>
      <c r="D21" s="66"/>
    </row>
    <row r="22" spans="1:4" ht="31.5">
      <c r="A22" s="50" t="s">
        <v>39</v>
      </c>
      <c r="B22" s="9" t="s">
        <v>100</v>
      </c>
      <c r="C22" s="66">
        <v>2337365.8628227003</v>
      </c>
      <c r="D22" s="66">
        <v>1983729</v>
      </c>
    </row>
    <row r="23" spans="1:4" ht="15.75">
      <c r="A23" s="50" t="s">
        <v>4</v>
      </c>
      <c r="B23" s="9"/>
      <c r="C23" s="66"/>
      <c r="D23" s="66"/>
    </row>
    <row r="24" spans="1:4" ht="31.5">
      <c r="A24" s="49" t="s">
        <v>46</v>
      </c>
      <c r="B24" s="13" t="s">
        <v>101</v>
      </c>
      <c r="C24" s="66">
        <v>48309</v>
      </c>
      <c r="D24" s="66">
        <v>45468</v>
      </c>
    </row>
    <row r="25" spans="1:4" ht="31.5">
      <c r="A25" s="49" t="s">
        <v>287</v>
      </c>
      <c r="B25" s="13" t="s">
        <v>102</v>
      </c>
      <c r="C25" s="66"/>
      <c r="D25" s="66"/>
    </row>
    <row r="26" spans="1:4" ht="15.75">
      <c r="A26" s="49" t="s">
        <v>4</v>
      </c>
      <c r="B26" s="13" t="s">
        <v>69</v>
      </c>
      <c r="C26" s="66"/>
      <c r="D26" s="66"/>
    </row>
    <row r="27" spans="1:4" ht="15.75">
      <c r="A27" s="49" t="s">
        <v>50</v>
      </c>
      <c r="B27" s="13" t="s">
        <v>103</v>
      </c>
      <c r="C27" s="66"/>
      <c r="D27" s="66"/>
    </row>
    <row r="28" spans="1:4" ht="31.5">
      <c r="A28" s="49" t="s">
        <v>278</v>
      </c>
      <c r="B28" s="13" t="s">
        <v>104</v>
      </c>
      <c r="C28" s="66"/>
      <c r="D28" s="66"/>
    </row>
    <row r="29" spans="1:4" ht="15.75">
      <c r="A29" s="49" t="s">
        <v>4</v>
      </c>
      <c r="B29" s="13" t="s">
        <v>69</v>
      </c>
      <c r="C29" s="66"/>
      <c r="D29" s="66"/>
    </row>
    <row r="30" spans="1:4" ht="15.75">
      <c r="A30" s="49" t="s">
        <v>50</v>
      </c>
      <c r="B30" s="13" t="s">
        <v>105</v>
      </c>
      <c r="C30" s="66"/>
      <c r="D30" s="66"/>
    </row>
    <row r="31" spans="1:4" ht="15.75">
      <c r="A31" s="49" t="s">
        <v>16</v>
      </c>
      <c r="B31" s="8" t="s">
        <v>106</v>
      </c>
      <c r="C31" s="66"/>
      <c r="D31" s="66"/>
    </row>
    <row r="32" spans="1:4" ht="31.5">
      <c r="A32" s="49" t="s">
        <v>32</v>
      </c>
      <c r="B32" s="8" t="s">
        <v>107</v>
      </c>
      <c r="C32" s="66"/>
      <c r="D32" s="66"/>
    </row>
    <row r="33" spans="1:4" ht="15.75">
      <c r="A33" s="49" t="s">
        <v>3</v>
      </c>
      <c r="B33" s="8" t="s">
        <v>108</v>
      </c>
      <c r="C33" s="66">
        <v>6</v>
      </c>
      <c r="D33" s="66">
        <v>14</v>
      </c>
    </row>
    <row r="34" spans="1:4" ht="31.5">
      <c r="A34" s="49" t="s">
        <v>51</v>
      </c>
      <c r="B34" s="8" t="s">
        <v>109</v>
      </c>
      <c r="C34" s="66"/>
      <c r="D34" s="66"/>
    </row>
    <row r="35" spans="1:4" ht="31.5">
      <c r="A35" s="49" t="s">
        <v>13</v>
      </c>
      <c r="B35" s="8" t="s">
        <v>110</v>
      </c>
      <c r="C35" s="66">
        <v>18237</v>
      </c>
      <c r="D35" s="66">
        <v>14479</v>
      </c>
    </row>
    <row r="36" spans="1:5" ht="31.5">
      <c r="A36" s="49" t="s">
        <v>12</v>
      </c>
      <c r="B36" s="8" t="s">
        <v>111</v>
      </c>
      <c r="C36" s="66"/>
      <c r="D36" s="66">
        <v>4</v>
      </c>
      <c r="E36" s="4"/>
    </row>
    <row r="37" spans="1:4" ht="31.5">
      <c r="A37" s="49" t="s">
        <v>288</v>
      </c>
      <c r="B37" s="8">
        <v>14</v>
      </c>
      <c r="C37" s="66"/>
      <c r="D37" s="66"/>
    </row>
    <row r="38" spans="1:4" ht="15.75">
      <c r="A38" s="49" t="s">
        <v>11</v>
      </c>
      <c r="B38" s="8">
        <v>15</v>
      </c>
      <c r="C38" s="66">
        <v>10242.4920495</v>
      </c>
      <c r="D38" s="66">
        <v>11683.557586099994</v>
      </c>
    </row>
    <row r="39" spans="1:4" ht="15.75">
      <c r="A39" s="49" t="s">
        <v>52</v>
      </c>
      <c r="B39" s="8">
        <v>16</v>
      </c>
      <c r="C39" s="66">
        <v>3086</v>
      </c>
      <c r="D39" s="66">
        <v>471</v>
      </c>
    </row>
    <row r="40" spans="1:4" ht="15.75">
      <c r="A40" s="49" t="s">
        <v>4</v>
      </c>
      <c r="B40" s="8" t="s">
        <v>69</v>
      </c>
      <c r="C40" s="66"/>
      <c r="D40" s="66"/>
    </row>
    <row r="41" spans="1:4" ht="15.75">
      <c r="A41" s="49" t="s">
        <v>53</v>
      </c>
      <c r="B41" s="8" t="s">
        <v>121</v>
      </c>
      <c r="C41" s="66"/>
      <c r="D41" s="66"/>
    </row>
    <row r="42" spans="1:4" ht="15.75">
      <c r="A42" s="49" t="s">
        <v>54</v>
      </c>
      <c r="B42" s="9" t="s">
        <v>289</v>
      </c>
      <c r="C42" s="66"/>
      <c r="D42" s="66"/>
    </row>
    <row r="43" spans="1:4" ht="15.75">
      <c r="A43" s="49" t="s">
        <v>55</v>
      </c>
      <c r="B43" s="10" t="s">
        <v>290</v>
      </c>
      <c r="C43" s="66"/>
      <c r="D43" s="66"/>
    </row>
    <row r="44" spans="1:4" ht="15.75">
      <c r="A44" s="49" t="s">
        <v>56</v>
      </c>
      <c r="B44" s="10" t="s">
        <v>122</v>
      </c>
      <c r="C44" s="66"/>
      <c r="D44" s="66"/>
    </row>
    <row r="45" spans="1:4" ht="15.75">
      <c r="A45" s="49" t="s">
        <v>57</v>
      </c>
      <c r="B45" s="10" t="s">
        <v>123</v>
      </c>
      <c r="C45" s="66"/>
      <c r="D45" s="66"/>
    </row>
    <row r="46" spans="1:4" ht="15.75">
      <c r="A46" s="49" t="s">
        <v>58</v>
      </c>
      <c r="B46" s="10" t="s">
        <v>124</v>
      </c>
      <c r="C46" s="66">
        <v>1916</v>
      </c>
      <c r="D46" s="66">
        <v>23</v>
      </c>
    </row>
    <row r="47" spans="1:4" ht="15.75">
      <c r="A47" s="49" t="s">
        <v>59</v>
      </c>
      <c r="B47" s="10" t="s">
        <v>267</v>
      </c>
      <c r="C47" s="66">
        <v>100</v>
      </c>
      <c r="D47" s="66">
        <v>100</v>
      </c>
    </row>
    <row r="48" spans="1:4" ht="15.75">
      <c r="A48" s="49" t="s">
        <v>60</v>
      </c>
      <c r="B48" s="10" t="s">
        <v>291</v>
      </c>
      <c r="C48" s="66"/>
      <c r="D48" s="66"/>
    </row>
    <row r="49" spans="1:4" ht="15.75">
      <c r="A49" s="49" t="s">
        <v>61</v>
      </c>
      <c r="B49" s="10" t="s">
        <v>292</v>
      </c>
      <c r="C49" s="66"/>
      <c r="D49" s="66"/>
    </row>
    <row r="50" spans="1:4" ht="15.75">
      <c r="A50" s="49" t="s">
        <v>62</v>
      </c>
      <c r="B50" s="10" t="s">
        <v>293</v>
      </c>
      <c r="C50" s="66"/>
      <c r="D50" s="66"/>
    </row>
    <row r="51" spans="1:4" ht="15.75">
      <c r="A51" s="49" t="s">
        <v>63</v>
      </c>
      <c r="B51" s="10" t="s">
        <v>294</v>
      </c>
      <c r="C51" s="66">
        <v>1070</v>
      </c>
      <c r="D51" s="66">
        <v>348</v>
      </c>
    </row>
    <row r="52" spans="1:4" ht="15.75">
      <c r="A52" s="49" t="s">
        <v>43</v>
      </c>
      <c r="B52" s="10" t="s">
        <v>125</v>
      </c>
      <c r="C52" s="66">
        <v>1070.8321199000002</v>
      </c>
      <c r="D52" s="66">
        <v>38022.1361634</v>
      </c>
    </row>
    <row r="53" spans="1:4" ht="15.75">
      <c r="A53" s="49" t="s">
        <v>4</v>
      </c>
      <c r="B53" s="10" t="s">
        <v>69</v>
      </c>
      <c r="C53" s="66"/>
      <c r="D53" s="66"/>
    </row>
    <row r="54" spans="1:4" ht="15.75">
      <c r="A54" s="49" t="s">
        <v>64</v>
      </c>
      <c r="B54" s="10" t="s">
        <v>295</v>
      </c>
      <c r="C54" s="66"/>
      <c r="D54" s="66"/>
    </row>
    <row r="55" spans="1:10" ht="15.75">
      <c r="A55" s="49" t="s">
        <v>65</v>
      </c>
      <c r="B55" s="10" t="s">
        <v>296</v>
      </c>
      <c r="C55" s="66"/>
      <c r="D55" s="66"/>
      <c r="F55" s="2"/>
      <c r="G55" s="2"/>
      <c r="H55" s="2"/>
      <c r="J55" s="2"/>
    </row>
    <row r="56" spans="1:4" ht="15.75">
      <c r="A56" s="49" t="s">
        <v>66</v>
      </c>
      <c r="B56" s="10" t="s">
        <v>297</v>
      </c>
      <c r="C56" s="66">
        <v>1070.8321199000002</v>
      </c>
      <c r="D56" s="66">
        <v>38022.1361634</v>
      </c>
    </row>
    <row r="57" spans="1:4" ht="15.75">
      <c r="A57" s="49" t="s">
        <v>67</v>
      </c>
      <c r="B57" s="10" t="s">
        <v>298</v>
      </c>
      <c r="C57" s="66"/>
      <c r="D57" s="66"/>
    </row>
    <row r="58" spans="1:4" ht="15.75">
      <c r="A58" s="49" t="s">
        <v>33</v>
      </c>
      <c r="B58" s="10" t="s">
        <v>126</v>
      </c>
      <c r="C58" s="66">
        <v>30031</v>
      </c>
      <c r="D58" s="66">
        <v>30031</v>
      </c>
    </row>
    <row r="59" spans="1:4" ht="15.75">
      <c r="A59" s="49" t="s">
        <v>19</v>
      </c>
      <c r="B59" s="10" t="s">
        <v>127</v>
      </c>
      <c r="C59" s="66">
        <v>3482</v>
      </c>
      <c r="D59" s="66">
        <v>3483</v>
      </c>
    </row>
    <row r="60" spans="1:5" ht="15.75">
      <c r="A60" s="49" t="s">
        <v>68</v>
      </c>
      <c r="B60" s="10">
        <v>20</v>
      </c>
      <c r="C60" s="66"/>
      <c r="D60" s="66"/>
      <c r="E60" s="4"/>
    </row>
    <row r="61" spans="1:4" ht="15.75">
      <c r="A61" s="49" t="s">
        <v>2</v>
      </c>
      <c r="B61" s="10" t="s">
        <v>129</v>
      </c>
      <c r="C61" s="66"/>
      <c r="D61" s="66"/>
    </row>
    <row r="62" spans="1:4" ht="15.75">
      <c r="A62" s="48" t="s">
        <v>5</v>
      </c>
      <c r="B62" s="10" t="s">
        <v>130</v>
      </c>
      <c r="C62" s="66">
        <v>2658891.4932629</v>
      </c>
      <c r="D62" s="66">
        <f>D10+D19+D22+D32+D33+D35+D36+D38+D39+D52+D58+D59</f>
        <v>2743464.0462602</v>
      </c>
    </row>
    <row r="63" spans="1:4" ht="15.75">
      <c r="A63" s="48" t="s">
        <v>8</v>
      </c>
      <c r="B63" s="10" t="s">
        <v>69</v>
      </c>
      <c r="C63" s="66"/>
      <c r="D63" s="66"/>
    </row>
    <row r="64" spans="1:4" ht="15.75">
      <c r="A64" s="49" t="s">
        <v>70</v>
      </c>
      <c r="B64" s="10" t="s">
        <v>131</v>
      </c>
      <c r="C64" s="66"/>
      <c r="D64" s="66"/>
    </row>
    <row r="65" spans="1:4" ht="15.75">
      <c r="A65" s="49" t="s">
        <v>34</v>
      </c>
      <c r="B65" s="10" t="s">
        <v>132</v>
      </c>
      <c r="C65" s="66"/>
      <c r="D65" s="66"/>
    </row>
    <row r="66" spans="1:4" ht="15.75">
      <c r="A66" s="49" t="s">
        <v>71</v>
      </c>
      <c r="B66" s="10" t="s">
        <v>133</v>
      </c>
      <c r="C66" s="66"/>
      <c r="D66" s="66"/>
    </row>
    <row r="67" spans="1:4" ht="15.75">
      <c r="A67" s="49" t="s">
        <v>35</v>
      </c>
      <c r="B67" s="10" t="s">
        <v>134</v>
      </c>
      <c r="C67" s="66"/>
      <c r="D67" s="66"/>
    </row>
    <row r="68" spans="1:7" ht="15.75">
      <c r="A68" s="49" t="s">
        <v>27</v>
      </c>
      <c r="B68" s="10" t="s">
        <v>135</v>
      </c>
      <c r="C68" s="66"/>
      <c r="D68" s="66"/>
      <c r="E68" s="5"/>
      <c r="F68" s="5"/>
      <c r="G68" s="5"/>
    </row>
    <row r="69" spans="1:7" ht="15.75">
      <c r="A69" s="49" t="s">
        <v>72</v>
      </c>
      <c r="B69" s="10" t="s">
        <v>136</v>
      </c>
      <c r="C69" s="66"/>
      <c r="D69" s="66"/>
      <c r="E69" s="5"/>
      <c r="F69" s="5"/>
      <c r="G69" s="5"/>
    </row>
    <row r="70" spans="1:7" ht="15.75">
      <c r="A70" s="49" t="s">
        <v>17</v>
      </c>
      <c r="B70" s="10" t="s">
        <v>137</v>
      </c>
      <c r="C70" s="66">
        <v>130592.6017595</v>
      </c>
      <c r="D70" s="66">
        <v>128082.7914805</v>
      </c>
      <c r="E70" s="5"/>
      <c r="F70" s="5"/>
      <c r="G70" s="5"/>
    </row>
    <row r="71" spans="1:7" ht="15.75">
      <c r="A71" s="49" t="s">
        <v>73</v>
      </c>
      <c r="B71" s="10" t="s">
        <v>138</v>
      </c>
      <c r="C71" s="66">
        <v>1019</v>
      </c>
      <c r="D71" s="66">
        <v>399</v>
      </c>
      <c r="E71" s="5"/>
      <c r="F71" s="5"/>
      <c r="G71" s="5"/>
    </row>
    <row r="72" spans="1:7" ht="15.75">
      <c r="A72" s="49" t="s">
        <v>4</v>
      </c>
      <c r="B72" s="10" t="s">
        <v>69</v>
      </c>
      <c r="C72" s="66"/>
      <c r="D72" s="66"/>
      <c r="E72" s="5"/>
      <c r="F72" s="5"/>
      <c r="G72" s="5"/>
    </row>
    <row r="73" spans="1:7" ht="15.75">
      <c r="A73" s="49" t="s">
        <v>74</v>
      </c>
      <c r="B73" s="11" t="s">
        <v>139</v>
      </c>
      <c r="C73" s="66"/>
      <c r="D73" s="66"/>
      <c r="E73" s="5"/>
      <c r="F73" s="5"/>
      <c r="G73" s="5"/>
    </row>
    <row r="74" spans="1:7" ht="15.75">
      <c r="A74" s="49" t="s">
        <v>75</v>
      </c>
      <c r="B74" s="10" t="s">
        <v>140</v>
      </c>
      <c r="C74" s="66"/>
      <c r="D74" s="66"/>
      <c r="E74" s="5"/>
      <c r="F74" s="5"/>
      <c r="G74" s="5"/>
    </row>
    <row r="75" spans="1:7" ht="15.75">
      <c r="A75" s="49" t="s">
        <v>76</v>
      </c>
      <c r="B75" s="10" t="s">
        <v>141</v>
      </c>
      <c r="C75" s="66"/>
      <c r="D75" s="66"/>
      <c r="E75" s="5"/>
      <c r="F75" s="5"/>
      <c r="G75" s="5"/>
    </row>
    <row r="76" spans="1:7" ht="15.75">
      <c r="A76" s="49" t="s">
        <v>77</v>
      </c>
      <c r="B76" s="10" t="s">
        <v>142</v>
      </c>
      <c r="C76" s="66"/>
      <c r="D76" s="66"/>
      <c r="E76" s="5"/>
      <c r="F76" s="5"/>
      <c r="G76" s="5"/>
    </row>
    <row r="77" spans="1:7" ht="15.75">
      <c r="A77" s="49" t="s">
        <v>78</v>
      </c>
      <c r="B77" s="10" t="s">
        <v>299</v>
      </c>
      <c r="C77" s="66"/>
      <c r="D77" s="66"/>
      <c r="E77" s="5"/>
      <c r="F77" s="5"/>
      <c r="G77" s="5"/>
    </row>
    <row r="78" spans="1:7" ht="15.75">
      <c r="A78" s="49" t="s">
        <v>79</v>
      </c>
      <c r="B78" s="10" t="s">
        <v>300</v>
      </c>
      <c r="C78" s="66"/>
      <c r="D78" s="66"/>
      <c r="E78" s="5"/>
      <c r="F78" s="5"/>
      <c r="G78" s="5"/>
    </row>
    <row r="79" spans="1:7" ht="15.75">
      <c r="A79" s="49" t="s">
        <v>80</v>
      </c>
      <c r="B79" s="10" t="s">
        <v>301</v>
      </c>
      <c r="C79" s="66">
        <v>447</v>
      </c>
      <c r="D79" s="66">
        <v>33</v>
      </c>
      <c r="E79" s="5"/>
      <c r="F79" s="5"/>
      <c r="G79" s="5"/>
    </row>
    <row r="80" spans="1:7" ht="21" customHeight="1">
      <c r="A80" s="49" t="s">
        <v>81</v>
      </c>
      <c r="B80" s="10" t="s">
        <v>302</v>
      </c>
      <c r="C80" s="66"/>
      <c r="D80" s="66"/>
      <c r="E80" s="5"/>
      <c r="F80" s="5"/>
      <c r="G80" s="5"/>
    </row>
    <row r="81" spans="1:7" ht="15.75">
      <c r="A81" s="49" t="s">
        <v>82</v>
      </c>
      <c r="B81" s="10" t="s">
        <v>303</v>
      </c>
      <c r="C81" s="66"/>
      <c r="D81" s="66"/>
      <c r="E81" s="5"/>
      <c r="F81" s="5"/>
      <c r="G81" s="5"/>
    </row>
    <row r="82" spans="1:7" ht="15.75">
      <c r="A82" s="49" t="s">
        <v>83</v>
      </c>
      <c r="B82" s="10" t="s">
        <v>304</v>
      </c>
      <c r="C82" s="66">
        <v>572</v>
      </c>
      <c r="D82" s="66">
        <v>366</v>
      </c>
      <c r="E82" s="5"/>
      <c r="F82" s="5"/>
      <c r="G82" s="5"/>
    </row>
    <row r="83" spans="1:7" ht="31.5">
      <c r="A83" s="49" t="s">
        <v>84</v>
      </c>
      <c r="B83" s="10" t="s">
        <v>305</v>
      </c>
      <c r="C83" s="66"/>
      <c r="D83" s="66"/>
      <c r="E83" s="5"/>
      <c r="F83" s="5"/>
      <c r="G83" s="5"/>
    </row>
    <row r="84" spans="1:7" ht="15.75">
      <c r="A84" s="49" t="s">
        <v>43</v>
      </c>
      <c r="B84" s="10" t="s">
        <v>143</v>
      </c>
      <c r="C84" s="66">
        <v>641.4997076</v>
      </c>
      <c r="D84" s="66">
        <v>18055.1486388</v>
      </c>
      <c r="E84" s="5"/>
      <c r="F84" s="5"/>
      <c r="G84" s="5"/>
    </row>
    <row r="85" spans="1:7" ht="15.75">
      <c r="A85" s="49" t="s">
        <v>4</v>
      </c>
      <c r="B85" s="10" t="s">
        <v>69</v>
      </c>
      <c r="C85" s="66"/>
      <c r="D85" s="66"/>
      <c r="E85" s="5"/>
      <c r="F85" s="5"/>
      <c r="G85" s="5"/>
    </row>
    <row r="86" spans="1:7" ht="15.75">
      <c r="A86" s="49" t="s">
        <v>85</v>
      </c>
      <c r="B86" s="10" t="s">
        <v>306</v>
      </c>
      <c r="C86" s="66"/>
      <c r="D86" s="66"/>
      <c r="E86" s="7"/>
      <c r="F86" s="5"/>
      <c r="G86" s="5"/>
    </row>
    <row r="87" spans="1:7" ht="15.75">
      <c r="A87" s="49" t="s">
        <v>86</v>
      </c>
      <c r="B87" s="10" t="s">
        <v>307</v>
      </c>
      <c r="C87" s="66"/>
      <c r="D87" s="66"/>
      <c r="E87" s="6"/>
      <c r="F87" s="5"/>
      <c r="G87" s="5"/>
    </row>
    <row r="88" spans="1:7" ht="15.75">
      <c r="A88" s="49" t="s">
        <v>87</v>
      </c>
      <c r="B88" s="10" t="s">
        <v>308</v>
      </c>
      <c r="C88" s="66">
        <v>641.4997076</v>
      </c>
      <c r="D88" s="66">
        <v>18055.1486388</v>
      </c>
      <c r="E88" s="6"/>
      <c r="F88" s="5"/>
      <c r="G88" s="5"/>
    </row>
    <row r="89" spans="1:7" ht="15.75">
      <c r="A89" s="49" t="s">
        <v>88</v>
      </c>
      <c r="B89" s="10" t="s">
        <v>309</v>
      </c>
      <c r="C89" s="66"/>
      <c r="D89" s="66"/>
      <c r="E89" s="6"/>
      <c r="F89" s="5"/>
      <c r="G89" s="5"/>
    </row>
    <row r="90" spans="1:7" ht="31.5">
      <c r="A90" s="49" t="s">
        <v>310</v>
      </c>
      <c r="B90" s="10" t="s">
        <v>144</v>
      </c>
      <c r="C90" s="66">
        <v>4009</v>
      </c>
      <c r="D90" s="66">
        <v>8022</v>
      </c>
      <c r="E90" s="6"/>
      <c r="F90" s="5"/>
      <c r="G90" s="5"/>
    </row>
    <row r="91" spans="1:7" ht="15.75">
      <c r="A91" s="49" t="s">
        <v>89</v>
      </c>
      <c r="B91" s="10" t="s">
        <v>145</v>
      </c>
      <c r="C91" s="66"/>
      <c r="D91" s="66"/>
      <c r="E91" s="5"/>
      <c r="F91" s="5"/>
      <c r="G91" s="5"/>
    </row>
    <row r="92" spans="1:4" ht="15.75">
      <c r="A92" s="49" t="s">
        <v>90</v>
      </c>
      <c r="B92" s="10" t="s">
        <v>146</v>
      </c>
      <c r="C92" s="66"/>
      <c r="D92" s="66"/>
    </row>
    <row r="93" spans="1:4" ht="15.75">
      <c r="A93" s="49" t="s">
        <v>91</v>
      </c>
      <c r="B93" s="10" t="s">
        <v>147</v>
      </c>
      <c r="C93" s="66"/>
      <c r="D93" s="66"/>
    </row>
    <row r="94" spans="1:4" ht="15.75">
      <c r="A94" s="49" t="s">
        <v>311</v>
      </c>
      <c r="B94" s="10">
        <v>36</v>
      </c>
      <c r="C94" s="66"/>
      <c r="D94" s="66"/>
    </row>
    <row r="95" spans="1:5" ht="15.75">
      <c r="A95" s="49" t="s">
        <v>9</v>
      </c>
      <c r="B95" s="10" t="s">
        <v>148</v>
      </c>
      <c r="C95" s="66">
        <v>13662</v>
      </c>
      <c r="D95" s="66">
        <v>18033</v>
      </c>
      <c r="E95" s="2"/>
    </row>
    <row r="96" spans="1:5" ht="15.75">
      <c r="A96" s="48" t="s">
        <v>162</v>
      </c>
      <c r="B96" s="10" t="s">
        <v>149</v>
      </c>
      <c r="C96" s="66">
        <v>149924.1014671</v>
      </c>
      <c r="D96" s="66">
        <f>D70+D71+D84+D90+D95</f>
        <v>172591.9401193</v>
      </c>
      <c r="E96" s="4"/>
    </row>
    <row r="97" spans="1:5" ht="15.75">
      <c r="A97" s="49" t="s">
        <v>20</v>
      </c>
      <c r="B97" s="10" t="s">
        <v>69</v>
      </c>
      <c r="C97" s="66"/>
      <c r="D97" s="66"/>
      <c r="E97" s="2"/>
    </row>
    <row r="98" spans="1:5" ht="15.75">
      <c r="A98" s="49" t="s">
        <v>151</v>
      </c>
      <c r="B98" s="10" t="s">
        <v>150</v>
      </c>
      <c r="C98" s="66">
        <v>5088794</v>
      </c>
      <c r="D98" s="66">
        <v>5088794</v>
      </c>
      <c r="E98" s="2"/>
    </row>
    <row r="99" spans="1:5" ht="15.75">
      <c r="A99" s="49" t="s">
        <v>4</v>
      </c>
      <c r="B99" s="10" t="s">
        <v>69</v>
      </c>
      <c r="C99" s="66"/>
      <c r="D99" s="66"/>
      <c r="E99" s="2"/>
    </row>
    <row r="100" spans="1:5" ht="15.75">
      <c r="A100" s="49" t="s">
        <v>152</v>
      </c>
      <c r="B100" s="10" t="s">
        <v>312</v>
      </c>
      <c r="C100" s="66">
        <v>5088794</v>
      </c>
      <c r="D100" s="66">
        <v>5088794</v>
      </c>
      <c r="E100" s="2"/>
    </row>
    <row r="101" spans="1:4" ht="15.75">
      <c r="A101" s="49" t="s">
        <v>153</v>
      </c>
      <c r="B101" s="10" t="s">
        <v>313</v>
      </c>
      <c r="C101" s="66"/>
      <c r="D101" s="66"/>
    </row>
    <row r="102" spans="1:4" ht="15.75">
      <c r="A102" s="49" t="s">
        <v>154</v>
      </c>
      <c r="B102" s="10">
        <v>40</v>
      </c>
      <c r="C102" s="66">
        <v>-296405</v>
      </c>
      <c r="D102" s="66">
        <v>-296405</v>
      </c>
    </row>
    <row r="103" spans="1:4" ht="15.75">
      <c r="A103" s="49" t="s">
        <v>6</v>
      </c>
      <c r="B103" s="11">
        <v>41</v>
      </c>
      <c r="C103" s="66">
        <v>-334171</v>
      </c>
      <c r="D103" s="66">
        <v>-334171</v>
      </c>
    </row>
    <row r="104" spans="1:4" ht="15.75">
      <c r="A104" s="49" t="s">
        <v>7</v>
      </c>
      <c r="B104" s="12">
        <v>42</v>
      </c>
      <c r="C104" s="66"/>
      <c r="D104" s="66"/>
    </row>
    <row r="105" spans="1:4" ht="31.5">
      <c r="A105" s="55" t="s">
        <v>314</v>
      </c>
      <c r="B105" s="12">
        <v>43</v>
      </c>
      <c r="C105" s="66"/>
      <c r="D105" s="66"/>
    </row>
    <row r="106" spans="1:4" ht="31.5">
      <c r="A106" s="46" t="s">
        <v>315</v>
      </c>
      <c r="B106" s="12">
        <v>44</v>
      </c>
      <c r="C106" s="66"/>
      <c r="D106" s="66"/>
    </row>
    <row r="107" spans="1:4" ht="15.75">
      <c r="A107" s="46" t="s">
        <v>316</v>
      </c>
      <c r="B107" s="12">
        <v>45</v>
      </c>
      <c r="C107" s="66"/>
      <c r="D107" s="66"/>
    </row>
    <row r="108" spans="1:6" ht="15.75">
      <c r="A108" s="49" t="s">
        <v>155</v>
      </c>
      <c r="B108" s="12">
        <v>46</v>
      </c>
      <c r="C108" s="66">
        <v>228354</v>
      </c>
      <c r="D108" s="47">
        <v>130853</v>
      </c>
      <c r="F108" s="4"/>
    </row>
    <row r="109" spans="1:6" ht="15.75">
      <c r="A109" s="49" t="s">
        <v>21</v>
      </c>
      <c r="B109" s="12">
        <v>47</v>
      </c>
      <c r="C109" s="65">
        <v>-1977630.6082042002</v>
      </c>
      <c r="D109" s="65">
        <f>D111+D112</f>
        <v>-2018198.8723127</v>
      </c>
      <c r="F109" s="4"/>
    </row>
    <row r="110" spans="1:4" ht="15.75">
      <c r="A110" s="49" t="s">
        <v>4</v>
      </c>
      <c r="B110" s="12" t="s">
        <v>69</v>
      </c>
      <c r="C110" s="66"/>
      <c r="D110" s="66"/>
    </row>
    <row r="111" spans="1:4" ht="15.75">
      <c r="A111" s="49" t="s">
        <v>156</v>
      </c>
      <c r="B111" s="12" t="s">
        <v>317</v>
      </c>
      <c r="C111" s="66">
        <v>-2286406.9276991</v>
      </c>
      <c r="D111" s="47">
        <v>-2467316.8723127</v>
      </c>
    </row>
    <row r="112" spans="1:4" ht="15.75">
      <c r="A112" s="49" t="s">
        <v>157</v>
      </c>
      <c r="B112" s="12" t="s">
        <v>318</v>
      </c>
      <c r="C112" s="66">
        <v>308776.3194949</v>
      </c>
      <c r="D112" s="66">
        <v>449118</v>
      </c>
    </row>
    <row r="113" spans="1:4" ht="15.75">
      <c r="A113" s="48" t="s">
        <v>158</v>
      </c>
      <c r="B113" s="12">
        <v>48</v>
      </c>
      <c r="C113" s="66">
        <v>2508967.3917958</v>
      </c>
      <c r="D113" s="66">
        <f>D109+D103+D102+D100+D108</f>
        <v>2570872.1276873</v>
      </c>
    </row>
    <row r="114" spans="1:4" ht="15.75">
      <c r="A114" s="48" t="s">
        <v>319</v>
      </c>
      <c r="B114" s="12">
        <v>49</v>
      </c>
      <c r="C114" s="65">
        <v>2658891.4932629</v>
      </c>
      <c r="D114" s="65">
        <f>D113+D96</f>
        <v>2743464.0678066</v>
      </c>
    </row>
    <row r="115" spans="1:4" ht="15.75">
      <c r="A115" s="56"/>
      <c r="B115" s="16"/>
      <c r="C115" s="34"/>
      <c r="D115" s="34"/>
    </row>
    <row r="116" spans="1:4" ht="15.75">
      <c r="A116" s="14"/>
      <c r="B116" s="15"/>
      <c r="C116" s="43"/>
      <c r="D116" s="57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8" t="s">
        <v>45</v>
      </c>
      <c r="B120" s="58"/>
      <c r="C120" s="59"/>
      <c r="D120" s="59"/>
    </row>
    <row r="121" spans="1:4" ht="15">
      <c r="A121" s="58" t="s">
        <v>0</v>
      </c>
      <c r="B121" s="58"/>
      <c r="C121" s="59"/>
      <c r="D121" s="59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tabSelected="1" zoomScaleSheetLayoutView="100" workbookViewId="0" topLeftCell="A1">
      <pane xSplit="3" ySplit="9" topLeftCell="D9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08" sqref="F108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73" t="s">
        <v>286</v>
      </c>
      <c r="B2" s="73"/>
      <c r="C2" s="73"/>
      <c r="D2" s="73"/>
      <c r="E2" s="73"/>
      <c r="F2" s="73"/>
    </row>
    <row r="3" spans="1:6" ht="18.75">
      <c r="A3" s="74" t="str">
        <f>'[2]Ф1'!A3</f>
        <v>Акционерное общество "Инвестиционный Дом "Астана-Инвест"</v>
      </c>
      <c r="B3" s="74"/>
      <c r="C3" s="74"/>
      <c r="D3" s="74"/>
      <c r="E3" s="74"/>
      <c r="F3" s="74"/>
    </row>
    <row r="4" spans="1:6" ht="18.75">
      <c r="A4" s="73" t="str">
        <f>'Ф1'!A4</f>
        <v>      по состоянию на "01"июля 2021 года</v>
      </c>
      <c r="B4" s="73"/>
      <c r="C4" s="73"/>
      <c r="D4" s="73"/>
      <c r="E4" s="73"/>
      <c r="F4" s="73"/>
    </row>
    <row r="5" spans="1:6" ht="18.75">
      <c r="A5" s="73"/>
      <c r="B5" s="73"/>
      <c r="C5" s="73"/>
      <c r="D5" s="73"/>
      <c r="E5" s="73"/>
      <c r="F5" s="73"/>
    </row>
    <row r="6" spans="1:6" ht="12.75">
      <c r="A6" s="20"/>
      <c r="B6" s="21"/>
      <c r="C6" s="22"/>
      <c r="D6" s="22"/>
      <c r="E6" s="22"/>
      <c r="F6" s="22"/>
    </row>
    <row r="7" spans="1:6" ht="15.75">
      <c r="A7" s="72" t="s">
        <v>28</v>
      </c>
      <c r="B7" s="72"/>
      <c r="C7" s="72"/>
      <c r="D7" s="72"/>
      <c r="E7" s="72"/>
      <c r="F7" s="72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5">
        <v>1</v>
      </c>
      <c r="B9" s="45">
        <v>2</v>
      </c>
      <c r="C9" s="17">
        <v>3</v>
      </c>
      <c r="D9" s="17">
        <v>4</v>
      </c>
      <c r="E9" s="17"/>
      <c r="F9" s="17"/>
    </row>
    <row r="10" spans="1:8" ht="15.75">
      <c r="A10" s="46" t="s">
        <v>163</v>
      </c>
      <c r="B10" s="24" t="s">
        <v>93</v>
      </c>
      <c r="C10" s="17">
        <v>17771.548145200002</v>
      </c>
      <c r="D10" s="17">
        <v>106177.2843076</v>
      </c>
      <c r="E10" s="17">
        <v>14225</v>
      </c>
      <c r="F10" s="17">
        <v>81065</v>
      </c>
      <c r="G10" s="25"/>
      <c r="H10" s="25"/>
    </row>
    <row r="11" spans="1:8" ht="15.75">
      <c r="A11" s="46" t="s">
        <v>164</v>
      </c>
      <c r="B11" s="24" t="s">
        <v>69</v>
      </c>
      <c r="C11" s="17">
        <v>0</v>
      </c>
      <c r="D11" s="17">
        <v>0</v>
      </c>
      <c r="E11" s="17"/>
      <c r="F11" s="17"/>
      <c r="G11" s="25"/>
      <c r="H11" s="7"/>
    </row>
    <row r="12" spans="1:8" ht="15.75">
      <c r="A12" s="46" t="s">
        <v>165</v>
      </c>
      <c r="B12" s="24" t="s">
        <v>94</v>
      </c>
      <c r="C12" s="17">
        <v>0</v>
      </c>
      <c r="D12" s="17">
        <v>0</v>
      </c>
      <c r="E12" s="17"/>
      <c r="F12" s="17"/>
      <c r="G12" s="25"/>
      <c r="H12" s="7"/>
    </row>
    <row r="13" spans="1:8" ht="15.75">
      <c r="A13" s="46" t="s">
        <v>166</v>
      </c>
      <c r="B13" s="24" t="s">
        <v>95</v>
      </c>
      <c r="C13" s="17">
        <v>17659.548145200002</v>
      </c>
      <c r="D13" s="17">
        <v>105473.2843076</v>
      </c>
      <c r="E13" s="17">
        <v>14059</v>
      </c>
      <c r="F13" s="17">
        <v>79806</v>
      </c>
      <c r="G13" s="25"/>
      <c r="H13" s="7"/>
    </row>
    <row r="14" spans="1:8" ht="15.75">
      <c r="A14" s="46" t="s">
        <v>164</v>
      </c>
      <c r="B14" s="24" t="s">
        <v>69</v>
      </c>
      <c r="C14" s="17">
        <v>0</v>
      </c>
      <c r="D14" s="17">
        <v>0</v>
      </c>
      <c r="E14" s="17"/>
      <c r="F14" s="17"/>
      <c r="G14" s="25"/>
      <c r="H14" s="7"/>
    </row>
    <row r="15" spans="1:8" ht="31.5">
      <c r="A15" s="46" t="s">
        <v>280</v>
      </c>
      <c r="B15" s="24" t="s">
        <v>238</v>
      </c>
      <c r="C15" s="17">
        <v>0</v>
      </c>
      <c r="D15" s="17">
        <v>0</v>
      </c>
      <c r="E15" s="17"/>
      <c r="F15" s="17"/>
      <c r="G15" s="25"/>
      <c r="H15" s="7"/>
    </row>
    <row r="16" spans="1:10" ht="15.75">
      <c r="A16" s="46" t="s">
        <v>164</v>
      </c>
      <c r="B16" s="24"/>
      <c r="C16" s="17"/>
      <c r="D16" s="17"/>
      <c r="E16" s="17"/>
      <c r="F16" s="17"/>
      <c r="G16" s="25"/>
      <c r="H16" s="7"/>
      <c r="I16" s="27"/>
      <c r="J16" s="27"/>
    </row>
    <row r="17" spans="1:10" ht="47.25">
      <c r="A17" s="46" t="s">
        <v>281</v>
      </c>
      <c r="B17" s="24" t="s">
        <v>239</v>
      </c>
      <c r="C17" s="17">
        <v>0</v>
      </c>
      <c r="D17" s="17">
        <v>0</v>
      </c>
      <c r="E17" s="17"/>
      <c r="F17" s="17"/>
      <c r="G17" s="25"/>
      <c r="H17" s="7"/>
      <c r="I17" s="27"/>
      <c r="J17" s="27"/>
    </row>
    <row r="18" spans="1:10" ht="47.25">
      <c r="A18" s="46" t="s">
        <v>282</v>
      </c>
      <c r="B18" s="24" t="s">
        <v>240</v>
      </c>
      <c r="C18" s="17">
        <v>0</v>
      </c>
      <c r="D18" s="17">
        <v>0</v>
      </c>
      <c r="E18" s="17"/>
      <c r="F18" s="17"/>
      <c r="G18" s="25"/>
      <c r="H18" s="25"/>
      <c r="I18" s="27"/>
      <c r="J18" s="27"/>
    </row>
    <row r="19" spans="1:10" ht="47.25">
      <c r="A19" s="46" t="s">
        <v>167</v>
      </c>
      <c r="B19" s="24" t="s">
        <v>241</v>
      </c>
      <c r="C19" s="17">
        <v>17659.548145200002</v>
      </c>
      <c r="D19" s="17">
        <v>105473.2843076</v>
      </c>
      <c r="E19" s="17">
        <v>14059</v>
      </c>
      <c r="F19" s="17">
        <v>79806</v>
      </c>
      <c r="G19" s="25"/>
      <c r="H19" s="7"/>
      <c r="I19" s="27"/>
      <c r="J19" s="27"/>
    </row>
    <row r="20" spans="1:10" ht="15.75">
      <c r="A20" s="46" t="s">
        <v>164</v>
      </c>
      <c r="B20" s="24"/>
      <c r="C20" s="17"/>
      <c r="D20" s="17"/>
      <c r="E20" s="17"/>
      <c r="F20" s="17"/>
      <c r="G20" s="25"/>
      <c r="H20" s="7"/>
      <c r="I20" s="27"/>
      <c r="J20" s="27"/>
    </row>
    <row r="21" spans="1:10" ht="63">
      <c r="A21" s="46" t="s">
        <v>168</v>
      </c>
      <c r="B21" s="24" t="s">
        <v>242</v>
      </c>
      <c r="C21" s="17">
        <v>10.9531652</v>
      </c>
      <c r="D21" s="17">
        <v>365.85799240000006</v>
      </c>
      <c r="E21" s="17"/>
      <c r="F21" s="17">
        <v>1034</v>
      </c>
      <c r="G21" s="25"/>
      <c r="H21" s="7"/>
      <c r="I21" s="27"/>
      <c r="J21" s="27"/>
    </row>
    <row r="22" spans="1:10" ht="31.5">
      <c r="A22" s="46" t="s">
        <v>169</v>
      </c>
      <c r="B22" s="24" t="s">
        <v>243</v>
      </c>
      <c r="C22" s="17">
        <v>3102</v>
      </c>
      <c r="D22" s="17">
        <v>21587.9286924</v>
      </c>
      <c r="E22" s="17">
        <v>2222</v>
      </c>
      <c r="F22" s="17">
        <v>14814</v>
      </c>
      <c r="G22" s="25"/>
      <c r="H22" s="25"/>
      <c r="I22" s="27"/>
      <c r="J22" s="27"/>
    </row>
    <row r="23" spans="1:8" ht="31.5">
      <c r="A23" s="46" t="s">
        <v>283</v>
      </c>
      <c r="B23" s="24" t="s">
        <v>244</v>
      </c>
      <c r="C23" s="17">
        <v>0</v>
      </c>
      <c r="D23" s="17">
        <v>0</v>
      </c>
      <c r="E23" s="17"/>
      <c r="F23" s="17"/>
      <c r="G23" s="25"/>
      <c r="H23" s="7"/>
    </row>
    <row r="24" spans="1:8" ht="15.75">
      <c r="A24" s="46" t="s">
        <v>164</v>
      </c>
      <c r="B24" s="24"/>
      <c r="C24" s="17"/>
      <c r="D24" s="17"/>
      <c r="E24" s="17"/>
      <c r="F24" s="17"/>
      <c r="G24" s="25"/>
      <c r="H24" s="7"/>
    </row>
    <row r="25" spans="1:8" ht="31.5">
      <c r="A25" s="46" t="s">
        <v>284</v>
      </c>
      <c r="B25" s="24" t="s">
        <v>245</v>
      </c>
      <c r="C25" s="17">
        <v>0</v>
      </c>
      <c r="D25" s="17">
        <v>0</v>
      </c>
      <c r="E25" s="17"/>
      <c r="F25" s="17"/>
      <c r="G25" s="25"/>
      <c r="H25" s="7"/>
    </row>
    <row r="26" spans="1:8" ht="15.75">
      <c r="A26" s="46" t="s">
        <v>170</v>
      </c>
      <c r="B26" s="24" t="s">
        <v>246</v>
      </c>
      <c r="C26" s="17">
        <v>112</v>
      </c>
      <c r="D26" s="17">
        <v>704</v>
      </c>
      <c r="E26" s="17">
        <v>166</v>
      </c>
      <c r="F26" s="17">
        <v>1259</v>
      </c>
      <c r="G26" s="25"/>
      <c r="H26" s="7"/>
    </row>
    <row r="27" spans="1:8" ht="15.75">
      <c r="A27" s="46" t="s">
        <v>171</v>
      </c>
      <c r="B27" s="24" t="s">
        <v>247</v>
      </c>
      <c r="C27" s="17">
        <v>0</v>
      </c>
      <c r="D27" s="17">
        <v>0</v>
      </c>
      <c r="E27" s="17"/>
      <c r="F27" s="17"/>
      <c r="G27" s="25"/>
      <c r="H27" s="7"/>
    </row>
    <row r="28" spans="1:8" ht="15.75">
      <c r="A28" s="46" t="s">
        <v>172</v>
      </c>
      <c r="B28" s="24" t="s">
        <v>92</v>
      </c>
      <c r="C28" s="17">
        <v>3652</v>
      </c>
      <c r="D28" s="17">
        <v>13004</v>
      </c>
      <c r="E28" s="17">
        <v>1857</v>
      </c>
      <c r="F28" s="17">
        <v>12680</v>
      </c>
      <c r="G28" s="25"/>
      <c r="H28" s="7"/>
    </row>
    <row r="29" spans="1:8" ht="15.75">
      <c r="A29" s="46" t="s">
        <v>4</v>
      </c>
      <c r="B29" s="24" t="s">
        <v>69</v>
      </c>
      <c r="C29" s="17">
        <v>0</v>
      </c>
      <c r="D29" s="17">
        <v>0</v>
      </c>
      <c r="E29" s="17"/>
      <c r="F29" s="17"/>
      <c r="G29" s="25"/>
      <c r="H29" s="7"/>
    </row>
    <row r="30" spans="1:8" ht="15.75">
      <c r="A30" s="46" t="s">
        <v>173</v>
      </c>
      <c r="B30" s="24" t="s">
        <v>248</v>
      </c>
      <c r="C30" s="17">
        <v>0</v>
      </c>
      <c r="D30" s="17">
        <v>0</v>
      </c>
      <c r="E30" s="17"/>
      <c r="F30" s="17"/>
      <c r="G30" s="25"/>
      <c r="H30" s="25"/>
    </row>
    <row r="31" spans="1:8" ht="15.75">
      <c r="A31" s="46" t="s">
        <v>4</v>
      </c>
      <c r="B31" s="28" t="s">
        <v>69</v>
      </c>
      <c r="C31" s="17">
        <v>0</v>
      </c>
      <c r="D31" s="17">
        <v>0</v>
      </c>
      <c r="E31" s="17"/>
      <c r="F31" s="17"/>
      <c r="G31" s="25"/>
      <c r="H31" s="7"/>
    </row>
    <row r="32" spans="1:8" ht="15.75">
      <c r="A32" s="46" t="s">
        <v>174</v>
      </c>
      <c r="B32" s="29" t="s">
        <v>249</v>
      </c>
      <c r="C32" s="17">
        <v>0</v>
      </c>
      <c r="D32" s="17">
        <v>0</v>
      </c>
      <c r="E32" s="17"/>
      <c r="F32" s="17"/>
      <c r="G32" s="25"/>
      <c r="H32" s="7"/>
    </row>
    <row r="33" spans="1:8" ht="15.75">
      <c r="A33" s="46" t="s">
        <v>175</v>
      </c>
      <c r="B33" s="29" t="s">
        <v>250</v>
      </c>
      <c r="C33" s="17">
        <v>0</v>
      </c>
      <c r="D33" s="17">
        <v>0</v>
      </c>
      <c r="E33" s="17"/>
      <c r="F33" s="17"/>
      <c r="G33" s="25"/>
      <c r="H33" s="7"/>
    </row>
    <row r="34" spans="1:8" ht="15.75">
      <c r="A34" s="46" t="s">
        <v>176</v>
      </c>
      <c r="B34" s="29" t="s">
        <v>251</v>
      </c>
      <c r="C34" s="17">
        <v>540</v>
      </c>
      <c r="D34" s="17">
        <v>3240</v>
      </c>
      <c r="E34" s="17">
        <v>360</v>
      </c>
      <c r="F34" s="17">
        <v>2160</v>
      </c>
      <c r="G34" s="25"/>
      <c r="H34" s="25"/>
    </row>
    <row r="35" spans="1:8" ht="15.75">
      <c r="A35" s="46" t="s">
        <v>177</v>
      </c>
      <c r="B35" s="29" t="s">
        <v>252</v>
      </c>
      <c r="C35" s="17">
        <v>0</v>
      </c>
      <c r="D35" s="17">
        <v>0</v>
      </c>
      <c r="E35" s="17"/>
      <c r="F35" s="17">
        <v>2050</v>
      </c>
      <c r="G35" s="25"/>
      <c r="H35" s="25"/>
    </row>
    <row r="36" spans="1:8" ht="15.75">
      <c r="A36" s="46" t="s">
        <v>178</v>
      </c>
      <c r="B36" s="29" t="s">
        <v>253</v>
      </c>
      <c r="C36" s="17">
        <v>100</v>
      </c>
      <c r="D36" s="17">
        <v>600</v>
      </c>
      <c r="E36" s="17">
        <v>100</v>
      </c>
      <c r="F36" s="17">
        <v>600</v>
      </c>
      <c r="G36" s="25"/>
      <c r="H36" s="25"/>
    </row>
    <row r="37" spans="1:8" ht="15.75">
      <c r="A37" s="46" t="s">
        <v>179</v>
      </c>
      <c r="B37" s="29" t="s">
        <v>254</v>
      </c>
      <c r="C37" s="17">
        <v>1910</v>
      </c>
      <c r="D37" s="17">
        <v>4044</v>
      </c>
      <c r="E37" s="17">
        <v>947</v>
      </c>
      <c r="F37" s="17">
        <v>3782</v>
      </c>
      <c r="G37" s="25"/>
      <c r="H37" s="25"/>
    </row>
    <row r="38" spans="1:8" ht="15.75">
      <c r="A38" s="46" t="s">
        <v>180</v>
      </c>
      <c r="B38" s="29" t="s">
        <v>255</v>
      </c>
      <c r="C38" s="17">
        <v>140</v>
      </c>
      <c r="D38" s="17">
        <v>840</v>
      </c>
      <c r="E38" s="17">
        <v>140</v>
      </c>
      <c r="F38" s="17">
        <v>840</v>
      </c>
      <c r="G38" s="25"/>
      <c r="H38" s="25"/>
    </row>
    <row r="39" spans="1:8" ht="15.75">
      <c r="A39" s="46" t="s">
        <v>181</v>
      </c>
      <c r="B39" s="29" t="s">
        <v>256</v>
      </c>
      <c r="C39" s="17">
        <v>962</v>
      </c>
      <c r="D39" s="17">
        <v>4280</v>
      </c>
      <c r="E39" s="17">
        <v>310</v>
      </c>
      <c r="F39" s="17">
        <v>3248</v>
      </c>
      <c r="G39" s="25"/>
      <c r="H39" s="25"/>
    </row>
    <row r="40" spans="1:8" ht="15.75">
      <c r="A40" s="46" t="s">
        <v>182</v>
      </c>
      <c r="B40" s="29" t="s">
        <v>257</v>
      </c>
      <c r="C40" s="17">
        <v>0</v>
      </c>
      <c r="D40" s="17">
        <v>0</v>
      </c>
      <c r="E40" s="17"/>
      <c r="F40" s="17"/>
      <c r="G40" s="25"/>
      <c r="H40" s="7"/>
    </row>
    <row r="41" spans="1:8" ht="15.75">
      <c r="A41" s="46" t="s">
        <v>62</v>
      </c>
      <c r="B41" s="29" t="s">
        <v>258</v>
      </c>
      <c r="C41" s="17">
        <v>0</v>
      </c>
      <c r="D41" s="17">
        <v>0</v>
      </c>
      <c r="E41" s="17"/>
      <c r="F41" s="17"/>
      <c r="G41" s="25"/>
      <c r="H41" s="25"/>
    </row>
    <row r="42" spans="1:8" ht="15.75">
      <c r="A42" s="46" t="s">
        <v>183</v>
      </c>
      <c r="B42" s="29" t="s">
        <v>96</v>
      </c>
      <c r="C42" s="17">
        <v>0</v>
      </c>
      <c r="D42" s="17">
        <v>6398</v>
      </c>
      <c r="E42" s="17"/>
      <c r="F42" s="17">
        <v>181</v>
      </c>
      <c r="G42" s="25"/>
      <c r="H42" s="7"/>
    </row>
    <row r="43" spans="1:8" ht="47.25">
      <c r="A43" s="46" t="s">
        <v>184</v>
      </c>
      <c r="B43" s="29" t="s">
        <v>98</v>
      </c>
      <c r="C43" s="17">
        <v>165637.4447852</v>
      </c>
      <c r="D43" s="17">
        <v>847527.3626300001</v>
      </c>
      <c r="E43" s="17">
        <v>116965</v>
      </c>
      <c r="F43" s="17">
        <v>475037</v>
      </c>
      <c r="G43" s="25"/>
      <c r="H43" s="7"/>
    </row>
    <row r="44" spans="1:8" ht="15.75">
      <c r="A44" s="46" t="s">
        <v>185</v>
      </c>
      <c r="B44" s="29" t="s">
        <v>100</v>
      </c>
      <c r="C44" s="17">
        <v>0</v>
      </c>
      <c r="D44" s="17">
        <v>0</v>
      </c>
      <c r="E44" s="17"/>
      <c r="F44" s="17"/>
      <c r="G44" s="25"/>
      <c r="H44" s="7"/>
    </row>
    <row r="45" spans="1:8" ht="15.75">
      <c r="A45" s="46" t="s">
        <v>186</v>
      </c>
      <c r="B45" s="29" t="s">
        <v>102</v>
      </c>
      <c r="C45" s="17">
        <v>10875.6907164</v>
      </c>
      <c r="D45" s="17">
        <v>71197.1680064</v>
      </c>
      <c r="E45" s="17">
        <v>23298</v>
      </c>
      <c r="F45" s="17">
        <v>201352</v>
      </c>
      <c r="G45" s="25"/>
      <c r="H45" s="7"/>
    </row>
    <row r="46" spans="1:8" ht="15.75">
      <c r="A46" s="46" t="s">
        <v>187</v>
      </c>
      <c r="B46" s="29" t="s">
        <v>104</v>
      </c>
      <c r="C46" s="17">
        <v>0</v>
      </c>
      <c r="D46" s="17">
        <v>0</v>
      </c>
      <c r="E46" s="17"/>
      <c r="F46" s="17"/>
      <c r="G46" s="25"/>
      <c r="H46" s="7"/>
    </row>
    <row r="47" spans="1:8" ht="15.75">
      <c r="A47" s="46" t="s">
        <v>188</v>
      </c>
      <c r="B47" s="29" t="s">
        <v>106</v>
      </c>
      <c r="C47" s="17">
        <v>0</v>
      </c>
      <c r="D47" s="17">
        <v>0</v>
      </c>
      <c r="E47" s="17"/>
      <c r="F47" s="17"/>
      <c r="G47" s="25"/>
      <c r="H47" s="7"/>
    </row>
    <row r="48" spans="1:8" ht="31.5">
      <c r="A48" s="46" t="s">
        <v>189</v>
      </c>
      <c r="B48" s="29" t="s">
        <v>107</v>
      </c>
      <c r="C48" s="17">
        <v>0</v>
      </c>
      <c r="D48" s="17">
        <v>0</v>
      </c>
      <c r="E48" s="17"/>
      <c r="F48" s="17"/>
      <c r="G48" s="25"/>
      <c r="H48" s="7"/>
    </row>
    <row r="49" spans="1:8" ht="31.5">
      <c r="A49" s="46" t="s">
        <v>190</v>
      </c>
      <c r="B49" s="29" t="s">
        <v>108</v>
      </c>
      <c r="C49" s="17">
        <v>3858.5544068</v>
      </c>
      <c r="D49" s="17">
        <v>317761.5267744</v>
      </c>
      <c r="E49" s="17">
        <v>126937</v>
      </c>
      <c r="F49" s="17">
        <v>973931</v>
      </c>
      <c r="G49" s="25"/>
      <c r="H49" s="25"/>
    </row>
    <row r="50" spans="1:8" ht="15.75">
      <c r="A50" s="46" t="s">
        <v>4</v>
      </c>
      <c r="B50" s="29" t="s">
        <v>69</v>
      </c>
      <c r="C50" s="17">
        <v>0</v>
      </c>
      <c r="D50" s="17">
        <v>0</v>
      </c>
      <c r="E50" s="17"/>
      <c r="F50" s="17"/>
      <c r="G50" s="25"/>
      <c r="H50" s="7"/>
    </row>
    <row r="51" spans="1:8" ht="15.75">
      <c r="A51" s="46" t="s">
        <v>191</v>
      </c>
      <c r="B51" s="29" t="s">
        <v>259</v>
      </c>
      <c r="C51" s="17">
        <v>0</v>
      </c>
      <c r="D51" s="17">
        <v>0</v>
      </c>
      <c r="E51" s="17"/>
      <c r="F51" s="17"/>
      <c r="G51" s="25"/>
      <c r="H51" s="7"/>
    </row>
    <row r="52" spans="1:8" ht="15.75">
      <c r="A52" s="46" t="s">
        <v>192</v>
      </c>
      <c r="B52" s="30" t="s">
        <v>260</v>
      </c>
      <c r="C52" s="17">
        <v>0</v>
      </c>
      <c r="D52" s="17">
        <v>0</v>
      </c>
      <c r="E52" s="17"/>
      <c r="F52" s="17"/>
      <c r="G52" s="25"/>
      <c r="H52" s="7"/>
    </row>
    <row r="53" spans="1:8" ht="15.75">
      <c r="A53" s="46" t="s">
        <v>193</v>
      </c>
      <c r="B53" s="29" t="s">
        <v>261</v>
      </c>
      <c r="C53" s="17">
        <v>3858.5544068</v>
      </c>
      <c r="D53" s="17">
        <v>317761.5267744</v>
      </c>
      <c r="E53" s="17">
        <v>126937</v>
      </c>
      <c r="F53" s="17">
        <v>973931</v>
      </c>
      <c r="G53" s="25"/>
      <c r="H53" s="25"/>
    </row>
    <row r="54" spans="1:8" ht="15.75">
      <c r="A54" s="46" t="s">
        <v>194</v>
      </c>
      <c r="B54" s="29" t="s">
        <v>262</v>
      </c>
      <c r="C54" s="17">
        <v>0</v>
      </c>
      <c r="D54" s="17">
        <v>0</v>
      </c>
      <c r="E54" s="17"/>
      <c r="F54" s="17"/>
      <c r="G54" s="25"/>
      <c r="H54" s="7"/>
    </row>
    <row r="55" spans="1:8" ht="47.25">
      <c r="A55" s="46" t="s">
        <v>195</v>
      </c>
      <c r="B55" s="29" t="s">
        <v>109</v>
      </c>
      <c r="C55" s="17">
        <v>0</v>
      </c>
      <c r="D55" s="17">
        <v>0</v>
      </c>
      <c r="E55" s="17"/>
      <c r="F55" s="17"/>
      <c r="G55" s="25"/>
      <c r="H55" s="7"/>
    </row>
    <row r="56" spans="1:8" ht="15.75">
      <c r="A56" s="46" t="s">
        <v>196</v>
      </c>
      <c r="B56" s="29" t="s">
        <v>110</v>
      </c>
      <c r="C56" s="17">
        <v>5</v>
      </c>
      <c r="D56" s="17">
        <v>72</v>
      </c>
      <c r="E56" s="17">
        <v>6</v>
      </c>
      <c r="F56" s="17">
        <v>264</v>
      </c>
      <c r="G56" s="25"/>
      <c r="H56" s="7"/>
    </row>
    <row r="57" spans="1:8" ht="15.75">
      <c r="A57" s="31" t="s">
        <v>197</v>
      </c>
      <c r="B57" s="29" t="s">
        <v>111</v>
      </c>
      <c r="C57" s="17">
        <v>201800.23805359998</v>
      </c>
      <c r="D57" s="17">
        <v>1362137.3417184001</v>
      </c>
      <c r="E57" s="17">
        <f>E10+E28+E42+E43+E44+E45+E46+E47+E48+E49+E55+E56</f>
        <v>283288</v>
      </c>
      <c r="F57" s="17">
        <f>F10+F28+F42+F43+F44+F45+F46+F47+F48+F49+F55+F56</f>
        <v>1744510</v>
      </c>
      <c r="G57" s="25"/>
      <c r="H57" s="7"/>
    </row>
    <row r="58" spans="1:8" ht="15.75">
      <c r="A58" s="46" t="s">
        <v>198</v>
      </c>
      <c r="B58" s="29" t="s">
        <v>112</v>
      </c>
      <c r="C58" s="17">
        <v>0</v>
      </c>
      <c r="D58" s="17">
        <v>48.96154800000001</v>
      </c>
      <c r="E58" s="17"/>
      <c r="F58" s="17"/>
      <c r="G58" s="25"/>
      <c r="H58" s="7"/>
    </row>
    <row r="59" spans="1:8" ht="15.75">
      <c r="A59" s="46" t="s">
        <v>164</v>
      </c>
      <c r="B59" s="29" t="s">
        <v>69</v>
      </c>
      <c r="C59" s="17">
        <v>0</v>
      </c>
      <c r="D59" s="17">
        <v>0</v>
      </c>
      <c r="E59" s="17"/>
      <c r="F59" s="17"/>
      <c r="G59" s="25"/>
      <c r="H59" s="25"/>
    </row>
    <row r="60" spans="1:8" ht="15.75">
      <c r="A60" s="46" t="s">
        <v>199</v>
      </c>
      <c r="B60" s="29" t="s">
        <v>263</v>
      </c>
      <c r="C60" s="17">
        <v>0</v>
      </c>
      <c r="D60" s="17">
        <v>0</v>
      </c>
      <c r="E60" s="17"/>
      <c r="F60" s="17"/>
      <c r="G60" s="25"/>
      <c r="H60" s="33"/>
    </row>
    <row r="61" spans="1:8" ht="15.75">
      <c r="A61" s="46" t="s">
        <v>200</v>
      </c>
      <c r="B61" s="29" t="s">
        <v>264</v>
      </c>
      <c r="C61" s="17">
        <v>0</v>
      </c>
      <c r="D61" s="17">
        <v>0</v>
      </c>
      <c r="E61" s="17"/>
      <c r="F61" s="17"/>
      <c r="G61" s="25"/>
      <c r="H61" s="34"/>
    </row>
    <row r="62" spans="1:8" ht="15.75">
      <c r="A62" s="46" t="s">
        <v>201</v>
      </c>
      <c r="B62" s="29" t="s">
        <v>265</v>
      </c>
      <c r="C62" s="17">
        <v>0</v>
      </c>
      <c r="D62" s="17">
        <v>0</v>
      </c>
      <c r="E62" s="17"/>
      <c r="F62" s="17"/>
      <c r="G62" s="25"/>
      <c r="H62" s="34"/>
    </row>
    <row r="63" spans="1:8" ht="15.75">
      <c r="A63" s="46" t="s">
        <v>202</v>
      </c>
      <c r="B63" s="29" t="s">
        <v>266</v>
      </c>
      <c r="C63" s="17">
        <v>0</v>
      </c>
      <c r="D63" s="32">
        <v>48.96154800000001</v>
      </c>
      <c r="E63" s="32"/>
      <c r="F63" s="32"/>
      <c r="G63" s="25"/>
      <c r="H63" s="34"/>
    </row>
    <row r="64" spans="1:8" ht="15.75">
      <c r="A64" s="46" t="s">
        <v>203</v>
      </c>
      <c r="B64" s="29" t="s">
        <v>113</v>
      </c>
      <c r="C64" s="17">
        <v>4237.651311600001</v>
      </c>
      <c r="D64" s="32">
        <v>20633.5736004</v>
      </c>
      <c r="E64" s="32">
        <f>SUM(E67:E70)</f>
        <v>3429</v>
      </c>
      <c r="F64" s="32">
        <f>SUM(F67:F70)</f>
        <v>14221</v>
      </c>
      <c r="G64" s="25"/>
      <c r="H64" s="34"/>
    </row>
    <row r="65" spans="1:8" ht="15.75">
      <c r="A65" s="46" t="s">
        <v>4</v>
      </c>
      <c r="B65" s="29" t="s">
        <v>69</v>
      </c>
      <c r="C65" s="17">
        <v>0</v>
      </c>
      <c r="D65" s="32">
        <v>0</v>
      </c>
      <c r="E65" s="32"/>
      <c r="F65" s="32"/>
      <c r="G65" s="25"/>
      <c r="H65" s="34"/>
    </row>
    <row r="66" spans="1:8" ht="15.75">
      <c r="A66" s="46" t="s">
        <v>204</v>
      </c>
      <c r="B66" s="29" t="s">
        <v>114</v>
      </c>
      <c r="C66" s="17">
        <v>0</v>
      </c>
      <c r="D66" s="32">
        <v>0</v>
      </c>
      <c r="E66" s="32"/>
      <c r="F66" s="32"/>
      <c r="G66" s="25"/>
      <c r="H66" s="34"/>
    </row>
    <row r="67" spans="1:8" ht="15.75">
      <c r="A67" s="46" t="s">
        <v>205</v>
      </c>
      <c r="B67" s="29" t="s">
        <v>115</v>
      </c>
      <c r="C67" s="17">
        <v>30</v>
      </c>
      <c r="D67" s="32">
        <v>197</v>
      </c>
      <c r="E67" s="32">
        <v>73</v>
      </c>
      <c r="F67" s="32">
        <v>587</v>
      </c>
      <c r="G67" s="25"/>
      <c r="H67" s="25"/>
    </row>
    <row r="68" spans="1:8" ht="15.75">
      <c r="A68" s="46" t="s">
        <v>206</v>
      </c>
      <c r="B68" s="29" t="s">
        <v>116</v>
      </c>
      <c r="C68" s="17">
        <v>634</v>
      </c>
      <c r="D68" s="32">
        <v>2824</v>
      </c>
      <c r="E68" s="32">
        <v>20</v>
      </c>
      <c r="F68" s="32">
        <v>1417</v>
      </c>
      <c r="G68" s="25"/>
      <c r="H68" s="35"/>
    </row>
    <row r="69" spans="1:8" ht="15.75">
      <c r="A69" s="46" t="s">
        <v>207</v>
      </c>
      <c r="B69" s="29" t="s">
        <v>117</v>
      </c>
      <c r="C69" s="17">
        <v>572</v>
      </c>
      <c r="D69" s="17">
        <v>2662</v>
      </c>
      <c r="E69" s="17">
        <v>378</v>
      </c>
      <c r="F69" s="17">
        <v>2149</v>
      </c>
      <c r="G69" s="25"/>
      <c r="H69" s="25"/>
    </row>
    <row r="70" spans="1:8" ht="15.75">
      <c r="A70" s="46" t="s">
        <v>208</v>
      </c>
      <c r="B70" s="29" t="s">
        <v>118</v>
      </c>
      <c r="C70" s="17">
        <v>3001.6513116</v>
      </c>
      <c r="D70" s="60">
        <v>14950.573600400001</v>
      </c>
      <c r="E70" s="60">
        <v>2958</v>
      </c>
      <c r="F70" s="60">
        <v>10068</v>
      </c>
      <c r="G70" s="25"/>
      <c r="H70" s="25"/>
    </row>
    <row r="71" spans="1:8" ht="15.75">
      <c r="A71" s="46" t="s">
        <v>209</v>
      </c>
      <c r="B71" s="29" t="s">
        <v>119</v>
      </c>
      <c r="C71" s="17">
        <v>0</v>
      </c>
      <c r="D71" s="32">
        <v>0</v>
      </c>
      <c r="E71" s="32"/>
      <c r="F71" s="32"/>
      <c r="G71" s="25"/>
      <c r="H71" s="35"/>
    </row>
    <row r="72" spans="1:8" ht="31.5">
      <c r="A72" s="46" t="s">
        <v>210</v>
      </c>
      <c r="B72" s="29" t="s">
        <v>120</v>
      </c>
      <c r="C72" s="17">
        <v>0</v>
      </c>
      <c r="D72" s="47">
        <v>29</v>
      </c>
      <c r="E72" s="47"/>
      <c r="F72" s="47">
        <v>32</v>
      </c>
      <c r="G72" s="25"/>
      <c r="H72" s="25"/>
    </row>
    <row r="73" spans="1:8" ht="15.75">
      <c r="A73" s="46" t="s">
        <v>4</v>
      </c>
      <c r="B73" s="30" t="s">
        <v>69</v>
      </c>
      <c r="C73" s="17">
        <v>0</v>
      </c>
      <c r="D73" s="17">
        <v>0</v>
      </c>
      <c r="E73" s="17"/>
      <c r="F73" s="17"/>
      <c r="G73" s="25"/>
      <c r="H73" s="35"/>
    </row>
    <row r="74" spans="1:8" ht="15.75">
      <c r="A74" s="46" t="s">
        <v>211</v>
      </c>
      <c r="B74" s="29" t="s">
        <v>121</v>
      </c>
      <c r="C74" s="17">
        <v>0</v>
      </c>
      <c r="D74" s="47">
        <v>29</v>
      </c>
      <c r="E74" s="47"/>
      <c r="F74" s="47">
        <v>32</v>
      </c>
      <c r="G74" s="25"/>
      <c r="H74" s="7"/>
    </row>
    <row r="75" spans="1:8" ht="15.75">
      <c r="A75" s="46" t="s">
        <v>212</v>
      </c>
      <c r="B75" s="29" t="s">
        <v>122</v>
      </c>
      <c r="C75" s="17">
        <v>0</v>
      </c>
      <c r="D75" s="17">
        <v>0</v>
      </c>
      <c r="E75" s="17"/>
      <c r="F75" s="17"/>
      <c r="G75" s="25"/>
      <c r="H75" s="35"/>
    </row>
    <row r="76" spans="1:8" ht="15.75">
      <c r="A76" s="46" t="s">
        <v>213</v>
      </c>
      <c r="B76" s="29" t="s">
        <v>123</v>
      </c>
      <c r="C76" s="17">
        <v>0</v>
      </c>
      <c r="D76" s="36">
        <v>0</v>
      </c>
      <c r="E76" s="36"/>
      <c r="F76" s="36"/>
      <c r="G76" s="25"/>
      <c r="H76" s="25"/>
    </row>
    <row r="77" spans="1:8" ht="15.75">
      <c r="A77" s="46" t="s">
        <v>214</v>
      </c>
      <c r="B77" s="29" t="s">
        <v>124</v>
      </c>
      <c r="C77" s="17">
        <v>0</v>
      </c>
      <c r="D77" s="17">
        <v>0</v>
      </c>
      <c r="E77" s="17"/>
      <c r="F77" s="17"/>
      <c r="G77" s="25"/>
      <c r="H77" s="35"/>
    </row>
    <row r="78" spans="1:8" ht="15.75">
      <c r="A78" s="46" t="s">
        <v>215</v>
      </c>
      <c r="B78" s="29" t="s">
        <v>267</v>
      </c>
      <c r="C78" s="17">
        <v>0</v>
      </c>
      <c r="D78" s="36">
        <v>0</v>
      </c>
      <c r="E78" s="36"/>
      <c r="F78" s="36"/>
      <c r="G78" s="25"/>
      <c r="H78" s="35"/>
    </row>
    <row r="79" spans="1:8" ht="15.75">
      <c r="A79" s="46" t="s">
        <v>216</v>
      </c>
      <c r="B79" s="29" t="s">
        <v>125</v>
      </c>
      <c r="C79" s="17">
        <v>0</v>
      </c>
      <c r="D79" s="17">
        <v>657</v>
      </c>
      <c r="E79" s="17"/>
      <c r="F79" s="17">
        <v>1017</v>
      </c>
      <c r="G79" s="25"/>
      <c r="H79" s="35"/>
    </row>
    <row r="80" spans="1:8" ht="47.25">
      <c r="A80" s="46" t="s">
        <v>217</v>
      </c>
      <c r="B80" s="29" t="s">
        <v>126</v>
      </c>
      <c r="C80" s="17">
        <v>85927.7220452</v>
      </c>
      <c r="D80" s="47">
        <v>702095.705046</v>
      </c>
      <c r="E80" s="47">
        <v>52735</v>
      </c>
      <c r="F80" s="47">
        <v>295937</v>
      </c>
      <c r="G80" s="25"/>
      <c r="H80" s="35"/>
    </row>
    <row r="81" spans="1:9" ht="15.75">
      <c r="A81" s="46" t="s">
        <v>218</v>
      </c>
      <c r="B81" s="29" t="s">
        <v>127</v>
      </c>
      <c r="C81" s="17">
        <v>63</v>
      </c>
      <c r="D81" s="32">
        <v>827</v>
      </c>
      <c r="E81" s="32">
        <v>69</v>
      </c>
      <c r="F81" s="32">
        <v>496</v>
      </c>
      <c r="G81" s="25"/>
      <c r="H81" s="25"/>
      <c r="I81" s="37"/>
    </row>
    <row r="82" spans="1:8" ht="15.75">
      <c r="A82" s="46" t="s">
        <v>219</v>
      </c>
      <c r="B82" s="29" t="s">
        <v>128</v>
      </c>
      <c r="C82" s="17">
        <v>10819.972334400001</v>
      </c>
      <c r="D82" s="47">
        <v>69882.1403496</v>
      </c>
      <c r="E82" s="47">
        <v>21646</v>
      </c>
      <c r="F82" s="47">
        <v>171809</v>
      </c>
      <c r="H82" s="26"/>
    </row>
    <row r="83" spans="1:8" ht="15.75">
      <c r="A83" s="46" t="s">
        <v>220</v>
      </c>
      <c r="B83" s="29" t="s">
        <v>129</v>
      </c>
      <c r="C83" s="17">
        <v>0</v>
      </c>
      <c r="D83" s="47">
        <v>0</v>
      </c>
      <c r="E83" s="36"/>
      <c r="F83" s="47"/>
      <c r="H83" s="26"/>
    </row>
    <row r="84" spans="1:8" ht="21.75" customHeight="1">
      <c r="A84" s="46" t="s">
        <v>37</v>
      </c>
      <c r="B84" s="29" t="s">
        <v>130</v>
      </c>
      <c r="C84" s="17">
        <v>0</v>
      </c>
      <c r="D84" s="61">
        <v>0</v>
      </c>
      <c r="E84" s="17"/>
      <c r="F84" s="61"/>
      <c r="H84" s="26"/>
    </row>
    <row r="85" spans="1:8" ht="31.5">
      <c r="A85" s="46" t="s">
        <v>221</v>
      </c>
      <c r="B85" s="29" t="s">
        <v>131</v>
      </c>
      <c r="C85" s="17">
        <v>0</v>
      </c>
      <c r="D85" s="36">
        <v>0</v>
      </c>
      <c r="E85" s="36"/>
      <c r="F85" s="36"/>
      <c r="H85" s="26"/>
    </row>
    <row r="86" spans="1:8" ht="31.5">
      <c r="A86" s="46" t="s">
        <v>222</v>
      </c>
      <c r="B86" s="29" t="s">
        <v>132</v>
      </c>
      <c r="C86" s="17">
        <v>3549.8905164000003</v>
      </c>
      <c r="D86" s="47">
        <v>307189.4615472001</v>
      </c>
      <c r="E86" s="47">
        <f>E90</f>
        <v>124700</v>
      </c>
      <c r="F86" s="47">
        <f>F90</f>
        <v>1008394</v>
      </c>
      <c r="H86" s="26"/>
    </row>
    <row r="87" spans="1:6" ht="15.75">
      <c r="A87" s="46" t="s">
        <v>4</v>
      </c>
      <c r="B87" s="29" t="s">
        <v>69</v>
      </c>
      <c r="C87" s="17">
        <v>0</v>
      </c>
      <c r="D87" s="44">
        <v>0</v>
      </c>
      <c r="E87" s="44"/>
      <c r="F87" s="44"/>
    </row>
    <row r="88" spans="1:6" ht="15.75">
      <c r="A88" s="46" t="s">
        <v>223</v>
      </c>
      <c r="B88" s="29" t="s">
        <v>268</v>
      </c>
      <c r="C88" s="17">
        <v>0</v>
      </c>
      <c r="D88" s="36">
        <v>0</v>
      </c>
      <c r="E88" s="36"/>
      <c r="F88" s="36"/>
    </row>
    <row r="89" spans="1:6" ht="15.75">
      <c r="A89" s="46" t="s">
        <v>224</v>
      </c>
      <c r="B89" s="29" t="s">
        <v>269</v>
      </c>
      <c r="C89" s="17">
        <v>0</v>
      </c>
      <c r="D89" s="36">
        <v>0</v>
      </c>
      <c r="E89" s="36"/>
      <c r="F89" s="36"/>
    </row>
    <row r="90" spans="1:6" ht="15.75">
      <c r="A90" s="46" t="s">
        <v>225</v>
      </c>
      <c r="B90" s="29" t="s">
        <v>270</v>
      </c>
      <c r="C90" s="17">
        <v>3549.8905164000003</v>
      </c>
      <c r="D90" s="32">
        <v>307189.4615472001</v>
      </c>
      <c r="E90" s="32">
        <v>124700</v>
      </c>
      <c r="F90" s="32">
        <v>1008394</v>
      </c>
    </row>
    <row r="91" spans="1:6" ht="15.75">
      <c r="A91" s="46" t="s">
        <v>226</v>
      </c>
      <c r="B91" s="29" t="s">
        <v>271</v>
      </c>
      <c r="C91" s="17">
        <v>0</v>
      </c>
      <c r="D91" s="32">
        <v>0</v>
      </c>
      <c r="E91" s="32"/>
      <c r="F91" s="32"/>
    </row>
    <row r="92" spans="1:6" ht="47.25">
      <c r="A92" s="46" t="s">
        <v>227</v>
      </c>
      <c r="B92" s="29" t="s">
        <v>133</v>
      </c>
      <c r="C92" s="17">
        <v>0</v>
      </c>
      <c r="D92" s="32">
        <v>0</v>
      </c>
      <c r="E92" s="32"/>
      <c r="F92" s="32"/>
    </row>
    <row r="93" spans="1:6" ht="15.75">
      <c r="A93" s="46" t="s">
        <v>36</v>
      </c>
      <c r="B93" s="29" t="s">
        <v>134</v>
      </c>
      <c r="C93" s="17">
        <v>16534.0713412</v>
      </c>
      <c r="D93" s="32">
        <v>327471.5453156</v>
      </c>
      <c r="E93" s="32">
        <f>E95+E96+E97+E98+E99+E100</f>
        <v>15060</v>
      </c>
      <c r="F93" s="32">
        <f>F95+F96+F97+F98+F99+F100</f>
        <v>95655</v>
      </c>
    </row>
    <row r="94" spans="1:6" ht="15.75">
      <c r="A94" s="46" t="s">
        <v>4</v>
      </c>
      <c r="B94" s="30" t="s">
        <v>69</v>
      </c>
      <c r="C94" s="17">
        <v>0</v>
      </c>
      <c r="D94" s="32">
        <v>0</v>
      </c>
      <c r="E94" s="32"/>
      <c r="F94" s="32"/>
    </row>
    <row r="95" spans="1:6" ht="15.75">
      <c r="A95" s="46" t="s">
        <v>228</v>
      </c>
      <c r="B95" s="29" t="s">
        <v>272</v>
      </c>
      <c r="C95" s="17">
        <v>10830</v>
      </c>
      <c r="D95" s="32">
        <v>269501</v>
      </c>
      <c r="E95" s="32">
        <v>10651</v>
      </c>
      <c r="F95" s="32">
        <v>61722</v>
      </c>
    </row>
    <row r="96" spans="1:6" ht="15.75">
      <c r="A96" s="46" t="s">
        <v>229</v>
      </c>
      <c r="B96" s="29" t="s">
        <v>273</v>
      </c>
      <c r="C96" s="17">
        <v>150</v>
      </c>
      <c r="D96" s="32">
        <v>900</v>
      </c>
      <c r="E96" s="32">
        <v>150</v>
      </c>
      <c r="F96" s="32">
        <v>900</v>
      </c>
    </row>
    <row r="97" spans="1:6" ht="15.75">
      <c r="A97" s="46" t="s">
        <v>285</v>
      </c>
      <c r="B97" s="29" t="s">
        <v>274</v>
      </c>
      <c r="C97" s="17">
        <v>3607.0713412</v>
      </c>
      <c r="D97" s="32">
        <v>27802.5453156</v>
      </c>
      <c r="E97" s="32">
        <v>2608</v>
      </c>
      <c r="F97" s="32">
        <v>24289</v>
      </c>
    </row>
    <row r="98" spans="1:6" ht="15.75">
      <c r="A98" s="46" t="s">
        <v>230</v>
      </c>
      <c r="B98" s="29" t="s">
        <v>275</v>
      </c>
      <c r="C98" s="17">
        <v>333</v>
      </c>
      <c r="D98" s="32">
        <v>1816</v>
      </c>
      <c r="E98" s="32">
        <v>232</v>
      </c>
      <c r="F98" s="32">
        <v>1389</v>
      </c>
    </row>
    <row r="99" spans="1:6" ht="31.5">
      <c r="A99" s="46" t="s">
        <v>231</v>
      </c>
      <c r="B99" s="29" t="s">
        <v>276</v>
      </c>
      <c r="C99" s="17">
        <v>1614</v>
      </c>
      <c r="D99" s="32">
        <v>27452</v>
      </c>
      <c r="E99" s="32">
        <v>1419</v>
      </c>
      <c r="F99" s="32">
        <v>7355</v>
      </c>
    </row>
    <row r="100" spans="1:6" ht="15.75">
      <c r="A100" s="46" t="s">
        <v>232</v>
      </c>
      <c r="B100" s="29" t="s">
        <v>277</v>
      </c>
      <c r="C100" s="17">
        <v>0</v>
      </c>
      <c r="D100" s="32">
        <v>0</v>
      </c>
      <c r="E100" s="32"/>
      <c r="F100" s="32"/>
    </row>
    <row r="101" spans="1:8" ht="15.75">
      <c r="A101" s="46" t="s">
        <v>10</v>
      </c>
      <c r="B101" s="38" t="s">
        <v>135</v>
      </c>
      <c r="C101" s="17">
        <v>741.5776884</v>
      </c>
      <c r="D101" s="32">
        <v>3521.9352440000002</v>
      </c>
      <c r="E101" s="32">
        <v>537</v>
      </c>
      <c r="F101" s="32">
        <v>3163</v>
      </c>
      <c r="H101" s="26"/>
    </row>
    <row r="102" spans="1:6" ht="15.75">
      <c r="A102" s="31" t="s">
        <v>233</v>
      </c>
      <c r="B102" s="38" t="s">
        <v>136</v>
      </c>
      <c r="C102" s="32">
        <v>121873.8852372</v>
      </c>
      <c r="D102" s="32">
        <v>1432356.3226508002</v>
      </c>
      <c r="E102" s="32">
        <f>E64+E72+E79+E80+E81+E82+E83+E84+E85+E86+E92+E93+E101</f>
        <v>218176</v>
      </c>
      <c r="F102" s="32">
        <f>F64+F72+F79+F80+F81+F82+F83+F84+F85+F86+F92+F93+F101</f>
        <v>1590724</v>
      </c>
    </row>
    <row r="103" spans="1:6" ht="31.5">
      <c r="A103" s="46" t="s">
        <v>234</v>
      </c>
      <c r="B103" s="38" t="s">
        <v>137</v>
      </c>
      <c r="C103" s="32">
        <v>79926.35281639999</v>
      </c>
      <c r="D103" s="32">
        <v>-70218.9809324001</v>
      </c>
      <c r="E103" s="32">
        <f>E57-E102</f>
        <v>65112</v>
      </c>
      <c r="F103" s="32">
        <f>F57-F102</f>
        <v>153786</v>
      </c>
    </row>
    <row r="104" spans="1:6" ht="15.75">
      <c r="A104" s="46" t="s">
        <v>38</v>
      </c>
      <c r="B104" s="38" t="s">
        <v>138</v>
      </c>
      <c r="C104" s="17">
        <v>0</v>
      </c>
      <c r="D104" s="32">
        <v>0</v>
      </c>
      <c r="E104" s="32"/>
      <c r="F104" s="32"/>
    </row>
    <row r="105" spans="1:6" ht="31.5">
      <c r="A105" s="46" t="s">
        <v>235</v>
      </c>
      <c r="B105" s="38" t="s">
        <v>143</v>
      </c>
      <c r="C105" s="32">
        <v>79926.35281639999</v>
      </c>
      <c r="D105" s="32">
        <v>-70218.9809324001</v>
      </c>
      <c r="E105" s="32">
        <f>E103</f>
        <v>65112</v>
      </c>
      <c r="F105" s="32">
        <f>F103</f>
        <v>153786</v>
      </c>
    </row>
    <row r="106" spans="1:6" ht="15.75">
      <c r="A106" s="46" t="s">
        <v>15</v>
      </c>
      <c r="B106" s="38" t="s">
        <v>144</v>
      </c>
      <c r="C106" s="17">
        <v>0</v>
      </c>
      <c r="D106" s="32">
        <v>0</v>
      </c>
      <c r="E106" s="32"/>
      <c r="F106" s="32"/>
    </row>
    <row r="107" spans="1:6" ht="14.25" customHeight="1">
      <c r="A107" s="46" t="s">
        <v>236</v>
      </c>
      <c r="B107" s="38" t="s">
        <v>145</v>
      </c>
      <c r="C107" s="32">
        <v>79926.35281639999</v>
      </c>
      <c r="D107" s="32">
        <v>-70218.9809324001</v>
      </c>
      <c r="E107" s="32">
        <f>E105</f>
        <v>65112</v>
      </c>
      <c r="F107" s="32">
        <f>F105</f>
        <v>153786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8" t="s">
        <v>45</v>
      </c>
      <c r="B112" s="58"/>
      <c r="C112" s="59"/>
      <c r="D112" s="59"/>
    </row>
    <row r="113" spans="1:4" s="1" customFormat="1" ht="15">
      <c r="A113" s="58" t="s">
        <v>0</v>
      </c>
      <c r="B113" s="58"/>
      <c r="C113" s="59"/>
      <c r="D113" s="59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2021-07-13T10:11:01Z</cp:lastPrinted>
  <dcterms:created xsi:type="dcterms:W3CDTF">1996-10-08T23:32:33Z</dcterms:created>
  <dcterms:modified xsi:type="dcterms:W3CDTF">2021-07-13T11:11:23Z</dcterms:modified>
  <cp:category/>
  <cp:version/>
  <cp:contentType/>
  <cp:contentStatus/>
</cp:coreProperties>
</file>