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D940D559-F68A-4EC5-A2CA-FD5498C0A7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1" sheetId="1" r:id="rId1"/>
    <sheet name="f2" sheetId="2" r:id="rId2"/>
    <sheet name="Капиталдың қозғалысы" sheetId="3" r:id="rId3"/>
    <sheet name="Ақша қаражатының қозғалысы" sheetId="4" r:id="rId4"/>
  </sheets>
  <definedNames>
    <definedName name="_xlnm.Print_Area" localSheetId="0">'f1'!$A$1:$D$49</definedName>
    <definedName name="_xlnm.Print_Area" localSheetId="1">'f2'!$A$1:$D$95</definedName>
    <definedName name="_xlnm.Print_Area" localSheetId="3">'Ақша қаражатының қозғалысы'!$A$1:$D$68</definedName>
    <definedName name="_xlnm.Print_Area" localSheetId="2">'Капиталдың қозғалысы'!$A$1:$H$24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3" l="1"/>
  <c r="D38" i="1"/>
  <c r="D40" i="1" s="1"/>
  <c r="B38" i="1"/>
  <c r="B40" i="1" s="1"/>
  <c r="F58" i="4"/>
  <c r="N11" i="3"/>
  <c r="M11" i="3"/>
  <c r="L11" i="3"/>
  <c r="K11" i="3"/>
  <c r="J11" i="3"/>
  <c r="D68" i="2"/>
  <c r="D69" i="2" s="1"/>
  <c r="B68" i="2"/>
  <c r="B69" i="2" s="1"/>
  <c r="B37" i="4" l="1"/>
  <c r="D37" i="4"/>
  <c r="F60" i="4" l="1"/>
  <c r="G16" i="3"/>
  <c r="N16" i="3" s="1"/>
  <c r="B16" i="3"/>
  <c r="C10" i="3"/>
  <c r="F9" i="3"/>
  <c r="H9" i="3" s="1"/>
  <c r="B54" i="4" l="1"/>
  <c r="B17" i="4"/>
  <c r="F7" i="3" l="1"/>
  <c r="F8" i="3"/>
  <c r="F6" i="3"/>
  <c r="E10" i="3"/>
  <c r="E16" i="3" s="1"/>
  <c r="G10" i="3" l="1"/>
  <c r="D10" i="3"/>
  <c r="C16" i="3"/>
  <c r="B35" i="2"/>
  <c r="B37" i="2" s="1"/>
  <c r="F39" i="2" s="1"/>
  <c r="B63" i="2" l="1"/>
  <c r="B70" i="2" s="1"/>
  <c r="F73" i="2" s="1"/>
  <c r="D16" i="3"/>
  <c r="L16" i="3" s="1"/>
  <c r="D22" i="2"/>
  <c r="D31" i="2" s="1"/>
  <c r="B22" i="2"/>
  <c r="B31" i="2" s="1"/>
  <c r="D54" i="4" l="1"/>
  <c r="J16" i="3" l="1"/>
  <c r="M16" i="3"/>
  <c r="F15" i="3"/>
  <c r="H15" i="3" s="1"/>
  <c r="F13" i="3"/>
  <c r="H13" i="3" s="1"/>
  <c r="J13" i="3" s="1"/>
  <c r="F12" i="3"/>
  <c r="H7" i="3"/>
  <c r="H12" i="3" l="1"/>
  <c r="J12" i="3" s="1"/>
  <c r="F10" i="3"/>
  <c r="H6" i="3"/>
  <c r="K16" i="3"/>
  <c r="H8" i="3"/>
  <c r="F14" i="3"/>
  <c r="H11" i="3" l="1"/>
  <c r="O11" i="3" s="1"/>
  <c r="F16" i="3"/>
  <c r="H10" i="3"/>
  <c r="H16" i="3" l="1"/>
  <c r="O16" i="3" s="1"/>
  <c r="B28" i="4"/>
  <c r="D17" i="4"/>
  <c r="D28" i="4" s="1"/>
  <c r="D14" i="2"/>
  <c r="D18" i="2" s="1"/>
  <c r="B14" i="2"/>
  <c r="B18" i="2" s="1"/>
  <c r="D21" i="1"/>
  <c r="B30" i="1"/>
  <c r="B41" i="1" s="1"/>
  <c r="D30" i="1"/>
  <c r="D41" i="1" s="1"/>
  <c r="B21" i="1"/>
  <c r="F41" i="1" l="1"/>
  <c r="G41" i="1"/>
  <c r="D30" i="4"/>
  <c r="D56" i="4" s="1"/>
  <c r="B30" i="4"/>
  <c r="B56" i="4" s="1"/>
  <c r="D33" i="2"/>
  <c r="D35" i="2" s="1"/>
  <c r="D37" i="2" s="1"/>
  <c r="G39" i="2" s="1"/>
  <c r="D63" i="2" l="1"/>
  <c r="D70" i="2" s="1"/>
  <c r="G73" i="2" s="1"/>
</calcChain>
</file>

<file path=xl/sharedStrings.xml><?xml version="1.0" encoding="utf-8"?>
<sst xmlns="http://schemas.openxmlformats.org/spreadsheetml/2006/main" count="235" uniqueCount="141">
  <si>
    <t xml:space="preserve"> </t>
  </si>
  <si>
    <t>(Қазақстандық миллион теңгемен)</t>
  </si>
  <si>
    <t>31 наурыз</t>
  </si>
  <si>
    <t>31 желтоқсан</t>
  </si>
  <si>
    <t>2024 жыл</t>
  </si>
  <si>
    <t>2023 жыл</t>
  </si>
  <si>
    <t>АКТИВТЕР:</t>
  </si>
  <si>
    <t>Ақша қаражаты және оның баламалары</t>
  </si>
  <si>
    <t>Əділ құны бойынша бағаланатын, өзгерістері кезең ішіндегі пайда немесе залал құрамында көрсетілетін қаржы құралдары</t>
  </si>
  <si>
    <t>Амортизацияланған құны бойынша бағаланатын инвестициялық бағалы қағаздар</t>
  </si>
  <si>
    <t>Банктердегі қаражат</t>
  </si>
  <si>
    <t>Клиенттерге және банктерге берілген несие</t>
  </si>
  <si>
    <t>Ағымдағы табыс салығы бойынша активтер</t>
  </si>
  <si>
    <t>Негізгі құралдар және материалдық емес активтер</t>
  </si>
  <si>
    <t>Басқа активтер</t>
  </si>
  <si>
    <t>БАРЛЫҚ АКТИВТЕР</t>
  </si>
  <si>
    <t>МІНДЕТТЕМЕЛЕР:</t>
  </si>
  <si>
    <t>Банктердің және қаржы ұйымдарының қаражаты мен несиелері</t>
  </si>
  <si>
    <t>Клиенттердің қаражаты</t>
  </si>
  <si>
    <t>Шығарылған борыштық бағалы қағаздар</t>
  </si>
  <si>
    <t>Кейінге жылжытылған табыс салығы бойынша міндеттемелер</t>
  </si>
  <si>
    <t>Реттелген облигациялар</t>
  </si>
  <si>
    <t>Басқа міндеттемелер</t>
  </si>
  <si>
    <t>БАРЛЫҚ МІНДЕТТЕМЕ</t>
  </si>
  <si>
    <t>МЕНШІКТІ КАПИАЛ:</t>
  </si>
  <si>
    <t>Бас банктің акционерлеріне қатысты меншікті капитал:</t>
  </si>
  <si>
    <t>Жарғылық капитал</t>
  </si>
  <si>
    <t>Бағалы қағаздардың әділ құнының өзгеру резерві</t>
  </si>
  <si>
    <t>Негізгі құралдарды қайта бағалау бойынша резерв</t>
  </si>
  <si>
    <t>Бөлінбеген пайда</t>
  </si>
  <si>
    <t>Банк акционерлеріне қатысты меншікті капиталдың жиыны</t>
  </si>
  <si>
    <t>Бақыламайтын қатысу үлестері</t>
  </si>
  <si>
    <t>Барлық меншікті капитал</t>
  </si>
  <si>
    <t>БАРЛЫҚ МІНДЕТТЕМЕ МЕН МЕНШІКТІ КАПИТАЛ</t>
  </si>
  <si>
    <t>Топ Басқармасының атынан:</t>
  </si>
  <si>
    <t>________________________</t>
  </si>
  <si>
    <t>______________________</t>
  </si>
  <si>
    <t>__________________</t>
  </si>
  <si>
    <t>Р.В. Р. Владимиров</t>
  </si>
  <si>
    <t>А.С. Овсянникова</t>
  </si>
  <si>
    <t>А.Т. Нургалиева</t>
  </si>
  <si>
    <t>Президент</t>
  </si>
  <si>
    <t>Вице-президент,</t>
  </si>
  <si>
    <t>Бас бухгалтер</t>
  </si>
  <si>
    <t>Басқарма мүшесі</t>
  </si>
  <si>
    <t>“БАНК ЦЕНТРКРЕДИТ” АКЦИОНЕРЛІК ҚОҒАМЫ</t>
  </si>
  <si>
    <t xml:space="preserve">2024 ЖЫЛҒЫ 31 НАУРЫЗДА АЯҚТАЛҒАН ҮШ АЙ БОЙЫНША ПАЙДА МЕН ЗАЛАЛ ТУРАЛЫ ШОҒЫРЛАНДЫРЫЛҒАН ЕСЕП (АУДИТ ЖҮРГІЗІЛМЕГЕН) </t>
  </si>
  <si>
    <t>аяқталған үш ай үшін</t>
  </si>
  <si>
    <t>Тиімді пайыздық мөлшерлеме әдісін қолдану арқылы есептелген пайыздық кіріс</t>
  </si>
  <si>
    <t>Клиенттерге және банктерге берілген несиелер бойынша тиімді пайыздық мөлшерлеме әдісін қолдану арқылы есептелген пайыздық кіріс</t>
  </si>
  <si>
    <t>Басқа пайыздық кіріс</t>
  </si>
  <si>
    <t>Пайыздық шығыс</t>
  </si>
  <si>
    <t>Пайыздық активтер бойынша күтілетін кредиттік залалға резерв құрғанға дейінгі таза пайыздық кіріс</t>
  </si>
  <si>
    <t>Клиенттер мен банктерге берілген несиелердің күтілетін құнсыздануына бөлінген резервті құру</t>
  </si>
  <si>
    <t>ТАЗА ПАЙЫЗДЫҚ КІРІС</t>
  </si>
  <si>
    <t xml:space="preserve">Қызметтер бойынша кіріс және алынған комиссиялар </t>
  </si>
  <si>
    <t>Қызметтер бойынша шығыс және төленген комиссиялар</t>
  </si>
  <si>
    <t>Таза комиссиялық кіріс</t>
  </si>
  <si>
    <t>Пайда немесе залал арқылы әділ құны бойынша көрсетілетін қаржы құралдары бойынша таза пайда</t>
  </si>
  <si>
    <t>Өзге жиынтық кіріс арқылы әділ құны бойынша бағаланатын қаржылық активтерді сатудан және өтеуден түсетін таза пайда</t>
  </si>
  <si>
    <t>Шетел валютасымен жүргізілген операциялар бойынша таза пайда</t>
  </si>
  <si>
    <t>Өзге қаржылық активтер мен банктегі қаражат бойынша күтілетін кредиттік залалға құрылған резерв</t>
  </si>
  <si>
    <t>Кредиттік сипаттағы міндеттемелер бойынша резервті алпына келтіру</t>
  </si>
  <si>
    <t>Өзге қаржылық емес активтер бойынша құнсызданудан болған залал</t>
  </si>
  <si>
    <t>Өзге кіріс/(шығыс)</t>
  </si>
  <si>
    <t>ТАЗА ПАЙЫЗДЫҚ ЕМЕС КІРІС</t>
  </si>
  <si>
    <t>ОПЕРАЦИЯЛЫҚ КІРІС</t>
  </si>
  <si>
    <t>ОПЕРАЦИЯЛЫҚ ШЫҒЫС</t>
  </si>
  <si>
    <t>Корпоративтік табыс салығы бойынша шығыстарға дейінгі пайда</t>
  </si>
  <si>
    <t>Табыс салығы бойынша шығыс</t>
  </si>
  <si>
    <t>Кезең ішіндегі пайда</t>
  </si>
  <si>
    <t>Пайда:</t>
  </si>
  <si>
    <t>Банк Акционерлеріне қатысты</t>
  </si>
  <si>
    <t>БІР ЖЫЛ ІШІНДЕГІ ПАЙДА</t>
  </si>
  <si>
    <t>Өзге жиынтық кіріс</t>
  </si>
  <si>
    <t>Пайданың немесе залалдың құрамына қайта жіктелген немесе кейін қайта жіктелуі мүмкін баптар</t>
  </si>
  <si>
    <t>Кезең ішінде инвестициялық бағалы қағаздарды қайта бағалаудан түскен таза пайда (салықты алып тастағанда)</t>
  </si>
  <si>
    <t>Кезең ішінде іске асырылған инвестициялық бағалы қағаздар бойынша қайта жіктеу (нөл теңге салықты алып тастағанда)</t>
  </si>
  <si>
    <t>Пайданың немесе залалдың құрамына қайта жіктелген немесе кейін қайта жіктелуі мүмкін барлық баптар</t>
  </si>
  <si>
    <t xml:space="preserve">ТАБЫС САЛЫҒЫН ШЕГЕРГЕНДЕ ӨЗГЕ ЖИЫНТЫҚ КІРІС </t>
  </si>
  <si>
    <t>БІР ЖЫЛ ІШІНДЕГІ ЖАЛПЫ ЖИЫНТЫҚ КІРІС</t>
  </si>
  <si>
    <t>Барлық жалпы жиынтық кіріс:</t>
  </si>
  <si>
    <t xml:space="preserve">Жарғылық капитал </t>
  </si>
  <si>
    <t>Әділ құнының өзгерістеріне бөлінген резерв</t>
  </si>
  <si>
    <t>Негізгі құралдарды қайта бағалаудан құрылған резерв</t>
  </si>
  <si>
    <t xml:space="preserve">Банк акционерлеріне қатысты меншікті капиталдың жиыны
</t>
  </si>
  <si>
    <t>2023 жылғы 1 қаңтардағы қалдық</t>
  </si>
  <si>
    <t>-</t>
  </si>
  <si>
    <t>Кезең ішіндегі пайда (аудит жүргізілмеген)</t>
  </si>
  <si>
    <t>Әділ құнның таза өзгеруі (аудит жүргізілмеген)</t>
  </si>
  <si>
    <t>Сатып алу (аудит жүргізілмеген)</t>
  </si>
  <si>
    <t>2023 жылғы 31 наурыздағы қалдық</t>
  </si>
  <si>
    <t>2024 жылғы 1 қаңтардағы қалдық</t>
  </si>
  <si>
    <t>Амортизация және меншіктен шығып қалу нәтижесінде қайта бағалаудан пайда болған соманы көшіру (аудит жүргізілмеген)</t>
  </si>
  <si>
    <t>2024 жылғы 31 наурыздағы қалдық</t>
  </si>
  <si>
    <t>«БАНК ЦЕНТРКРЕДИТ» АКЦИОНЕРЛІК ҚОҒАМЫ</t>
  </si>
  <si>
    <t>2024 ЖЫЛҒЫ 31 НАУРЫЗДА АЯҚТАЛҒАН ҮШ АЙ БОЙЫНША АҚША ҚАРАЖАТЫНЫҢ ҚОЗҒАЛЫСЫ ТУРАЛЫ АРАЛЫҚ ҚЫСҚАРТЫЛҒАН ШОҒЫРЛАНДЫРЫЛҒАН ЕСЕП (АУДИТ ЖҮРГІЗІЛМЕГЕН)</t>
  </si>
  <si>
    <t>ОПЕРАЦИЯЛЫҚ ҚЫЗМЕТКЕ БАЙЛАНЫСТЫ АҚША ҚАРАЖАТЫНЫҢ ҚОЗҒАЛЫСЫ:</t>
  </si>
  <si>
    <t>Алынған пайыздар</t>
  </si>
  <si>
    <t>Банктерге және клиенттерге берілген несиелер бойынша алынған пайыз</t>
  </si>
  <si>
    <t>Қызметтер бойынша алынған кіріс және алынған комиссиялар</t>
  </si>
  <si>
    <t xml:space="preserve">Қызметтер бойынша төленген шығыс және төленген комиссиялар </t>
  </si>
  <si>
    <t>Төленген операциялық шығыс</t>
  </si>
  <si>
    <t>Операциялық активтердегі және міндеттемелердегі өзгерістерге дейін операциялық қызметке байланысты ақша қаражатының түсімі</t>
  </si>
  <si>
    <t>Операциялық активтердің өзгеруі:</t>
  </si>
  <si>
    <t xml:space="preserve">Банктердегі қаражат </t>
  </si>
  <si>
    <t xml:space="preserve">Басқа активтер </t>
  </si>
  <si>
    <t>Операциялық міндеттемелердің өзгеруі:</t>
  </si>
  <si>
    <t xml:space="preserve">Өзге міндеттемелер </t>
  </si>
  <si>
    <t>Салық салғанға дейін операциялық қызметке байланысты ақша қаражатының келіп түсуі</t>
  </si>
  <si>
    <t>Төленген табыс салығы</t>
  </si>
  <si>
    <t>Операциялық қызметтен ақша қаражаты ағынының таза түсімі</t>
  </si>
  <si>
    <t>ИНВЕСТИЦИЯЛЫҚ ҚЫЗМЕТКЕ БАЙЛАНЫСТЫ АҚША ҚАРАЖАТЫНЫҢ ҚОЗҒАЛЫСЫ:</t>
  </si>
  <si>
    <t>Инвестициялық бағалы қағаздарды өтеуден және сатудан түскен түсім</t>
  </si>
  <si>
    <t>Инвестициялық бағалы қағаздарды сатып алу</t>
  </si>
  <si>
    <t>Негізгі құралдар мен материалдық емес активтерді сатып алу</t>
  </si>
  <si>
    <t>Негізгі құралдарды сатудан түскен түсім</t>
  </si>
  <si>
    <t>Инвестициялық қызметтегі ақша қаражаты ағынының таза түсімі/(пайдаланылуы)</t>
  </si>
  <si>
    <t xml:space="preserve">2024 ЖЫЛҒЫ 31 НАУРЫЗДА АЯҚТАЛҒАН ҮШ АЙ БОЙЫНША АҚША ҚАРАЖАТЫНЫҢ ҚОЗҒАЛЫСЫ ТУРАЛЫ АРАЛЫҚ ҚЫСҚАРТЫЛҒАН ШОҒЫРЛАНДЫРЫЛҒАН ЕСЕП (АУДИТ ЖҮРГІЗІЛМЕГЕН) </t>
  </si>
  <si>
    <t>ҚАРЖЫЛЫҚ ҚЫЗМЕТКЕ БАЙЛАНЫСТЫ АҚША ҚАРАЖАТЫНЫҢ ҚОЗҒАЛЫСЫ:</t>
  </si>
  <si>
    <t>Меншікті акцияларды сатып алу</t>
  </si>
  <si>
    <t>Шығарылған борыштық бағалы қағаздардан түскен түсім</t>
  </si>
  <si>
    <t>Шығарылған борыштық бағалы қағаздарды сатып алу және өтеу</t>
  </si>
  <si>
    <t>Жалдау бойынша міндеттемелердің өтеу</t>
  </si>
  <si>
    <t xml:space="preserve">Қаржылық қызметтегі ақша қаражаты ағынының таза түсімі/(пайдаланылуы) </t>
  </si>
  <si>
    <t>Шетелдік валюта бағамы өзгерісінің ақша қаражатына және олардың баламасына ықпалы</t>
  </si>
  <si>
    <t>АҚША ҚАРАЖАТЫНЫҢ ЖӘНЕ ОНЫҢ БАЛАМАЛАРЫНЫҢ ТАЗА (АЗАЮЫ)/АРТУЫ</t>
  </si>
  <si>
    <t>АҚША ҚАРАЖАТЫ ЖӘНЕ ОНЫҢ БАЛАМАЛАРЫ, жыл басында</t>
  </si>
  <si>
    <t>АҚША ҚАРАЖАТЫ ЖӘНЕ ОНЫҢ БАЛАМАЛАРЫ, жыл соңында</t>
  </si>
  <si>
    <t>_________________</t>
  </si>
  <si>
    <t>2024 жылғы</t>
  </si>
  <si>
    <t>31 наурызда</t>
  </si>
  <si>
    <t>2023 жылғы</t>
  </si>
  <si>
    <t xml:space="preserve">“БАНК ЦЕНТРКРЕДИТ” АКЦИОНЕРЛІК ҚОҒАМЫ </t>
  </si>
  <si>
    <t>2024 жылғы 31 наурыздағы жай-күйі бойынша қаржылық жағдайы туралы шоғырландырылған есеп (аудит жүргізілмеген)</t>
  </si>
  <si>
    <t xml:space="preserve">2024 ЖЫЛҒЫ 31 НАУРЫЗДА АЯҚТАЛҒАН ҮШ АЙ БОЙЫНША ПАЙДА МЕН ЗАЛАЛ ТУРАЛЫ 
АРАЛЫҚ ҚЫСҚАРТЫЛҒАН ШОҒЫРЛАНДЫРЫЛҒАН ЕСЕП (АУДИТ ЖҮРГІЗІЛМЕГЕН) </t>
  </si>
  <si>
    <t xml:space="preserve">  "БАНК ЦЕНТРКРЕДИТ" АКЦИОНЕРЛІК ҚОҒАМЫ</t>
  </si>
  <si>
    <t xml:space="preserve">2024 ЖЫЛҒЫ 31 НАУРЫЗДА АЯҚТАЛҒАН ҮШ АЙ БОЙЫНША МЕНШІКТІ КАПИТАЛДАҒЫ ӨЗГЕРІСТЕР ТУРАЛЫ 
АРАЛЫҚ ҚЫСҚАРТЫЛҒАН ШОҒЫРЛАНДЫРЫЛҒАН ЕСЕП (АУДИТ ЖҮРГІЗІЛМЕГЕН) </t>
  </si>
  <si>
    <t>Төленген пайыз</t>
  </si>
  <si>
    <t>Туынды құралдармен жүргізілген операциялар бойынша таза түсім/(төлем)</t>
  </si>
  <si>
    <t>Басқа кіріс/(шығыс) бойынша түсім/(төлем)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</si>
</sst>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2">
    <numFmt numFmtId="41" formatCode="_-* #,##0_-;\-* #,##0_-;_-* &quot;-&quot;_-;_-@_-"/>
    <numFmt numFmtId="43" formatCode="_-* #,##0.00_-;\-* #,##0.00_-;_-* &quot;-&quot;??_-;_-@_-"/>
    <numFmt numFmtId="164" formatCode="_-* #,##0\ _₸_-;\-* #,##0\ _₸_-;_-* &quot;-&quot;\ _₸_-;_-@_-"/>
    <numFmt numFmtId="165" formatCode="_-* #,##0.00\ _₸_-;\-* #,##0.00\ _₸_-;_-* &quot;-&quot;??\ _₸_-;_-@_-"/>
    <numFmt numFmtId="166" formatCode="_-* #,##0_р_._-;\-* #,##0_р_._-;_-* &quot;-&quot;_р_._-;_-@_-"/>
    <numFmt numFmtId="167" formatCode="_-* #,##0.00_р_._-;\-* #,##0.00_р_._-;_-* &quot;-&quot;??_р_._-;_-@_-"/>
    <numFmt numFmtId="168" formatCode="_(* #,##0_);_(* \(#,##0\);_(* &quot;-&quot;??_);_(@_)"/>
    <numFmt numFmtId="169" formatCode="_(* #,##0.0_);_(* \(#,##0.00\);_(* &quot;-&quot;??_);_(@_)"/>
    <numFmt numFmtId="170" formatCode="General_)"/>
    <numFmt numFmtId="171" formatCode="0.000"/>
    <numFmt numFmtId="172" formatCode="#,##0.0_);\(#,##0.0\)"/>
    <numFmt numFmtId="173" formatCode="#,##0.000_);\(#,##0.000\)"/>
    <numFmt numFmtId="174" formatCode="&quot;$&quot;#,\);\(&quot;$&quot;#,##0\)"/>
    <numFmt numFmtId="175" formatCode="_-* #,##0\ _F_-;\-* #,##0\ _F_-;_-* &quot;-&quot;\ _F_-;_-@_-"/>
    <numFmt numFmtId="176" formatCode="_ * #,##0.00_ ;_ * \-#,##0.00_ ;_ * &quot;-&quot;??_ ;_ @_ "/>
    <numFmt numFmtId="177" formatCode="_-* #,##0.00[$€-1]_-;\-* #,##0.00[$€-1]_-;_-* &quot;-&quot;??[$€-1]_-"/>
    <numFmt numFmtId="178" formatCode="&quot;$&quot;#,##0\ ;\-&quot;$&quot;#,##0"/>
    <numFmt numFmtId="179" formatCode="&quot;$&quot;#,##0.00\ ;\(&quot;$&quot;#,##0.00\)"/>
    <numFmt numFmtId="180" formatCode="0.00_)"/>
    <numFmt numFmtId="181" formatCode="0%_);\(0%\)"/>
    <numFmt numFmtId="182" formatCode="\60\4\7\:"/>
    <numFmt numFmtId="183" formatCode="&quot;$&quot;#,\);\(&quot;$&quot;#,\)"/>
    <numFmt numFmtId="184" formatCode="&quot;$&quot;#,;\(&quot;$&quot;#,\)"/>
    <numFmt numFmtId="185" formatCode="_(&quot;$&quot;* #,##0.00_);_(&quot;$&quot;* \(#,##0.00\);_(&quot;$&quot;* &quot;-&quot;??_);_(@_)"/>
    <numFmt numFmtId="186" formatCode="_-* #,##0\ _р_._-;\-* #,##0\ _р_._-;_-* &quot;-&quot;\ _р_._-;_-@_-"/>
    <numFmt numFmtId="187" formatCode="_-* #,##0.00\ _р_._-;\-* #,##0.00\ _р_._-;_-* &quot;-&quot;??\ _р_._-;_-@_-"/>
    <numFmt numFmtId="188" formatCode="dd/mm/yy;@"/>
    <numFmt numFmtId="189" formatCode="_(* #,##0.00_);_(* \(#,##0.00\);_(* &quot;-&quot;??_);_(@_)"/>
    <numFmt numFmtId="190" formatCode="[$€-2]\ ###,000_);[Red]\([$€-2]\ ###,000\)"/>
    <numFmt numFmtId="191" formatCode="#,##0;\(#,##0\)\ "/>
    <numFmt numFmtId="192" formatCode="#,##0.0"/>
    <numFmt numFmtId="193" formatCode="#,##0;\(#,##0\);\-"/>
    <numFmt numFmtId="194" formatCode="_-* #,##0.00\ _₽_-;\-* #,##0.00\ _₽_-;_-* &quot;-&quot;??\ _₽_-;_-@_-"/>
    <numFmt numFmtId="195" formatCode="&quot;$&quot;#,##0.00_);\(&quot;$&quot;#,##0.00\)"/>
    <numFmt numFmtId="196" formatCode="_-&quot;£&quot;* #,##0.00_-;\-&quot;£&quot;* #,##0.00_-;_-&quot;£&quot;* &quot;-&quot;??_-;_-@_-"/>
    <numFmt numFmtId="197" formatCode="[$-409]d\-mmm;@"/>
    <numFmt numFmtId="198" formatCode="#,##0.0%_);\(#,##0.0%\);\-_);@"/>
    <numFmt numFmtId="199" formatCode="_-* #,##0_р_._-;\-* #,##0_р_._-;_-* \-_р_._-;_-@_-"/>
    <numFmt numFmtId="200" formatCode="yyyy"/>
    <numFmt numFmtId="201" formatCode="mmm\ yyyy"/>
    <numFmt numFmtId="202" formatCode="[$-409]mmmm\ d\,\ yyyy;@"/>
    <numFmt numFmtId="203" formatCode="_-* #,##0.00_₽_-;\-* #,##0.00_₽_-;_-* &quot;-&quot;??_₽_-;_-@_-"/>
  </numFmts>
  <fonts count="12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b/>
      <sz val="8"/>
      <name val="Arial"/>
      <family val="2"/>
      <charset val="204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b/>
      <i/>
      <sz val="16"/>
      <name val="Helv"/>
    </font>
    <font>
      <sz val="12"/>
      <color indexed="8"/>
      <name val="Times New Roman"/>
      <family val="1"/>
    </font>
    <font>
      <sz val="12"/>
      <name val="Times New Roman"/>
      <family val="1"/>
      <charset val="204"/>
    </font>
    <font>
      <sz val="10"/>
      <name val="Helv"/>
    </font>
    <font>
      <b/>
      <sz val="10"/>
      <color indexed="10"/>
      <name val="Arial"/>
      <family val="2"/>
    </font>
    <font>
      <sz val="11"/>
      <color indexed="8"/>
      <name val="Times New Roman"/>
      <family val="2"/>
      <charset val="204"/>
    </font>
    <font>
      <sz val="10"/>
      <name val="Courier"/>
      <family val="3"/>
    </font>
    <font>
      <sz val="10"/>
      <name val="Arial Cy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8"/>
      <name val="Times New Roman Cyr"/>
      <charset val="204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8"/>
      <name val="Arial"/>
      <family val="2"/>
      <charset val="204"/>
    </font>
    <font>
      <sz val="9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Bliss Pro Regular"/>
      <family val="2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theme="1"/>
      <name val="Cambria"/>
      <family val="2"/>
      <charset val="204"/>
    </font>
    <font>
      <sz val="10"/>
      <color indexed="0"/>
      <name val="Helv"/>
    </font>
    <font>
      <sz val="11"/>
      <color theme="1"/>
      <name val="Calibri"/>
      <family val="2"/>
      <charset val="129"/>
      <scheme val="minor"/>
    </font>
    <font>
      <sz val="9"/>
      <color indexed="8"/>
      <name val="굴림체"/>
      <family val="3"/>
      <charset val="129"/>
    </font>
    <font>
      <sz val="11"/>
      <color theme="1"/>
      <name val="Calibri"/>
      <family val="3"/>
      <charset val="129"/>
      <scheme val="minor"/>
    </font>
    <font>
      <u/>
      <sz val="8"/>
      <color theme="10"/>
      <name val="Arial"/>
      <family val="2"/>
    </font>
    <font>
      <sz val="12"/>
      <name val="바탕체"/>
      <family val="1"/>
      <charset val="129"/>
    </font>
    <font>
      <sz val="11"/>
      <color theme="1"/>
      <name val="Calibri"/>
      <family val="2"/>
      <charset val="134"/>
      <scheme val="minor"/>
    </font>
    <font>
      <sz val="10"/>
      <color theme="1"/>
      <name val="Times New Roman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</font>
    <font>
      <sz val="6"/>
      <name val="Arial"/>
      <family val="2"/>
      <charset val="204"/>
    </font>
    <font>
      <sz val="11"/>
      <color theme="1"/>
      <name val="Calibri Light"/>
      <family val="2"/>
    </font>
    <font>
      <u/>
      <sz val="10"/>
      <color indexed="12"/>
      <name val="Arial Cyr"/>
      <charset val="204"/>
    </font>
    <font>
      <sz val="9"/>
      <color theme="1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Univers 45 Light"/>
    </font>
    <font>
      <sz val="10"/>
      <color theme="1"/>
      <name val="Tahoma"/>
      <family val="2"/>
    </font>
    <font>
      <sz val="10"/>
      <color indexed="0"/>
      <name val="Helv"/>
      <charset val="204"/>
    </font>
    <font>
      <sz val="8"/>
      <name val="Verdana"/>
      <family val="2"/>
      <charset val="204"/>
    </font>
    <font>
      <u/>
      <sz val="7.5"/>
      <color indexed="12"/>
      <name val="Arial Cyr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name val="돋움"/>
      <family val="3"/>
      <charset val="129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color indexed="64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color rgb="FF3F3F76"/>
      <name val="Arial"/>
      <family val="2"/>
      <charset val="204"/>
    </font>
    <font>
      <b/>
      <sz val="11"/>
      <color theme="0"/>
      <name val="Bliss Pro Light"/>
      <family val="3"/>
    </font>
    <font>
      <sz val="11"/>
      <color theme="1"/>
      <name val="Bliss Pro Light"/>
      <family val="2"/>
    </font>
    <font>
      <b/>
      <sz val="12"/>
      <color theme="0"/>
      <name val="Bliss Pro Medium"/>
      <family val="3"/>
    </font>
    <font>
      <b/>
      <sz val="11"/>
      <color theme="0"/>
      <name val="Bliss Pro Light"/>
      <family val="2"/>
    </font>
    <font>
      <sz val="10"/>
      <name val="MS Sans Serif"/>
      <family val="2"/>
    </font>
    <font>
      <sz val="9"/>
      <color theme="1"/>
      <name val="Segoe UI"/>
      <family val="2"/>
      <charset val="1"/>
    </font>
    <font>
      <sz val="10"/>
      <name val="Times New Roman Cyr"/>
      <charset val="204"/>
    </font>
    <font>
      <sz val="14"/>
      <color indexed="57"/>
      <name val="Arial"/>
      <family val="2"/>
    </font>
    <font>
      <sz val="11"/>
      <color rgb="FF9C0006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color indexed="8"/>
      <name val="Arial Narrow"/>
      <family val="2"/>
      <charset val="204"/>
    </font>
    <font>
      <sz val="12"/>
      <name val="Arial Narrow"/>
      <family val="2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E1F2"/>
        <bgColor indexed="64"/>
      </patternFill>
    </fill>
    <fill>
      <gradientFill degree="90">
        <stop position="0">
          <color rgb="FF878C9B"/>
        </stop>
        <stop position="1">
          <color rgb="FF878C9B"/>
        </stop>
      </gradientFill>
    </fill>
    <fill>
      <patternFill patternType="solid">
        <fgColor rgb="FF1E50AA"/>
        <bgColor indexed="64"/>
      </patternFill>
    </fill>
    <fill>
      <gradientFill degree="90">
        <stop position="0">
          <color rgb="FF00B58C"/>
        </stop>
        <stop position="1">
          <color rgb="FF00B58C"/>
        </stop>
      </gradient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180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 vertical="center"/>
    </xf>
    <xf numFmtId="168" fontId="5" fillId="0" borderId="0">
      <alignment horizontal="right" vertical="center"/>
    </xf>
    <xf numFmtId="169" fontId="6" fillId="0" borderId="0" applyFill="0" applyBorder="0" applyAlignment="0"/>
    <xf numFmtId="170" fontId="6" fillId="0" borderId="0" applyFill="0" applyBorder="0" applyAlignment="0"/>
    <xf numFmtId="171" fontId="6" fillId="0" borderId="0" applyFill="0" applyBorder="0" applyAlignment="0"/>
    <xf numFmtId="172" fontId="7" fillId="0" borderId="0" applyFill="0" applyBorder="0" applyAlignment="0"/>
    <xf numFmtId="173" fontId="7" fillId="0" borderId="0" applyFill="0" applyBorder="0" applyAlignment="0"/>
    <xf numFmtId="169" fontId="6" fillId="0" borderId="0" applyFill="0" applyBorder="0" applyAlignment="0"/>
    <xf numFmtId="174" fontId="7" fillId="0" borderId="0" applyFill="0" applyBorder="0" applyAlignment="0"/>
    <xf numFmtId="170" fontId="6" fillId="0" borderId="0" applyFill="0" applyBorder="0" applyAlignment="0"/>
    <xf numFmtId="0" fontId="8" fillId="0" borderId="1">
      <alignment horizontal="center"/>
    </xf>
    <xf numFmtId="169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4" fontId="9" fillId="0" borderId="0" applyFill="0" applyBorder="0" applyAlignment="0"/>
    <xf numFmtId="38" fontId="10" fillId="0" borderId="2">
      <alignment vertical="center"/>
    </xf>
    <xf numFmtId="169" fontId="6" fillId="0" borderId="0" applyFill="0" applyBorder="0" applyAlignment="0"/>
    <xf numFmtId="170" fontId="6" fillId="0" borderId="0" applyFill="0" applyBorder="0" applyAlignment="0"/>
    <xf numFmtId="169" fontId="6" fillId="0" borderId="0" applyFill="0" applyBorder="0" applyAlignment="0"/>
    <xf numFmtId="174" fontId="7" fillId="0" borderId="0" applyFill="0" applyBorder="0" applyAlignment="0"/>
    <xf numFmtId="170" fontId="6" fillId="0" borderId="0" applyFill="0" applyBorder="0" applyAlignment="0"/>
    <xf numFmtId="177" fontId="2" fillId="0" borderId="0" applyFont="0" applyFill="0" applyBorder="0" applyAlignment="0" applyProtection="0"/>
    <xf numFmtId="38" fontId="4" fillId="2" borderId="0" applyNumberFormat="0" applyBorder="0" applyAlignment="0" applyProtection="0"/>
    <xf numFmtId="0" fontId="11" fillId="0" borderId="3" applyNumberFormat="0" applyAlignment="0" applyProtection="0">
      <alignment horizontal="left" vertical="center"/>
    </xf>
    <xf numFmtId="0" fontId="11" fillId="0" borderId="4">
      <alignment horizontal="left" vertical="center"/>
    </xf>
    <xf numFmtId="14" fontId="12" fillId="3" borderId="5">
      <alignment horizontal="center" vertical="center" wrapText="1"/>
    </xf>
    <xf numFmtId="10" fontId="4" fillId="4" borderId="6" applyNumberFormat="0" applyBorder="0" applyAlignment="0" applyProtection="0"/>
    <xf numFmtId="178" fontId="13" fillId="0" borderId="0" applyFont="0" applyFill="0" applyBorder="0" applyAlignment="0" applyProtection="0"/>
    <xf numFmtId="179" fontId="14" fillId="0" borderId="0" applyFont="0" applyFill="0" applyBorder="0" applyAlignment="0" applyProtection="0"/>
    <xf numFmtId="169" fontId="6" fillId="0" borderId="0" applyFill="0" applyBorder="0" applyAlignment="0"/>
    <xf numFmtId="170" fontId="6" fillId="0" borderId="0" applyFill="0" applyBorder="0" applyAlignment="0"/>
    <xf numFmtId="169" fontId="6" fillId="0" borderId="0" applyFill="0" applyBorder="0" applyAlignment="0"/>
    <xf numFmtId="174" fontId="7" fillId="0" borderId="0" applyFill="0" applyBorder="0" applyAlignment="0"/>
    <xf numFmtId="170" fontId="6" fillId="0" borderId="0" applyFill="0" applyBorder="0" applyAlignment="0"/>
    <xf numFmtId="180" fontId="1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6" fillId="5" borderId="0"/>
    <xf numFmtId="181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82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6" fillId="0" borderId="0" applyFill="0" applyBorder="0" applyAlignment="0"/>
    <xf numFmtId="170" fontId="6" fillId="0" borderId="0" applyFill="0" applyBorder="0" applyAlignment="0"/>
    <xf numFmtId="169" fontId="6" fillId="0" borderId="0" applyFill="0" applyBorder="0" applyAlignment="0"/>
    <xf numFmtId="174" fontId="7" fillId="0" borderId="0" applyFill="0" applyBorder="0" applyAlignment="0"/>
    <xf numFmtId="170" fontId="6" fillId="0" borderId="0" applyFill="0" applyBorder="0" applyAlignment="0"/>
    <xf numFmtId="0" fontId="17" fillId="0" borderId="0"/>
    <xf numFmtId="0" fontId="18" fillId="0" borderId="0"/>
    <xf numFmtId="49" fontId="9" fillId="0" borderId="0" applyFill="0" applyBorder="0" applyAlignment="0"/>
    <xf numFmtId="183" fontId="7" fillId="0" borderId="0" applyFill="0" applyBorder="0" applyAlignment="0"/>
    <xf numFmtId="184" fontId="7" fillId="0" borderId="0" applyFill="0" applyBorder="0" applyAlignment="0"/>
    <xf numFmtId="0" fontId="19" fillId="0" borderId="0" applyFill="0" applyBorder="0" applyProtection="0">
      <alignment horizontal="left" vertical="top"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5" fillId="0" borderId="0"/>
    <xf numFmtId="39" fontId="7" fillId="0" borderId="0"/>
    <xf numFmtId="39" fontId="21" fillId="0" borderId="0"/>
    <xf numFmtId="0" fontId="3" fillId="0" borderId="0"/>
    <xf numFmtId="39" fontId="7" fillId="0" borderId="0"/>
    <xf numFmtId="0" fontId="22" fillId="0" borderId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8" fillId="0" borderId="0"/>
    <xf numFmtId="186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188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89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89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8" fontId="23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3" fillId="0" borderId="0"/>
    <xf numFmtId="0" fontId="40" fillId="0" borderId="0"/>
    <xf numFmtId="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3" fillId="0" borderId="0"/>
    <xf numFmtId="164" fontId="1" fillId="0" borderId="0" applyFont="0" applyFill="0" applyBorder="0" applyAlignment="0" applyProtection="0"/>
    <xf numFmtId="0" fontId="44" fillId="0" borderId="0"/>
    <xf numFmtId="0" fontId="1" fillId="0" borderId="0"/>
    <xf numFmtId="0" fontId="45" fillId="0" borderId="0"/>
    <xf numFmtId="0" fontId="3" fillId="0" borderId="0"/>
    <xf numFmtId="9" fontId="44" fillId="0" borderId="0" applyFont="0" applyFill="0" applyBorder="0" applyAlignment="0" applyProtection="0"/>
    <xf numFmtId="0" fontId="3" fillId="0" borderId="0"/>
    <xf numFmtId="165" fontId="44" fillId="0" borderId="0" applyFont="0" applyFill="0" applyBorder="0" applyAlignment="0" applyProtection="0"/>
    <xf numFmtId="0" fontId="42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44" fillId="0" borderId="0"/>
    <xf numFmtId="43" fontId="44" fillId="0" borderId="0" applyFont="0" applyFill="0" applyBorder="0" applyAlignment="0" applyProtection="0"/>
    <xf numFmtId="0" fontId="13" fillId="0" borderId="0"/>
    <xf numFmtId="0" fontId="13" fillId="0" borderId="0"/>
    <xf numFmtId="0" fontId="43" fillId="0" borderId="0"/>
    <xf numFmtId="0" fontId="43" fillId="0" borderId="0"/>
    <xf numFmtId="0" fontId="40" fillId="0" borderId="0"/>
    <xf numFmtId="167" fontId="35" fillId="0" borderId="0" applyFont="0" applyFill="0" applyBorder="0" applyAlignment="0" applyProtection="0"/>
    <xf numFmtId="0" fontId="1" fillId="0" borderId="0"/>
    <xf numFmtId="196" fontId="40" fillId="0" borderId="0" applyFont="0" applyFill="0" applyBorder="0" applyAlignment="0" applyProtection="0"/>
    <xf numFmtId="0" fontId="35" fillId="0" borderId="0"/>
    <xf numFmtId="0" fontId="13" fillId="0" borderId="0"/>
    <xf numFmtId="0" fontId="24" fillId="0" borderId="0"/>
    <xf numFmtId="0" fontId="9" fillId="0" borderId="0"/>
    <xf numFmtId="0" fontId="35" fillId="0" borderId="0"/>
    <xf numFmtId="0" fontId="40" fillId="0" borderId="0"/>
    <xf numFmtId="0" fontId="49" fillId="0" borderId="0"/>
    <xf numFmtId="9" fontId="35" fillId="0" borderId="0" applyFont="0" applyFill="0" applyBorder="0" applyAlignment="0" applyProtection="0"/>
    <xf numFmtId="0" fontId="40" fillId="0" borderId="0"/>
    <xf numFmtId="0" fontId="24" fillId="0" borderId="0"/>
    <xf numFmtId="0" fontId="40" fillId="0" borderId="0"/>
    <xf numFmtId="0" fontId="3" fillId="0" borderId="0"/>
    <xf numFmtId="0" fontId="40" fillId="0" borderId="0"/>
    <xf numFmtId="9" fontId="44" fillId="0" borderId="0" applyFont="0" applyFill="0" applyBorder="0" applyAlignment="0" applyProtection="0"/>
    <xf numFmtId="0" fontId="51" fillId="0" borderId="0"/>
    <xf numFmtId="9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/>
    <xf numFmtId="0" fontId="40" fillId="0" borderId="0"/>
    <xf numFmtId="0" fontId="1" fillId="0" borderId="0"/>
    <xf numFmtId="0" fontId="40" fillId="0" borderId="0"/>
    <xf numFmtId="0" fontId="4" fillId="0" borderId="0"/>
    <xf numFmtId="0" fontId="40" fillId="0" borderId="0"/>
    <xf numFmtId="9" fontId="40" fillId="0" borderId="0" applyFont="0" applyFill="0" applyBorder="0" applyAlignment="0" applyProtection="0"/>
    <xf numFmtId="0" fontId="1" fillId="0" borderId="0"/>
    <xf numFmtId="0" fontId="40" fillId="0" borderId="0"/>
    <xf numFmtId="43" fontId="1" fillId="0" borderId="0" applyFont="0" applyFill="0" applyBorder="0" applyAlignment="0" applyProtection="0"/>
    <xf numFmtId="0" fontId="35" fillId="0" borderId="0"/>
    <xf numFmtId="9" fontId="35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2" fillId="0" borderId="0">
      <alignment horizontal="right" vertical="top"/>
    </xf>
    <xf numFmtId="0" fontId="40" fillId="0" borderId="0"/>
    <xf numFmtId="0" fontId="40" fillId="0" borderId="0"/>
    <xf numFmtId="43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0">
      <alignment horizontal="right" vertical="top"/>
    </xf>
    <xf numFmtId="0" fontId="54" fillId="0" borderId="0"/>
    <xf numFmtId="0" fontId="40" fillId="0" borderId="0"/>
    <xf numFmtId="0" fontId="35" fillId="0" borderId="0"/>
    <xf numFmtId="0" fontId="17" fillId="0" borderId="0"/>
    <xf numFmtId="0" fontId="4" fillId="0" borderId="0"/>
    <xf numFmtId="0" fontId="35" fillId="0" borderId="0"/>
    <xf numFmtId="0" fontId="1" fillId="0" borderId="0"/>
    <xf numFmtId="0" fontId="55" fillId="0" borderId="0"/>
    <xf numFmtId="0" fontId="4" fillId="0" borderId="0"/>
    <xf numFmtId="0" fontId="4" fillId="0" borderId="0"/>
    <xf numFmtId="0" fontId="23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43" fontId="1" fillId="0" borderId="0" applyFont="0" applyFill="0" applyBorder="0" applyAlignment="0" applyProtection="0"/>
    <xf numFmtId="0" fontId="40" fillId="0" borderId="0"/>
    <xf numFmtId="0" fontId="35" fillId="0" borderId="0"/>
    <xf numFmtId="0" fontId="46" fillId="0" borderId="0"/>
    <xf numFmtId="0" fontId="56" fillId="0" borderId="0">
      <alignment vertical="center"/>
    </xf>
    <xf numFmtId="0" fontId="57" fillId="0" borderId="0"/>
    <xf numFmtId="0" fontId="58" fillId="0" borderId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>
      <protection locked="0"/>
    </xf>
    <xf numFmtId="0" fontId="42" fillId="0" borderId="0"/>
    <xf numFmtId="0" fontId="52" fillId="0" borderId="0">
      <alignment horizontal="right" vertical="top"/>
    </xf>
    <xf numFmtId="0" fontId="52" fillId="0" borderId="0">
      <alignment horizontal="left" vertical="top"/>
    </xf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0" fontId="4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61" fillId="0" borderId="0">
      <alignment vertical="center"/>
    </xf>
    <xf numFmtId="0" fontId="40" fillId="0" borderId="0"/>
    <xf numFmtId="0" fontId="40" fillId="0" borderId="0"/>
    <xf numFmtId="0" fontId="44" fillId="0" borderId="0"/>
    <xf numFmtId="0" fontId="62" fillId="0" borderId="0"/>
    <xf numFmtId="0" fontId="45" fillId="0" borderId="0"/>
    <xf numFmtId="0" fontId="42" fillId="0" borderId="0"/>
    <xf numFmtId="0" fontId="35" fillId="0" borderId="0"/>
    <xf numFmtId="0" fontId="46" fillId="0" borderId="0"/>
    <xf numFmtId="9" fontId="4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0" fontId="63" fillId="0" borderId="0">
      <alignment horizontal="center" vertical="top"/>
    </xf>
    <xf numFmtId="0" fontId="52" fillId="0" borderId="0">
      <alignment horizontal="left" vertical="top"/>
    </xf>
    <xf numFmtId="0" fontId="52" fillId="0" borderId="0">
      <alignment horizontal="center" vertical="top"/>
    </xf>
    <xf numFmtId="0" fontId="53" fillId="0" borderId="0">
      <alignment horizontal="center" vertical="top"/>
    </xf>
    <xf numFmtId="0" fontId="52" fillId="0" borderId="0">
      <alignment horizontal="right" vertical="top"/>
    </xf>
    <xf numFmtId="43" fontId="42" fillId="0" borderId="0" applyFont="0" applyFill="0" applyBorder="0" applyAlignment="0" applyProtection="0"/>
    <xf numFmtId="0" fontId="35" fillId="0" borderId="0"/>
    <xf numFmtId="0" fontId="1" fillId="0" borderId="0"/>
    <xf numFmtId="0" fontId="40" fillId="0" borderId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24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0"/>
    <xf numFmtId="0" fontId="40" fillId="0" borderId="0"/>
    <xf numFmtId="0" fontId="40" fillId="0" borderId="0"/>
    <xf numFmtId="0" fontId="40" fillId="0" borderId="0"/>
    <xf numFmtId="0" fontId="55" fillId="0" borderId="0"/>
    <xf numFmtId="0" fontId="1" fillId="0" borderId="0"/>
    <xf numFmtId="0" fontId="64" fillId="0" borderId="0"/>
    <xf numFmtId="0" fontId="1" fillId="0" borderId="0"/>
    <xf numFmtId="0" fontId="65" fillId="0" borderId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0" fontId="51" fillId="0" borderId="0"/>
    <xf numFmtId="197" fontId="35" fillId="0" borderId="0"/>
    <xf numFmtId="0" fontId="53" fillId="0" borderId="0">
      <alignment horizontal="left" vertical="top"/>
    </xf>
    <xf numFmtId="0" fontId="4" fillId="0" borderId="0"/>
    <xf numFmtId="0" fontId="1" fillId="0" borderId="0"/>
    <xf numFmtId="0" fontId="35" fillId="0" borderId="0"/>
    <xf numFmtId="0" fontId="45" fillId="0" borderId="0"/>
    <xf numFmtId="0" fontId="45" fillId="0" borderId="0"/>
    <xf numFmtId="0" fontId="1" fillId="0" borderId="0"/>
    <xf numFmtId="0" fontId="64" fillId="0" borderId="0"/>
    <xf numFmtId="0" fontId="43" fillId="0" borderId="0"/>
    <xf numFmtId="0" fontId="66" fillId="0" borderId="0"/>
    <xf numFmtId="0" fontId="44" fillId="0" borderId="0"/>
    <xf numFmtId="0" fontId="40" fillId="0" borderId="0"/>
    <xf numFmtId="0" fontId="40" fillId="0" borderId="0"/>
    <xf numFmtId="0" fontId="40" fillId="0" borderId="0"/>
    <xf numFmtId="0" fontId="50" fillId="0" borderId="0" applyNumberFormat="0" applyFill="0" applyBorder="0" applyAlignment="0" applyProtection="0"/>
    <xf numFmtId="0" fontId="44" fillId="0" borderId="0"/>
    <xf numFmtId="0" fontId="2" fillId="0" borderId="0"/>
    <xf numFmtId="167" fontId="2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40" fillId="0" borderId="0" applyFont="0" applyFill="0" applyBorder="0" applyAlignment="0" applyProtection="0"/>
    <xf numFmtId="0" fontId="35" fillId="0" borderId="0"/>
    <xf numFmtId="9" fontId="35" fillId="0" borderId="0" applyFont="0" applyFill="0" applyBorder="0" applyAlignment="0" applyProtection="0"/>
    <xf numFmtId="0" fontId="68" fillId="0" borderId="0"/>
    <xf numFmtId="0" fontId="35" fillId="0" borderId="0"/>
    <xf numFmtId="0" fontId="69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0" fillId="0" borderId="0"/>
    <xf numFmtId="0" fontId="13" fillId="0" borderId="0"/>
    <xf numFmtId="0" fontId="43" fillId="0" borderId="0"/>
    <xf numFmtId="0" fontId="2" fillId="0" borderId="0"/>
    <xf numFmtId="0" fontId="35" fillId="0" borderId="0"/>
    <xf numFmtId="195" fontId="40" fillId="0" borderId="0"/>
    <xf numFmtId="195" fontId="40" fillId="0" borderId="0"/>
    <xf numFmtId="0" fontId="35" fillId="0" borderId="0"/>
    <xf numFmtId="0" fontId="40" fillId="0" borderId="0"/>
    <xf numFmtId="0" fontId="35" fillId="0" borderId="0"/>
    <xf numFmtId="0" fontId="1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24" fillId="0" borderId="0"/>
    <xf numFmtId="0" fontId="70" fillId="14" borderId="0" applyNumberFormat="0" applyBorder="0" applyAlignment="0" applyProtection="0"/>
    <xf numFmtId="0" fontId="70" fillId="18" borderId="0" applyNumberFormat="0" applyBorder="0" applyAlignment="0" applyProtection="0"/>
    <xf numFmtId="0" fontId="70" fillId="22" borderId="0" applyNumberFormat="0" applyBorder="0" applyAlignment="0" applyProtection="0"/>
    <xf numFmtId="0" fontId="70" fillId="26" borderId="0" applyNumberFormat="0" applyBorder="0" applyAlignment="0" applyProtection="0"/>
    <xf numFmtId="0" fontId="70" fillId="30" borderId="0" applyNumberFormat="0" applyBorder="0" applyAlignment="0" applyProtection="0"/>
    <xf numFmtId="0" fontId="70" fillId="34" borderId="0" applyNumberFormat="0" applyBorder="0" applyAlignment="0" applyProtection="0"/>
    <xf numFmtId="0" fontId="71" fillId="10" borderId="14" applyNumberFormat="0" applyAlignment="0" applyProtection="0"/>
    <xf numFmtId="0" fontId="72" fillId="11" borderId="15" applyNumberFormat="0" applyAlignment="0" applyProtection="0"/>
    <xf numFmtId="0" fontId="73" fillId="11" borderId="14" applyNumberFormat="0" applyAlignment="0" applyProtection="0"/>
    <xf numFmtId="0" fontId="74" fillId="0" borderId="11" applyNumberFormat="0" applyFill="0" applyAlignment="0" applyProtection="0"/>
    <xf numFmtId="0" fontId="75" fillId="0" borderId="12" applyNumberFormat="0" applyFill="0" applyAlignment="0" applyProtection="0"/>
    <xf numFmtId="0" fontId="76" fillId="0" borderId="13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9" applyNumberFormat="0" applyFill="0" applyAlignment="0" applyProtection="0"/>
    <xf numFmtId="0" fontId="78" fillId="12" borderId="17" applyNumberFormat="0" applyAlignment="0" applyProtection="0"/>
    <xf numFmtId="0" fontId="79" fillId="0" borderId="0" applyNumberFormat="0" applyFill="0" applyBorder="0" applyAlignment="0" applyProtection="0"/>
    <xf numFmtId="0" fontId="80" fillId="9" borderId="0" applyNumberFormat="0" applyBorder="0" applyAlignment="0" applyProtection="0"/>
    <xf numFmtId="0" fontId="35" fillId="0" borderId="0"/>
    <xf numFmtId="0" fontId="81" fillId="8" borderId="0" applyNumberFormat="0" applyBorder="0" applyAlignment="0" applyProtection="0"/>
    <xf numFmtId="0" fontId="82" fillId="0" borderId="0" applyNumberFormat="0" applyFill="0" applyBorder="0" applyAlignment="0" applyProtection="0"/>
    <xf numFmtId="0" fontId="35" fillId="13" borderId="18" applyNumberFormat="0" applyFont="0" applyAlignment="0" applyProtection="0"/>
    <xf numFmtId="0" fontId="83" fillId="0" borderId="16" applyNumberFormat="0" applyFill="0" applyAlignment="0" applyProtection="0"/>
    <xf numFmtId="0" fontId="84" fillId="0" borderId="0" applyNumberFormat="0" applyFill="0" applyBorder="0" applyAlignment="0" applyProtection="0"/>
    <xf numFmtId="0" fontId="85" fillId="7" borderId="0" applyNumberFormat="0" applyBorder="0" applyAlignment="0" applyProtection="0"/>
    <xf numFmtId="165" fontId="24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0" fillId="0" borderId="0"/>
    <xf numFmtId="43" fontId="49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13" fillId="0" borderId="0"/>
    <xf numFmtId="0" fontId="3" fillId="0" borderId="0"/>
    <xf numFmtId="0" fontId="35" fillId="0" borderId="0"/>
    <xf numFmtId="167" fontId="35" fillId="0" borderId="0" applyFont="0" applyFill="0" applyBorder="0" applyAlignment="0" applyProtection="0"/>
    <xf numFmtId="0" fontId="8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65" fillId="0" borderId="0"/>
    <xf numFmtId="0" fontId="87" fillId="0" borderId="0"/>
    <xf numFmtId="9" fontId="49" fillId="0" borderId="0" applyFont="0" applyFill="0" applyBorder="0" applyAlignment="0" applyProtection="0"/>
    <xf numFmtId="0" fontId="49" fillId="0" borderId="0"/>
    <xf numFmtId="0" fontId="88" fillId="0" borderId="0"/>
    <xf numFmtId="0" fontId="89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65" fillId="0" borderId="0"/>
    <xf numFmtId="0" fontId="87" fillId="0" borderId="0"/>
    <xf numFmtId="0" fontId="35" fillId="0" borderId="0"/>
    <xf numFmtId="167" fontId="35" fillId="0" borderId="0" applyFont="0" applyFill="0" applyBorder="0" applyAlignment="0" applyProtection="0"/>
    <xf numFmtId="0" fontId="35" fillId="0" borderId="0"/>
    <xf numFmtId="0" fontId="87" fillId="0" borderId="0"/>
    <xf numFmtId="0" fontId="40" fillId="0" borderId="0"/>
    <xf numFmtId="9" fontId="87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5" fillId="0" borderId="0"/>
    <xf numFmtId="0" fontId="68" fillId="0" borderId="0"/>
    <xf numFmtId="0" fontId="3" fillId="0" borderId="0"/>
    <xf numFmtId="0" fontId="1" fillId="0" borderId="0"/>
    <xf numFmtId="0" fontId="42" fillId="0" borderId="0"/>
    <xf numFmtId="198" fontId="48" fillId="0" borderId="0" applyFill="0" applyBorder="0" applyAlignment="0" applyProtection="0"/>
    <xf numFmtId="0" fontId="49" fillId="0" borderId="0"/>
    <xf numFmtId="0" fontId="35" fillId="0" borderId="0"/>
    <xf numFmtId="0" fontId="3" fillId="0" borderId="0"/>
    <xf numFmtId="0" fontId="87" fillId="0" borderId="0"/>
    <xf numFmtId="0" fontId="3" fillId="0" borderId="0"/>
    <xf numFmtId="0" fontId="65" fillId="0" borderId="0"/>
    <xf numFmtId="0" fontId="4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>
      <alignment horizontal="center" vertical="center"/>
    </xf>
    <xf numFmtId="0" fontId="13" fillId="0" borderId="0"/>
    <xf numFmtId="0" fontId="42" fillId="0" borderId="0"/>
    <xf numFmtId="165" fontId="35" fillId="0" borderId="0" applyFont="0" applyFill="0" applyBorder="0" applyAlignment="0" applyProtection="0"/>
    <xf numFmtId="0" fontId="44" fillId="0" borderId="0"/>
    <xf numFmtId="0" fontId="40" fillId="0" borderId="0"/>
    <xf numFmtId="0" fontId="64" fillId="0" borderId="0"/>
    <xf numFmtId="0" fontId="35" fillId="0" borderId="0"/>
    <xf numFmtId="9" fontId="40" fillId="0" borderId="0" applyFont="0" applyFill="0" applyBorder="0" applyAlignment="0" applyProtection="0"/>
    <xf numFmtId="0" fontId="87" fillId="0" borderId="0"/>
    <xf numFmtId="43" fontId="40" fillId="0" borderId="0" applyFont="0" applyFill="0" applyBorder="0" applyAlignment="0" applyProtection="0"/>
    <xf numFmtId="0" fontId="40" fillId="0" borderId="0"/>
    <xf numFmtId="43" fontId="23" fillId="0" borderId="0" applyFont="0" applyFill="0" applyBorder="0" applyAlignment="0" applyProtection="0"/>
    <xf numFmtId="0" fontId="2" fillId="0" borderId="0"/>
    <xf numFmtId="0" fontId="6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90" fillId="0" borderId="0"/>
    <xf numFmtId="165" fontId="9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7" fillId="0" borderId="0"/>
    <xf numFmtId="0" fontId="35" fillId="0" borderId="0"/>
    <xf numFmtId="0" fontId="91" fillId="0" borderId="0"/>
    <xf numFmtId="0" fontId="35" fillId="0" borderId="0"/>
    <xf numFmtId="9" fontId="49" fillId="0" borderId="0" applyFont="0" applyFill="0" applyBorder="0" applyAlignment="0" applyProtection="0"/>
    <xf numFmtId="0" fontId="65" fillId="0" borderId="0"/>
    <xf numFmtId="0" fontId="65" fillId="0" borderId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9" fillId="0" borderId="0" applyFont="0" applyFill="0" applyBorder="0" applyAlignment="0" applyProtection="0"/>
    <xf numFmtId="0" fontId="41" fillId="0" borderId="0"/>
    <xf numFmtId="0" fontId="1" fillId="0" borderId="0"/>
    <xf numFmtId="43" fontId="49" fillId="0" borderId="0" applyFont="0" applyFill="0" applyBorder="0" applyAlignment="0" applyProtection="0"/>
    <xf numFmtId="0" fontId="87" fillId="0" borderId="0"/>
    <xf numFmtId="43" fontId="40" fillId="0" borderId="0" applyFont="0" applyFill="0" applyBorder="0" applyAlignment="0" applyProtection="0"/>
    <xf numFmtId="0" fontId="65" fillId="0" borderId="0"/>
    <xf numFmtId="0" fontId="8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5" fillId="0" borderId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5" fillId="0" borderId="0"/>
    <xf numFmtId="0" fontId="2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0" fontId="25" fillId="0" borderId="0"/>
    <xf numFmtId="0" fontId="93" fillId="0" borderId="0" applyNumberFormat="0" applyFill="0" applyBorder="0" applyAlignment="0" applyProtection="0">
      <alignment vertical="top"/>
      <protection locked="0"/>
    </xf>
    <xf numFmtId="38" fontId="94" fillId="0" borderId="0"/>
    <xf numFmtId="38" fontId="95" fillId="0" borderId="0"/>
    <xf numFmtId="38" fontId="96" fillId="0" borderId="0"/>
    <xf numFmtId="38" fontId="97" fillId="0" borderId="0"/>
    <xf numFmtId="0" fontId="98" fillId="0" borderId="0"/>
    <xf numFmtId="0" fontId="98" fillId="0" borderId="0"/>
    <xf numFmtId="0" fontId="40" fillId="0" borderId="0"/>
    <xf numFmtId="0" fontId="2" fillId="0" borderId="0"/>
    <xf numFmtId="0" fontId="35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99" fillId="0" borderId="0">
      <alignment vertical="center"/>
    </xf>
    <xf numFmtId="0" fontId="3" fillId="0" borderId="0"/>
    <xf numFmtId="181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92" fillId="0" borderId="0" applyBorder="0" applyProtection="0">
      <alignment horizontal="left"/>
    </xf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199" fontId="24" fillId="0" borderId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6" fontId="23" fillId="0" borderId="0" applyFont="0" applyFill="0" applyBorder="0" applyAlignment="0" applyProtection="0"/>
    <xf numFmtId="0" fontId="25" fillId="0" borderId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/>
    <xf numFmtId="0" fontId="25" fillId="0" borderId="0"/>
    <xf numFmtId="167" fontId="2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5" fillId="0" borderId="0"/>
    <xf numFmtId="196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88" fillId="0" borderId="0"/>
    <xf numFmtId="0" fontId="64" fillId="0" borderId="0"/>
    <xf numFmtId="0" fontId="87" fillId="0" borderId="0"/>
    <xf numFmtId="0" fontId="3" fillId="0" borderId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5" fillId="0" borderId="0"/>
    <xf numFmtId="0" fontId="90" fillId="0" borderId="0"/>
    <xf numFmtId="165" fontId="9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13" fillId="0" borderId="0"/>
    <xf numFmtId="0" fontId="1" fillId="0" borderId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3" fillId="0" borderId="0"/>
    <xf numFmtId="196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64" fillId="0" borderId="0"/>
    <xf numFmtId="0" fontId="1" fillId="0" borderId="0"/>
    <xf numFmtId="0" fontId="35" fillId="0" borderId="0"/>
    <xf numFmtId="0" fontId="101" fillId="0" borderId="0" applyNumberFormat="0" applyFill="0" applyBorder="0" applyAlignment="0" applyProtection="0"/>
    <xf numFmtId="0" fontId="1" fillId="0" borderId="0"/>
    <xf numFmtId="166" fontId="35" fillId="0" borderId="0" applyFont="0" applyFill="0" applyBorder="0" applyAlignment="0" applyProtection="0"/>
    <xf numFmtId="0" fontId="35" fillId="0" borderId="0"/>
    <xf numFmtId="0" fontId="44" fillId="0" borderId="0"/>
    <xf numFmtId="43" fontId="40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96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196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70" fillId="17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70" fillId="21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70" fillId="25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70" fillId="29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70" fillId="33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70" fillId="37" borderId="0" applyNumberFormat="0" applyBorder="0" applyAlignment="0" applyProtection="0"/>
    <xf numFmtId="177" fontId="102" fillId="0" borderId="0"/>
    <xf numFmtId="0" fontId="88" fillId="0" borderId="0"/>
    <xf numFmtId="0" fontId="24" fillId="0" borderId="0"/>
    <xf numFmtId="194" fontId="35" fillId="0" borderId="0" applyFont="0" applyFill="0" applyBorder="0" applyAlignment="0" applyProtection="0"/>
    <xf numFmtId="0" fontId="35" fillId="0" borderId="0"/>
    <xf numFmtId="167" fontId="35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194" fontId="35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74" fillId="0" borderId="11" applyNumberFormat="0" applyFill="0" applyAlignment="0" applyProtection="0"/>
    <xf numFmtId="0" fontId="75" fillId="0" borderId="12" applyNumberFormat="0" applyFill="0" applyAlignment="0" applyProtection="0"/>
    <xf numFmtId="0" fontId="76" fillId="0" borderId="13" applyNumberFormat="0" applyFill="0" applyAlignment="0" applyProtection="0"/>
    <xf numFmtId="0" fontId="76" fillId="0" borderId="0" applyNumberFormat="0" applyFill="0" applyBorder="0" applyAlignment="0" applyProtection="0"/>
    <xf numFmtId="0" fontId="85" fillId="7" borderId="0" applyNumberFormat="0" applyBorder="0" applyAlignment="0" applyProtection="0"/>
    <xf numFmtId="0" fontId="81" fillId="8" borderId="0" applyNumberFormat="0" applyBorder="0" applyAlignment="0" applyProtection="0"/>
    <xf numFmtId="0" fontId="80" fillId="9" borderId="0" applyNumberFormat="0" applyBorder="0" applyAlignment="0" applyProtection="0"/>
    <xf numFmtId="0" fontId="71" fillId="10" borderId="14" applyNumberFormat="0" applyAlignment="0" applyProtection="0"/>
    <xf numFmtId="0" fontId="72" fillId="11" borderId="15" applyNumberFormat="0" applyAlignment="0" applyProtection="0"/>
    <xf numFmtId="0" fontId="73" fillId="11" borderId="14" applyNumberFormat="0" applyAlignment="0" applyProtection="0"/>
    <xf numFmtId="0" fontId="83" fillId="0" borderId="16" applyNumberFormat="0" applyFill="0" applyAlignment="0" applyProtection="0"/>
    <xf numFmtId="0" fontId="78" fillId="12" borderId="17" applyNumberFormat="0" applyAlignment="0" applyProtection="0"/>
    <xf numFmtId="0" fontId="84" fillId="0" borderId="0" applyNumberFormat="0" applyFill="0" applyBorder="0" applyAlignment="0" applyProtection="0"/>
    <xf numFmtId="0" fontId="35" fillId="13" borderId="18" applyNumberFormat="0" applyFont="0" applyAlignment="0" applyProtection="0"/>
    <xf numFmtId="0" fontId="82" fillId="0" borderId="0" applyNumberFormat="0" applyFill="0" applyBorder="0" applyAlignment="0" applyProtection="0"/>
    <xf numFmtId="0" fontId="77" fillId="0" borderId="19" applyNumberFormat="0" applyFill="0" applyAlignment="0" applyProtection="0"/>
    <xf numFmtId="0" fontId="70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70" fillId="37" borderId="0" applyNumberFormat="0" applyBorder="0" applyAlignment="0" applyProtection="0"/>
    <xf numFmtId="0" fontId="2" fillId="0" borderId="0"/>
    <xf numFmtId="0" fontId="35" fillId="0" borderId="0"/>
    <xf numFmtId="0" fontId="3" fillId="0" borderId="0"/>
    <xf numFmtId="0" fontId="40" fillId="0" borderId="0"/>
    <xf numFmtId="0" fontId="35" fillId="0" borderId="0"/>
    <xf numFmtId="0" fontId="40" fillId="0" borderId="0"/>
    <xf numFmtId="0" fontId="35" fillId="0" borderId="0"/>
    <xf numFmtId="165" fontId="40" fillId="0" borderId="0" applyFont="0" applyFill="0" applyBorder="0" applyAlignment="0" applyProtection="0"/>
    <xf numFmtId="0" fontId="90" fillId="0" borderId="0"/>
    <xf numFmtId="167" fontId="2" fillId="0" borderId="0" applyFont="0" applyFill="0" applyBorder="0" applyAlignment="0" applyProtection="0"/>
    <xf numFmtId="0" fontId="35" fillId="0" borderId="0"/>
    <xf numFmtId="0" fontId="2" fillId="0" borderId="0"/>
    <xf numFmtId="167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0" fontId="103" fillId="0" borderId="0"/>
    <xf numFmtId="0" fontId="99" fillId="0" borderId="0">
      <alignment vertical="center"/>
    </xf>
    <xf numFmtId="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35" fillId="36" borderId="0" applyNumberFormat="0" applyBorder="0" applyAlignment="0" applyProtection="0"/>
    <xf numFmtId="0" fontId="111" fillId="0" borderId="0"/>
    <xf numFmtId="0" fontId="35" fillId="0" borderId="0"/>
    <xf numFmtId="43" fontId="40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3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9" fillId="0" borderId="0"/>
    <xf numFmtId="0" fontId="35" fillId="0" borderId="0"/>
    <xf numFmtId="0" fontId="104" fillId="38" borderId="21"/>
    <xf numFmtId="43" fontId="40" fillId="0" borderId="0" applyFont="0" applyFill="0" applyBorder="0" applyAlignment="0" applyProtection="0"/>
    <xf numFmtId="0" fontId="23" fillId="0" borderId="0"/>
    <xf numFmtId="0" fontId="44" fillId="0" borderId="0"/>
    <xf numFmtId="17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01" fontId="105" fillId="39" borderId="0" applyProtection="0">
      <alignment horizontal="center" vertical="center"/>
    </xf>
    <xf numFmtId="202" fontId="40" fillId="0" borderId="0"/>
    <xf numFmtId="0" fontId="106" fillId="0" borderId="0"/>
    <xf numFmtId="9" fontId="106" fillId="0" borderId="0" applyFont="0" applyFill="0" applyBorder="0" applyAlignment="0" applyProtection="0"/>
    <xf numFmtId="0" fontId="107" fillId="40" borderId="0">
      <alignment horizontal="left" vertical="center" indent="1"/>
    </xf>
    <xf numFmtId="200" fontId="105" fillId="39" borderId="0" applyProtection="0">
      <alignment horizontal="center" vertical="center"/>
    </xf>
    <xf numFmtId="0" fontId="108" fillId="41" borderId="22" applyNumberFormat="0" applyProtection="0">
      <alignment horizontal="center" vertical="center"/>
    </xf>
    <xf numFmtId="0" fontId="2" fillId="0" borderId="0"/>
    <xf numFmtId="203" fontId="35" fillId="0" borderId="0" applyFont="0" applyFill="0" applyBorder="0" applyAlignment="0" applyProtection="0"/>
    <xf numFmtId="0" fontId="3" fillId="0" borderId="0"/>
    <xf numFmtId="0" fontId="109" fillId="0" borderId="0"/>
    <xf numFmtId="0" fontId="43" fillId="0" borderId="0"/>
    <xf numFmtId="0" fontId="10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06" fillId="0" borderId="0"/>
    <xf numFmtId="202" fontId="40" fillId="0" borderId="0"/>
    <xf numFmtId="9" fontId="10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06" fillId="0" borderId="0"/>
    <xf numFmtId="0" fontId="3" fillId="0" borderId="0"/>
    <xf numFmtId="0" fontId="1" fillId="0" borderId="0"/>
    <xf numFmtId="0" fontId="64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0" fillId="0" borderId="0"/>
    <xf numFmtId="0" fontId="42" fillId="0" borderId="0"/>
    <xf numFmtId="0" fontId="35" fillId="0" borderId="0"/>
    <xf numFmtId="0" fontId="35" fillId="0" borderId="0"/>
    <xf numFmtId="0" fontId="3" fillId="0" borderId="0"/>
    <xf numFmtId="0" fontId="110" fillId="0" borderId="0"/>
    <xf numFmtId="0" fontId="4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56" fillId="0" borderId="0">
      <alignment vertical="center"/>
    </xf>
    <xf numFmtId="0" fontId="4" fillId="0" borderId="0"/>
    <xf numFmtId="0" fontId="50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5" fillId="19" borderId="0" applyNumberFormat="0" applyBorder="0" applyAlignment="0" applyProtection="0"/>
    <xf numFmtId="9" fontId="35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5" fillId="31" borderId="0" applyNumberFormat="0" applyBorder="0" applyAlignment="0" applyProtection="0"/>
    <xf numFmtId="0" fontId="43" fillId="0" borderId="0"/>
    <xf numFmtId="43" fontId="40" fillId="0" borderId="0" applyFont="0" applyFill="0" applyBorder="0" applyAlignment="0" applyProtection="0"/>
    <xf numFmtId="0" fontId="104" fillId="38" borderId="23"/>
    <xf numFmtId="0" fontId="35" fillId="27" borderId="0" applyNumberFormat="0" applyBorder="0" applyAlignment="0" applyProtection="0"/>
    <xf numFmtId="0" fontId="104" fillId="38" borderId="23"/>
    <xf numFmtId="196" fontId="40" fillId="0" borderId="0" applyFont="0" applyFill="0" applyBorder="0" applyAlignment="0" applyProtection="0"/>
    <xf numFmtId="0" fontId="35" fillId="0" borderId="0"/>
    <xf numFmtId="43" fontId="40" fillId="0" borderId="0" applyFont="0" applyFill="0" applyBorder="0" applyAlignment="0" applyProtection="0"/>
    <xf numFmtId="0" fontId="24" fillId="0" borderId="0"/>
    <xf numFmtId="194" fontId="3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5" fillId="13" borderId="18" applyNumberFormat="0" applyFont="0" applyAlignment="0" applyProtection="0"/>
    <xf numFmtId="0" fontId="35" fillId="16" borderId="0" applyNumberFormat="0" applyBorder="0" applyAlignment="0" applyProtection="0"/>
    <xf numFmtId="0" fontId="103" fillId="0" borderId="0"/>
    <xf numFmtId="0" fontId="88" fillId="0" borderId="0"/>
    <xf numFmtId="0" fontId="3" fillId="0" borderId="0"/>
    <xf numFmtId="43" fontId="4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32" borderId="0" applyNumberFormat="0" applyBorder="0" applyAlignment="0" applyProtection="0"/>
    <xf numFmtId="0" fontId="35" fillId="15" borderId="0" applyNumberFormat="0" applyBorder="0" applyAlignment="0" applyProtection="0"/>
    <xf numFmtId="0" fontId="35" fillId="23" borderId="0" applyNumberFormat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5" fillId="35" borderId="0" applyNumberFormat="0" applyBorder="0" applyAlignment="0" applyProtection="0"/>
    <xf numFmtId="0" fontId="35" fillId="28" borderId="0" applyNumberFormat="0" applyBorder="0" applyAlignment="0" applyProtection="0"/>
    <xf numFmtId="0" fontId="35" fillId="20" borderId="0" applyNumberFormat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3" fillId="0" borderId="0"/>
    <xf numFmtId="0" fontId="88" fillId="0" borderId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90" fillId="0" borderId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35" fillId="0" borderId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35" fillId="0" borderId="0"/>
    <xf numFmtId="9" fontId="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5" fillId="0" borderId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35" fillId="0" borderId="0"/>
    <xf numFmtId="0" fontId="35" fillId="0" borderId="0"/>
    <xf numFmtId="43" fontId="44" fillId="0" borderId="0" applyFont="0" applyFill="0" applyBorder="0" applyAlignment="0" applyProtection="0"/>
    <xf numFmtId="0" fontId="43" fillId="0" borderId="0"/>
    <xf numFmtId="167" fontId="35" fillId="0" borderId="0" applyFont="0" applyFill="0" applyBorder="0" applyAlignment="0" applyProtection="0"/>
    <xf numFmtId="0" fontId="35" fillId="0" borderId="0"/>
    <xf numFmtId="0" fontId="49" fillId="0" borderId="0"/>
    <xf numFmtId="0" fontId="40" fillId="0" borderId="0"/>
    <xf numFmtId="9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9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9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4" fillId="0" borderId="0"/>
    <xf numFmtId="0" fontId="4" fillId="0" borderId="0"/>
    <xf numFmtId="0" fontId="35" fillId="0" borderId="0"/>
    <xf numFmtId="43" fontId="1" fillId="0" borderId="0" applyFont="0" applyFill="0" applyBorder="0" applyAlignment="0" applyProtection="0"/>
    <xf numFmtId="0" fontId="35" fillId="0" borderId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5" fillId="0" borderId="0"/>
    <xf numFmtId="0" fontId="61" fillId="0" borderId="0">
      <alignment vertical="center"/>
    </xf>
    <xf numFmtId="0" fontId="42" fillId="0" borderId="0"/>
    <xf numFmtId="0" fontId="35" fillId="0" borderId="0"/>
    <xf numFmtId="9" fontId="40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35" fillId="0" borderId="0"/>
    <xf numFmtId="0" fontId="40" fillId="0" borderId="0"/>
    <xf numFmtId="43" fontId="40" fillId="0" borderId="0" applyFont="0" applyFill="0" applyBorder="0" applyAlignment="0" applyProtection="0"/>
    <xf numFmtId="0" fontId="64" fillId="0" borderId="0"/>
    <xf numFmtId="197" fontId="35" fillId="0" borderId="0"/>
    <xf numFmtId="0" fontId="35" fillId="0" borderId="0"/>
    <xf numFmtId="43" fontId="40" fillId="0" borderId="0" applyFont="0" applyFill="0" applyBorder="0" applyAlignment="0" applyProtection="0"/>
    <xf numFmtId="0" fontId="35" fillId="0" borderId="0"/>
    <xf numFmtId="9" fontId="35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3" fontId="49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35" fillId="0" borderId="0"/>
    <xf numFmtId="167" fontId="35" fillId="0" borderId="0" applyFont="0" applyFill="0" applyBorder="0" applyAlignment="0" applyProtection="0"/>
    <xf numFmtId="43" fontId="40" fillId="0" borderId="0" applyFont="0" applyFill="0" applyBorder="0" applyAlignment="0" applyProtection="0"/>
    <xf numFmtId="9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35" fillId="0" borderId="0" applyFont="0" applyFill="0" applyBorder="0" applyAlignment="0" applyProtection="0"/>
    <xf numFmtId="0" fontId="35" fillId="0" borderId="0"/>
    <xf numFmtId="43" fontId="23" fillId="0" borderId="0" applyFont="0" applyFill="0" applyBorder="0" applyAlignment="0" applyProtection="0"/>
    <xf numFmtId="0" fontId="35" fillId="0" borderId="0"/>
    <xf numFmtId="194" fontId="35" fillId="0" borderId="0" applyFont="0" applyFill="0" applyBorder="0" applyAlignment="0" applyProtection="0"/>
    <xf numFmtId="0" fontId="35" fillId="0" borderId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5" fillId="0" borderId="0"/>
    <xf numFmtId="0" fontId="35" fillId="0" borderId="0"/>
    <xf numFmtId="0" fontId="40" fillId="0" borderId="0"/>
    <xf numFmtId="43" fontId="4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5" fillId="0" borderId="0"/>
    <xf numFmtId="0" fontId="35" fillId="0" borderId="0"/>
    <xf numFmtId="0" fontId="40" fillId="0" borderId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196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5" fillId="0" borderId="0"/>
    <xf numFmtId="0" fontId="101" fillId="0" borderId="0" applyNumberFormat="0" applyFill="0" applyBorder="0" applyAlignment="0" applyProtection="0"/>
    <xf numFmtId="0" fontId="35" fillId="0" borderId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96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196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0" fontId="13" fillId="0" borderId="0"/>
    <xf numFmtId="0" fontId="35" fillId="0" borderId="0"/>
    <xf numFmtId="0" fontId="112" fillId="0" borderId="0"/>
    <xf numFmtId="0" fontId="113" fillId="8" borderId="0" applyNumberFormat="0" applyBorder="0" applyAlignment="0" applyProtection="0"/>
    <xf numFmtId="0" fontId="79" fillId="0" borderId="0" applyNumberFormat="0" applyFill="0" applyBorder="0" applyAlignment="0" applyProtection="0"/>
    <xf numFmtId="0" fontId="74" fillId="0" borderId="11" applyNumberFormat="0" applyFill="0" applyAlignment="0" applyProtection="0"/>
    <xf numFmtId="0" fontId="75" fillId="0" borderId="12" applyNumberFormat="0" applyFill="0" applyAlignment="0" applyProtection="0"/>
    <xf numFmtId="0" fontId="76" fillId="0" borderId="13" applyNumberFormat="0" applyFill="0" applyAlignment="0" applyProtection="0"/>
    <xf numFmtId="0" fontId="76" fillId="0" borderId="0" applyNumberFormat="0" applyFill="0" applyBorder="0" applyAlignment="0" applyProtection="0"/>
    <xf numFmtId="0" fontId="85" fillId="7" borderId="0" applyNumberFormat="0" applyBorder="0" applyAlignment="0" applyProtection="0"/>
    <xf numFmtId="0" fontId="80" fillId="9" borderId="0" applyNumberFormat="0" applyBorder="0" applyAlignment="0" applyProtection="0"/>
    <xf numFmtId="0" fontId="71" fillId="10" borderId="14" applyNumberFormat="0" applyAlignment="0" applyProtection="0"/>
    <xf numFmtId="0" fontId="72" fillId="11" borderId="15" applyNumberFormat="0" applyAlignment="0" applyProtection="0"/>
    <xf numFmtId="0" fontId="73" fillId="11" borderId="14" applyNumberFormat="0" applyAlignment="0" applyProtection="0"/>
    <xf numFmtId="0" fontId="83" fillId="0" borderId="16" applyNumberFormat="0" applyFill="0" applyAlignment="0" applyProtection="0"/>
    <xf numFmtId="0" fontId="78" fillId="12" borderId="17" applyNumberFormat="0" applyAlignment="0" applyProtection="0"/>
    <xf numFmtId="0" fontId="8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7" fillId="0" borderId="19" applyNumberFormat="0" applyFill="0" applyAlignment="0" applyProtection="0"/>
    <xf numFmtId="0" fontId="70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70" fillId="37" borderId="0" applyNumberFormat="0" applyBorder="0" applyAlignment="0" applyProtection="0"/>
    <xf numFmtId="194" fontId="35" fillId="0" borderId="0" applyFont="0" applyFill="0" applyBorder="0" applyAlignment="0" applyProtection="0"/>
    <xf numFmtId="0" fontId="35" fillId="13" borderId="18" applyNumberFormat="0" applyFont="0" applyAlignment="0" applyProtection="0"/>
    <xf numFmtId="194" fontId="40" fillId="0" borderId="0" applyFont="0" applyFill="0" applyBorder="0" applyAlignment="0" applyProtection="0"/>
    <xf numFmtId="0" fontId="35" fillId="13" borderId="18" applyNumberFormat="0" applyFont="0" applyAlignment="0" applyProtection="0"/>
    <xf numFmtId="0" fontId="40" fillId="0" borderId="0"/>
    <xf numFmtId="9" fontId="40" fillId="0" borderId="0" applyFont="0" applyFill="0" applyBorder="0" applyAlignment="0" applyProtection="0"/>
    <xf numFmtId="194" fontId="90" fillId="0" borderId="0" applyFont="0" applyFill="0" applyBorder="0" applyAlignment="0" applyProtection="0"/>
    <xf numFmtId="194" fontId="90" fillId="0" borderId="0" applyFont="0" applyFill="0" applyBorder="0" applyAlignment="0" applyProtection="0"/>
    <xf numFmtId="194" fontId="90" fillId="0" borderId="0" applyFont="0" applyFill="0" applyBorder="0" applyAlignment="0" applyProtection="0"/>
    <xf numFmtId="194" fontId="90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90" fillId="0" borderId="0" applyFont="0" applyFill="0" applyBorder="0" applyAlignment="0" applyProtection="0"/>
    <xf numFmtId="194" fontId="90" fillId="0" borderId="0" applyFont="0" applyFill="0" applyBorder="0" applyAlignment="0" applyProtection="0"/>
    <xf numFmtId="194" fontId="40" fillId="0" borderId="0" applyFont="0" applyFill="0" applyBorder="0" applyAlignment="0" applyProtection="0"/>
    <xf numFmtId="0" fontId="113" fillId="8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194" fontId="90" fillId="0" borderId="0" applyFont="0" applyFill="0" applyBorder="0" applyAlignment="0" applyProtection="0"/>
    <xf numFmtId="194" fontId="40" fillId="0" borderId="0" applyFont="0" applyFill="0" applyBorder="0" applyAlignment="0" applyProtection="0"/>
    <xf numFmtId="194" fontId="90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90" fillId="0" borderId="0" applyFont="0" applyFill="0" applyBorder="0" applyAlignment="0" applyProtection="0"/>
    <xf numFmtId="194" fontId="90" fillId="0" borderId="0" applyFont="0" applyFill="0" applyBorder="0" applyAlignment="0" applyProtection="0"/>
    <xf numFmtId="194" fontId="90" fillId="0" borderId="0" applyFont="0" applyFill="0" applyBorder="0" applyAlignment="0" applyProtection="0"/>
    <xf numFmtId="194" fontId="90" fillId="0" borderId="0" applyFont="0" applyFill="0" applyBorder="0" applyAlignment="0" applyProtection="0"/>
    <xf numFmtId="194" fontId="40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90" fillId="0" borderId="0" applyFont="0" applyFill="0" applyBorder="0" applyAlignment="0" applyProtection="0"/>
    <xf numFmtId="194" fontId="90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0" fontId="35" fillId="13" borderId="18" applyNumberFormat="0" applyFont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104" fillId="38" borderId="26"/>
    <xf numFmtId="194" fontId="1" fillId="0" borderId="0" applyFont="0" applyFill="0" applyBorder="0" applyAlignment="0" applyProtection="0"/>
    <xf numFmtId="0" fontId="104" fillId="38" borderId="21"/>
    <xf numFmtId="0" fontId="104" fillId="38" borderId="26"/>
    <xf numFmtId="0" fontId="104" fillId="38" borderId="25"/>
    <xf numFmtId="16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04" fillId="38" borderId="24"/>
    <xf numFmtId="0" fontId="104" fillId="38" borderId="24"/>
    <xf numFmtId="194" fontId="1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04" fillId="38" borderId="21"/>
    <xf numFmtId="0" fontId="104" fillId="38" borderId="25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27" fillId="0" borderId="0" xfId="0" applyFont="1"/>
    <xf numFmtId="3" fontId="27" fillId="0" borderId="0" xfId="0" applyNumberFormat="1" applyFont="1"/>
    <xf numFmtId="0" fontId="28" fillId="0" borderId="0" xfId="84" applyFont="1"/>
    <xf numFmtId="3" fontId="28" fillId="0" borderId="0" xfId="0" applyNumberFormat="1" applyFont="1"/>
    <xf numFmtId="0" fontId="30" fillId="0" borderId="0" xfId="84" applyFont="1" applyAlignment="1">
      <alignment horizontal="center" vertical="center" wrapText="1"/>
    </xf>
    <xf numFmtId="0" fontId="30" fillId="0" borderId="0" xfId="84" applyFont="1" applyAlignment="1">
      <alignment wrapText="1"/>
    </xf>
    <xf numFmtId="193" fontId="32" fillId="0" borderId="0" xfId="84" applyNumberFormat="1" applyFont="1" applyAlignment="1">
      <alignment horizontal="right"/>
    </xf>
    <xf numFmtId="193" fontId="1" fillId="0" borderId="0" xfId="74" applyNumberFormat="1"/>
    <xf numFmtId="192" fontId="28" fillId="0" borderId="0" xfId="84" applyNumberFormat="1" applyFont="1" applyAlignment="1">
      <alignment horizontal="right"/>
    </xf>
    <xf numFmtId="191" fontId="0" fillId="0" borderId="0" xfId="0" applyNumberFormat="1"/>
    <xf numFmtId="2" fontId="26" fillId="0" borderId="0" xfId="0" applyNumberFormat="1" applyFont="1" applyAlignment="1">
      <alignment wrapText="1"/>
    </xf>
    <xf numFmtId="191" fontId="27" fillId="0" borderId="0" xfId="0" applyNumberFormat="1" applyFont="1"/>
    <xf numFmtId="0" fontId="36" fillId="0" borderId="0" xfId="0" applyFont="1"/>
    <xf numFmtId="0" fontId="36" fillId="0" borderId="0" xfId="0" applyFont="1" applyAlignment="1">
      <alignment horizontal="left"/>
    </xf>
    <xf numFmtId="0" fontId="33" fillId="0" borderId="0" xfId="0" applyFont="1"/>
    <xf numFmtId="0" fontId="36" fillId="0" borderId="0" xfId="0" applyFont="1" applyAlignment="1">
      <alignment horizontal="center"/>
    </xf>
    <xf numFmtId="0" fontId="29" fillId="0" borderId="0" xfId="75" applyFont="1" applyAlignment="1" applyProtection="1">
      <alignment vertical="center"/>
      <protection locked="0"/>
    </xf>
    <xf numFmtId="0" fontId="23" fillId="0" borderId="0" xfId="75" applyFont="1" applyAlignment="1" applyProtection="1">
      <alignment horizontal="left" vertical="center" wrapText="1"/>
      <protection locked="0"/>
    </xf>
    <xf numFmtId="3" fontId="33" fillId="0" borderId="0" xfId="0" applyNumberFormat="1" applyFont="1"/>
    <xf numFmtId="0" fontId="29" fillId="0" borderId="0" xfId="75" applyFont="1" applyAlignment="1" applyProtection="1">
      <alignment vertical="center" wrapText="1"/>
      <protection locked="0"/>
    </xf>
    <xf numFmtId="3" fontId="23" fillId="0" borderId="0" xfId="75" applyNumberFormat="1" applyFont="1" applyAlignment="1" applyProtection="1">
      <alignment horizontal="right" vertical="center"/>
      <protection locked="0"/>
    </xf>
    <xf numFmtId="191" fontId="23" fillId="0" borderId="0" xfId="0" applyNumberFormat="1" applyFont="1"/>
    <xf numFmtId="0" fontId="23" fillId="0" borderId="0" xfId="84" applyFont="1"/>
    <xf numFmtId="191" fontId="33" fillId="0" borderId="0" xfId="0" applyNumberFormat="1" applyFont="1" applyAlignment="1">
      <alignment horizontal="right"/>
    </xf>
    <xf numFmtId="0" fontId="23" fillId="0" borderId="0" xfId="84" applyFont="1" applyAlignment="1">
      <alignment horizontal="right"/>
    </xf>
    <xf numFmtId="0" fontId="23" fillId="0" borderId="0" xfId="84" applyFont="1" applyAlignment="1">
      <alignment vertical="center" wrapText="1"/>
    </xf>
    <xf numFmtId="191" fontId="23" fillId="0" borderId="0" xfId="84" applyNumberFormat="1" applyFont="1" applyAlignment="1">
      <alignment horizontal="right"/>
    </xf>
    <xf numFmtId="192" fontId="23" fillId="0" borderId="0" xfId="84" applyNumberFormat="1" applyFont="1" applyAlignment="1">
      <alignment horizontal="right"/>
    </xf>
    <xf numFmtId="191" fontId="33" fillId="0" borderId="0" xfId="0" applyNumberFormat="1" applyFont="1"/>
    <xf numFmtId="0" fontId="37" fillId="0" borderId="0" xfId="0" applyFont="1"/>
    <xf numFmtId="0" fontId="33" fillId="0" borderId="0" xfId="0" applyFont="1" applyAlignment="1">
      <alignment horizontal="left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left" wrapText="1" indent="1"/>
    </xf>
    <xf numFmtId="191" fontId="38" fillId="0" borderId="0" xfId="0" applyNumberFormat="1" applyFont="1" applyAlignment="1">
      <alignment horizontal="right" wrapText="1"/>
    </xf>
    <xf numFmtId="0" fontId="33" fillId="0" borderId="0" xfId="0" applyFont="1" applyAlignment="1">
      <alignment horizontal="left" wrapText="1"/>
    </xf>
    <xf numFmtId="191" fontId="36" fillId="0" borderId="0" xfId="0" applyNumberFormat="1" applyFont="1" applyAlignment="1">
      <alignment horizontal="right" wrapText="1"/>
    </xf>
    <xf numFmtId="0" fontId="36" fillId="0" borderId="0" xfId="0" applyFont="1" applyAlignment="1">
      <alignment horizontal="left" wrapText="1" indent="1"/>
    </xf>
    <xf numFmtId="0" fontId="36" fillId="0" borderId="0" xfId="0" applyFont="1" applyAlignment="1">
      <alignment horizontal="left" wrapText="1"/>
    </xf>
    <xf numFmtId="0" fontId="36" fillId="0" borderId="0" xfId="0" applyFont="1" applyAlignment="1">
      <alignment horizontal="right"/>
    </xf>
    <xf numFmtId="191" fontId="33" fillId="0" borderId="0" xfId="0" applyNumberFormat="1" applyFont="1" applyAlignment="1">
      <alignment horizontal="right" wrapText="1"/>
    </xf>
    <xf numFmtId="191" fontId="33" fillId="0" borderId="5" xfId="0" applyNumberFormat="1" applyFont="1" applyBorder="1" applyAlignment="1">
      <alignment horizontal="right" wrapText="1"/>
    </xf>
    <xf numFmtId="192" fontId="23" fillId="0" borderId="0" xfId="84" applyNumberFormat="1" applyFont="1" applyAlignment="1">
      <alignment horizontal="left"/>
    </xf>
    <xf numFmtId="191" fontId="37" fillId="0" borderId="0" xfId="0" applyNumberFormat="1" applyFont="1"/>
    <xf numFmtId="192" fontId="39" fillId="0" borderId="0" xfId="84" applyNumberFormat="1" applyFont="1" applyAlignment="1">
      <alignment horizontal="right"/>
    </xf>
    <xf numFmtId="0" fontId="33" fillId="0" borderId="8" xfId="0" applyFont="1" applyBorder="1"/>
    <xf numFmtId="193" fontId="0" fillId="0" borderId="0" xfId="0" applyNumberFormat="1"/>
    <xf numFmtId="0" fontId="29" fillId="0" borderId="0" xfId="74" applyFont="1" applyAlignment="1">
      <alignment horizontal="center"/>
    </xf>
    <xf numFmtId="3" fontId="23" fillId="0" borderId="0" xfId="75" applyNumberFormat="1" applyFont="1" applyAlignment="1" applyProtection="1">
      <alignment horizontal="center"/>
      <protection locked="0"/>
    </xf>
    <xf numFmtId="0" fontId="36" fillId="0" borderId="0" xfId="0" applyFont="1" applyAlignment="1">
      <alignment horizontal="right" wrapText="1"/>
    </xf>
    <xf numFmtId="0" fontId="36" fillId="0" borderId="0" xfId="0" applyFont="1" applyAlignment="1">
      <alignment wrapText="1"/>
    </xf>
    <xf numFmtId="3" fontId="29" fillId="0" borderId="0" xfId="84" applyNumberFormat="1" applyFont="1" applyAlignment="1">
      <alignment horizontal="right"/>
    </xf>
    <xf numFmtId="191" fontId="29" fillId="0" borderId="0" xfId="84" applyNumberFormat="1" applyFont="1" applyAlignment="1">
      <alignment horizontal="right"/>
    </xf>
    <xf numFmtId="0" fontId="33" fillId="0" borderId="0" xfId="0" applyFont="1" applyAlignment="1">
      <alignment horizontal="right"/>
    </xf>
    <xf numFmtId="191" fontId="36" fillId="0" borderId="0" xfId="0" applyNumberFormat="1" applyFont="1" applyAlignment="1">
      <alignment horizontal="right"/>
    </xf>
    <xf numFmtId="0" fontId="29" fillId="0" borderId="0" xfId="84" applyFont="1"/>
    <xf numFmtId="0" fontId="37" fillId="6" borderId="0" xfId="0" applyFont="1" applyFill="1"/>
    <xf numFmtId="191" fontId="33" fillId="0" borderId="5" xfId="0" applyNumberFormat="1" applyFont="1" applyBorder="1" applyAlignment="1">
      <alignment horizontal="right"/>
    </xf>
    <xf numFmtId="193" fontId="36" fillId="0" borderId="0" xfId="84" applyNumberFormat="1" applyFont="1"/>
    <xf numFmtId="193" fontId="32" fillId="0" borderId="20" xfId="84" applyNumberFormat="1" applyFont="1" applyBorder="1"/>
    <xf numFmtId="2" fontId="31" fillId="0" borderId="0" xfId="84" applyNumberFormat="1" applyFont="1" applyAlignment="1">
      <alignment wrapText="1"/>
    </xf>
    <xf numFmtId="193" fontId="33" fillId="0" borderId="0" xfId="84" applyNumberFormat="1" applyFont="1"/>
    <xf numFmtId="193" fontId="32" fillId="0" borderId="5" xfId="84" applyNumberFormat="1" applyFont="1" applyBorder="1"/>
    <xf numFmtId="193" fontId="33" fillId="0" borderId="0" xfId="84" applyNumberFormat="1" applyFont="1" applyAlignment="1">
      <alignment horizontal="right"/>
    </xf>
    <xf numFmtId="2" fontId="30" fillId="0" borderId="0" xfId="84" applyNumberFormat="1" applyFont="1" applyAlignment="1">
      <alignment wrapText="1"/>
    </xf>
    <xf numFmtId="193" fontId="32" fillId="0" borderId="0" xfId="84" applyNumberFormat="1" applyFont="1"/>
    <xf numFmtId="193" fontId="36" fillId="0" borderId="7" xfId="84" applyNumberFormat="1" applyFont="1" applyBorder="1"/>
    <xf numFmtId="0" fontId="23" fillId="0" borderId="5" xfId="84" applyFont="1" applyBorder="1" applyAlignment="1">
      <alignment horizontal="right"/>
    </xf>
    <xf numFmtId="0" fontId="29" fillId="0" borderId="0" xfId="84" applyFont="1" applyAlignment="1">
      <alignment wrapText="1"/>
    </xf>
    <xf numFmtId="0" fontId="29" fillId="0" borderId="0" xfId="84" applyFont="1" applyAlignment="1">
      <alignment vertical="center" wrapText="1"/>
    </xf>
    <xf numFmtId="0" fontId="114" fillId="0" borderId="0" xfId="0" applyFont="1"/>
    <xf numFmtId="0" fontId="115" fillId="0" borderId="0" xfId="0" applyFont="1"/>
    <xf numFmtId="3" fontId="29" fillId="0" borderId="9" xfId="75" applyNumberFormat="1" applyFont="1" applyBorder="1" applyAlignment="1" applyProtection="1">
      <alignment horizontal="right" vertical="center"/>
      <protection locked="0"/>
    </xf>
    <xf numFmtId="3" fontId="29" fillId="0" borderId="0" xfId="75" applyNumberFormat="1" applyFont="1" applyAlignment="1" applyProtection="1">
      <alignment horizontal="right" vertical="center"/>
      <protection locked="0"/>
    </xf>
    <xf numFmtId="0" fontId="29" fillId="0" borderId="0" xfId="75" applyFont="1" applyAlignment="1" applyProtection="1">
      <alignment horizontal="left" vertical="center" wrapText="1"/>
      <protection locked="0"/>
    </xf>
    <xf numFmtId="3" fontId="29" fillId="0" borderId="4" xfId="75" applyNumberFormat="1" applyFont="1" applyBorder="1" applyAlignment="1" applyProtection="1">
      <alignment horizontal="right" vertical="center"/>
      <protection locked="0"/>
    </xf>
    <xf numFmtId="3" fontId="29" fillId="0" borderId="10" xfId="75" applyNumberFormat="1" applyFont="1" applyBorder="1" applyAlignment="1" applyProtection="1">
      <alignment horizontal="right" vertical="center"/>
      <protection locked="0"/>
    </xf>
    <xf numFmtId="0" fontId="116" fillId="0" borderId="0" xfId="0" applyFont="1" applyAlignment="1">
      <alignment wrapText="1"/>
    </xf>
    <xf numFmtId="191" fontId="33" fillId="0" borderId="0" xfId="0" applyNumberFormat="1" applyFont="1" applyAlignment="1">
      <alignment horizontal="left"/>
    </xf>
    <xf numFmtId="191" fontId="36" fillId="0" borderId="0" xfId="0" applyNumberFormat="1" applyFont="1" applyAlignment="1">
      <alignment horizontal="left"/>
    </xf>
    <xf numFmtId="191" fontId="36" fillId="0" borderId="0" xfId="0" applyNumberFormat="1" applyFont="1"/>
    <xf numFmtId="0" fontId="117" fillId="0" borderId="0" xfId="0" applyFont="1"/>
    <xf numFmtId="3" fontId="118" fillId="0" borderId="0" xfId="0" applyNumberFormat="1" applyFont="1" applyAlignment="1">
      <alignment horizontal="right"/>
    </xf>
    <xf numFmtId="191" fontId="119" fillId="0" borderId="0" xfId="84" applyNumberFormat="1" applyFont="1" applyAlignment="1">
      <alignment horizontal="right"/>
    </xf>
    <xf numFmtId="0" fontId="114" fillId="0" borderId="0" xfId="0" applyFont="1" applyAlignment="1">
      <alignment wrapText="1"/>
    </xf>
    <xf numFmtId="191" fontId="33" fillId="0" borderId="0" xfId="0" applyNumberFormat="1" applyFont="1" applyAlignment="1">
      <alignment horizontal="left" wrapText="1"/>
    </xf>
    <xf numFmtId="191" fontId="120" fillId="0" borderId="0" xfId="0" applyNumberFormat="1" applyFont="1" applyAlignment="1">
      <alignment horizontal="left" wrapText="1"/>
    </xf>
    <xf numFmtId="191" fontId="121" fillId="0" borderId="0" xfId="0" applyNumberFormat="1" applyFont="1" applyAlignment="1">
      <alignment horizontal="left" wrapText="1"/>
    </xf>
    <xf numFmtId="191" fontId="122" fillId="0" borderId="0" xfId="84" applyNumberFormat="1" applyFont="1" applyAlignment="1">
      <alignment horizontal="right"/>
    </xf>
    <xf numFmtId="191" fontId="123" fillId="0" borderId="0" xfId="84" applyNumberFormat="1" applyFont="1" applyAlignment="1">
      <alignment horizontal="right"/>
    </xf>
    <xf numFmtId="191" fontId="33" fillId="0" borderId="8" xfId="0" applyNumberFormat="1" applyFont="1" applyBorder="1" applyAlignment="1">
      <alignment horizontal="right"/>
    </xf>
    <xf numFmtId="191" fontId="120" fillId="0" borderId="4" xfId="0" applyNumberFormat="1" applyFont="1" applyBorder="1" applyAlignment="1">
      <alignment horizontal="right"/>
    </xf>
    <xf numFmtId="191" fontId="121" fillId="0" borderId="27" xfId="0" applyNumberFormat="1" applyFont="1" applyBorder="1" applyAlignment="1">
      <alignment horizontal="right"/>
    </xf>
    <xf numFmtId="191" fontId="33" fillId="0" borderId="7" xfId="0" applyNumberFormat="1" applyFont="1" applyBorder="1" applyAlignment="1">
      <alignment horizontal="right"/>
    </xf>
    <xf numFmtId="193" fontId="33" fillId="0" borderId="7" xfId="84" applyNumberFormat="1" applyFont="1" applyBorder="1"/>
    <xf numFmtId="0" fontId="124" fillId="0" borderId="0" xfId="0" applyFont="1"/>
    <xf numFmtId="3" fontId="36" fillId="0" borderId="0" xfId="0" applyNumberFormat="1" applyFont="1"/>
    <xf numFmtId="0" fontId="120" fillId="0" borderId="0" xfId="0" applyFont="1" applyAlignment="1">
      <alignment wrapText="1"/>
    </xf>
    <xf numFmtId="3" fontId="33" fillId="0" borderId="8" xfId="0" applyNumberFormat="1" applyFont="1" applyBorder="1"/>
    <xf numFmtId="0" fontId="36" fillId="0" borderId="0" xfId="0" applyFont="1" applyAlignment="1">
      <alignment horizontal="left"/>
    </xf>
    <xf numFmtId="0" fontId="36" fillId="0" borderId="8" xfId="0" applyFont="1" applyBorder="1" applyAlignment="1">
      <alignment horizontal="left"/>
    </xf>
    <xf numFmtId="0" fontId="36" fillId="0" borderId="0" xfId="0" applyFont="1"/>
    <xf numFmtId="0" fontId="36" fillId="0" borderId="0" xfId="0" applyFont="1" applyAlignment="1">
      <alignment wrapText="1"/>
    </xf>
    <xf numFmtId="0" fontId="29" fillId="0" borderId="0" xfId="74" applyFont="1" applyAlignment="1">
      <alignment horizontal="left"/>
    </xf>
    <xf numFmtId="0" fontId="29" fillId="0" borderId="0" xfId="74" applyFont="1" applyAlignment="1">
      <alignment horizontal="left" wrapText="1"/>
    </xf>
    <xf numFmtId="0" fontId="36" fillId="0" borderId="0" xfId="0" applyFont="1" applyAlignment="1">
      <alignment horizontal="left" wrapText="1"/>
    </xf>
  </cellXfs>
  <cellStyles count="1180">
    <cellStyle name="_x000d__x000a_JournalTemplate=C:\COMFO\CTALK\JOURSTD.TPL_x000d__x000a_LbStateAddress=3 3 0 251 1 89 2 311_x000d__x000a_LbStateJou 2" xfId="245" xr:uid="{00000000-0005-0000-0000-000000000000}"/>
    <cellStyle name="%" xfId="363" xr:uid="{00000000-0005-0000-0000-000001000000}"/>
    <cellStyle name="19990216" xfId="1" xr:uid="{00000000-0005-0000-0000-000002000000}"/>
    <cellStyle name="19990216 2" xfId="430" xr:uid="{00000000-0005-0000-0000-000003000000}"/>
    <cellStyle name="19990216 2 2" xfId="471" xr:uid="{00000000-0005-0000-0000-000004000000}"/>
    <cellStyle name="19990216 3" xfId="2" xr:uid="{00000000-0005-0000-0000-000005000000}"/>
    <cellStyle name="19990216 3 2" xfId="472" xr:uid="{00000000-0005-0000-0000-000006000000}"/>
    <cellStyle name="19990216_Расшифровка1" xfId="3" xr:uid="{00000000-0005-0000-0000-000007000000}"/>
    <cellStyle name="20% - Accent1 2" xfId="631" xr:uid="{00000000-0005-0000-0000-000008000000}"/>
    <cellStyle name="20% - Accent1 2 2" xfId="801" xr:uid="{00000000-0005-0000-0000-000009000000}"/>
    <cellStyle name="20% - Accent2 2" xfId="634" xr:uid="{00000000-0005-0000-0000-00000A000000}"/>
    <cellStyle name="20% - Accent2 2 2" xfId="777" xr:uid="{00000000-0005-0000-0000-00000B000000}"/>
    <cellStyle name="20% - Accent3 2" xfId="637" xr:uid="{00000000-0005-0000-0000-00000C000000}"/>
    <cellStyle name="20% - Accent3 2 2" xfId="802" xr:uid="{00000000-0005-0000-0000-00000D000000}"/>
    <cellStyle name="20% - Accent4 2" xfId="640" xr:uid="{00000000-0005-0000-0000-00000E000000}"/>
    <cellStyle name="20% - Accent4 2 2" xfId="784" xr:uid="{00000000-0005-0000-0000-00000F000000}"/>
    <cellStyle name="20% - Accent5 2" xfId="643" xr:uid="{00000000-0005-0000-0000-000010000000}"/>
    <cellStyle name="20% - Accent5 2 2" xfId="780" xr:uid="{00000000-0005-0000-0000-000011000000}"/>
    <cellStyle name="20% - Accent6 2" xfId="646" xr:uid="{00000000-0005-0000-0000-000012000000}"/>
    <cellStyle name="20% - Accent6 2 2" xfId="806" xr:uid="{00000000-0005-0000-0000-000013000000}"/>
    <cellStyle name="20% — акцент1 2" xfId="676" xr:uid="{00000000-0005-0000-0000-000014000000}"/>
    <cellStyle name="20% — акцент1 3" xfId="1114" xr:uid="{00000000-0005-0000-0000-000015000000}"/>
    <cellStyle name="20% — акцент1 4" xfId="1141" xr:uid="{00000000-0005-0000-0000-000016000000}"/>
    <cellStyle name="20% — акцент1 5" xfId="1076" xr:uid="{00000000-0005-0000-0000-000017000000}"/>
    <cellStyle name="20% — акцент2 2" xfId="680" xr:uid="{00000000-0005-0000-0000-000018000000}"/>
    <cellStyle name="20% — акцент2 3" xfId="1116" xr:uid="{00000000-0005-0000-0000-000019000000}"/>
    <cellStyle name="20% — акцент2 4" xfId="1143" xr:uid="{00000000-0005-0000-0000-00001A000000}"/>
    <cellStyle name="20% — акцент2 5" xfId="1080" xr:uid="{00000000-0005-0000-0000-00001B000000}"/>
    <cellStyle name="20% — акцент3 2" xfId="684" xr:uid="{00000000-0005-0000-0000-00001C000000}"/>
    <cellStyle name="20% — акцент3 3" xfId="1118" xr:uid="{00000000-0005-0000-0000-00001D000000}"/>
    <cellStyle name="20% — акцент3 4" xfId="1145" xr:uid="{00000000-0005-0000-0000-00001E000000}"/>
    <cellStyle name="20% — акцент3 5" xfId="1084" xr:uid="{00000000-0005-0000-0000-00001F000000}"/>
    <cellStyle name="20% — акцент4 2" xfId="688" xr:uid="{00000000-0005-0000-0000-000020000000}"/>
    <cellStyle name="20% — акцент4 3" xfId="1120" xr:uid="{00000000-0005-0000-0000-000021000000}"/>
    <cellStyle name="20% — акцент4 4" xfId="1147" xr:uid="{00000000-0005-0000-0000-000022000000}"/>
    <cellStyle name="20% — акцент4 5" xfId="1088" xr:uid="{00000000-0005-0000-0000-000023000000}"/>
    <cellStyle name="20% — акцент5 2" xfId="692" xr:uid="{00000000-0005-0000-0000-000024000000}"/>
    <cellStyle name="20% — акцент5 3" xfId="1122" xr:uid="{00000000-0005-0000-0000-000025000000}"/>
    <cellStyle name="20% — акцент5 4" xfId="1149" xr:uid="{00000000-0005-0000-0000-000026000000}"/>
    <cellStyle name="20% — акцент5 5" xfId="1092" xr:uid="{00000000-0005-0000-0000-000027000000}"/>
    <cellStyle name="20% — акцент6 2" xfId="696" xr:uid="{00000000-0005-0000-0000-000028000000}"/>
    <cellStyle name="20% — акцент6 3" xfId="1124" xr:uid="{00000000-0005-0000-0000-000029000000}"/>
    <cellStyle name="20% — акцент6 4" xfId="1151" xr:uid="{00000000-0005-0000-0000-00002A000000}"/>
    <cellStyle name="20% — акцент6 5" xfId="1096" xr:uid="{00000000-0005-0000-0000-00002B000000}"/>
    <cellStyle name="40% - Accent1 2" xfId="632" xr:uid="{00000000-0005-0000-0000-00002C000000}"/>
    <cellStyle name="40% - Accent1 2 2" xfId="794" xr:uid="{00000000-0005-0000-0000-00002D000000}"/>
    <cellStyle name="40% - Accent2 2" xfId="635" xr:uid="{00000000-0005-0000-0000-00002E000000}"/>
    <cellStyle name="40% - Accent2 2 2" xfId="808" xr:uid="{00000000-0005-0000-0000-00002F000000}"/>
    <cellStyle name="40% - Accent3 2" xfId="638" xr:uid="{00000000-0005-0000-0000-000030000000}"/>
    <cellStyle name="40% - Accent3 2 2" xfId="799" xr:uid="{00000000-0005-0000-0000-000031000000}"/>
    <cellStyle name="40% - Accent4 2" xfId="641" xr:uid="{00000000-0005-0000-0000-000032000000}"/>
    <cellStyle name="40% - Accent4 2 2" xfId="807" xr:uid="{00000000-0005-0000-0000-000033000000}"/>
    <cellStyle name="40% - Accent5 2" xfId="644" xr:uid="{00000000-0005-0000-0000-000034000000}"/>
    <cellStyle name="40% - Accent5 2 2" xfId="800" xr:uid="{00000000-0005-0000-0000-000035000000}"/>
    <cellStyle name="40% - Accent6 2" xfId="647" xr:uid="{00000000-0005-0000-0000-000036000000}"/>
    <cellStyle name="40% - Accent6 2 2" xfId="721" xr:uid="{00000000-0005-0000-0000-000037000000}"/>
    <cellStyle name="40% — акцент1 2" xfId="677" xr:uid="{00000000-0005-0000-0000-000038000000}"/>
    <cellStyle name="40% — акцент1 3" xfId="1115" xr:uid="{00000000-0005-0000-0000-000039000000}"/>
    <cellStyle name="40% — акцент1 4" xfId="1142" xr:uid="{00000000-0005-0000-0000-00003A000000}"/>
    <cellStyle name="40% — акцент1 5" xfId="1077" xr:uid="{00000000-0005-0000-0000-00003B000000}"/>
    <cellStyle name="40% — акцент2 2" xfId="681" xr:uid="{00000000-0005-0000-0000-00003C000000}"/>
    <cellStyle name="40% — акцент2 3" xfId="1117" xr:uid="{00000000-0005-0000-0000-00003D000000}"/>
    <cellStyle name="40% — акцент2 4" xfId="1144" xr:uid="{00000000-0005-0000-0000-00003E000000}"/>
    <cellStyle name="40% — акцент2 5" xfId="1081" xr:uid="{00000000-0005-0000-0000-00003F000000}"/>
    <cellStyle name="40% — акцент3 2" xfId="685" xr:uid="{00000000-0005-0000-0000-000040000000}"/>
    <cellStyle name="40% — акцент3 3" xfId="1119" xr:uid="{00000000-0005-0000-0000-000041000000}"/>
    <cellStyle name="40% — акцент3 4" xfId="1146" xr:uid="{00000000-0005-0000-0000-000042000000}"/>
    <cellStyle name="40% — акцент3 5" xfId="1085" xr:uid="{00000000-0005-0000-0000-000043000000}"/>
    <cellStyle name="40% — акцент4 2" xfId="689" xr:uid="{00000000-0005-0000-0000-000044000000}"/>
    <cellStyle name="40% — акцент4 3" xfId="1121" xr:uid="{00000000-0005-0000-0000-000045000000}"/>
    <cellStyle name="40% — акцент4 4" xfId="1148" xr:uid="{00000000-0005-0000-0000-000046000000}"/>
    <cellStyle name="40% — акцент4 5" xfId="1089" xr:uid="{00000000-0005-0000-0000-000047000000}"/>
    <cellStyle name="40% — акцент5 2" xfId="693" xr:uid="{00000000-0005-0000-0000-000048000000}"/>
    <cellStyle name="40% — акцент5 3" xfId="1123" xr:uid="{00000000-0005-0000-0000-000049000000}"/>
    <cellStyle name="40% — акцент5 4" xfId="1150" xr:uid="{00000000-0005-0000-0000-00004A000000}"/>
    <cellStyle name="40% — акцент5 5" xfId="1093" xr:uid="{00000000-0005-0000-0000-00004B000000}"/>
    <cellStyle name="40% — акцент6 2" xfId="697" xr:uid="{00000000-0005-0000-0000-00004C000000}"/>
    <cellStyle name="40% — акцент6 3" xfId="1125" xr:uid="{00000000-0005-0000-0000-00004D000000}"/>
    <cellStyle name="40% — акцент6 4" xfId="1152" xr:uid="{00000000-0005-0000-0000-00004E000000}"/>
    <cellStyle name="40% — акцент6 5" xfId="1097" xr:uid="{00000000-0005-0000-0000-00004F000000}"/>
    <cellStyle name="60% - Accent1 2" xfId="633" xr:uid="{00000000-0005-0000-0000-000050000000}"/>
    <cellStyle name="60% - Accent2 2" xfId="636" xr:uid="{00000000-0005-0000-0000-000051000000}"/>
    <cellStyle name="60% - Accent3 2" xfId="639" xr:uid="{00000000-0005-0000-0000-000052000000}"/>
    <cellStyle name="60% - Accent4 2" xfId="642" xr:uid="{00000000-0005-0000-0000-000053000000}"/>
    <cellStyle name="60% - Accent5 2" xfId="645" xr:uid="{00000000-0005-0000-0000-000054000000}"/>
    <cellStyle name="60% - Accent6 2" xfId="648" xr:uid="{00000000-0005-0000-0000-000055000000}"/>
    <cellStyle name="60% — акцент1 2" xfId="678" xr:uid="{00000000-0005-0000-0000-000056000000}"/>
    <cellStyle name="60% — акцент1 3" xfId="1078" xr:uid="{00000000-0005-0000-0000-000057000000}"/>
    <cellStyle name="60% — акцент2 2" xfId="682" xr:uid="{00000000-0005-0000-0000-000058000000}"/>
    <cellStyle name="60% — акцент2 3" xfId="1082" xr:uid="{00000000-0005-0000-0000-000059000000}"/>
    <cellStyle name="60% — акцент3 2" xfId="686" xr:uid="{00000000-0005-0000-0000-00005A000000}"/>
    <cellStyle name="60% — акцент3 3" xfId="1086" xr:uid="{00000000-0005-0000-0000-00005B000000}"/>
    <cellStyle name="60% — акцент4 2" xfId="690" xr:uid="{00000000-0005-0000-0000-00005C000000}"/>
    <cellStyle name="60% — акцент4 3" xfId="1090" xr:uid="{00000000-0005-0000-0000-00005D000000}"/>
    <cellStyle name="60% — акцент5 2" xfId="694" xr:uid="{00000000-0005-0000-0000-00005E000000}"/>
    <cellStyle name="60% — акцент5 3" xfId="1094" xr:uid="{00000000-0005-0000-0000-00005F000000}"/>
    <cellStyle name="60% — акцент6 2" xfId="698" xr:uid="{00000000-0005-0000-0000-000060000000}"/>
    <cellStyle name="60% — акцент6 3" xfId="1098" xr:uid="{00000000-0005-0000-0000-000061000000}"/>
    <cellStyle name="Accent1 2" xfId="307" xr:uid="{00000000-0005-0000-0000-000062000000}"/>
    <cellStyle name="Accent2 2" xfId="308" xr:uid="{00000000-0005-0000-0000-000063000000}"/>
    <cellStyle name="Accent3 2" xfId="309" xr:uid="{00000000-0005-0000-0000-000064000000}"/>
    <cellStyle name="Accent4 2" xfId="310" xr:uid="{00000000-0005-0000-0000-000065000000}"/>
    <cellStyle name="Accent5 2" xfId="311" xr:uid="{00000000-0005-0000-0000-000066000000}"/>
    <cellStyle name="Accent6 2" xfId="312" xr:uid="{00000000-0005-0000-0000-000067000000}"/>
    <cellStyle name="Bad 2" xfId="325" xr:uid="{00000000-0005-0000-0000-000068000000}"/>
    <cellStyle name="C01_Page_head" xfId="1058" xr:uid="{00000000-0005-0000-0000-000069000000}"/>
    <cellStyle name="C08_Table text" xfId="4" xr:uid="{00000000-0005-0000-0000-00006A000000}"/>
    <cellStyle name="C19_Regular figs" xfId="5" xr:uid="{00000000-0005-0000-0000-00006B000000}"/>
    <cellStyle name="Calc Currency (0)" xfId="6" xr:uid="{00000000-0005-0000-0000-00006C000000}"/>
    <cellStyle name="Calc Currency (2)" xfId="7" xr:uid="{00000000-0005-0000-0000-00006D000000}"/>
    <cellStyle name="Calc Percent (0)" xfId="8" xr:uid="{00000000-0005-0000-0000-00006E000000}"/>
    <cellStyle name="Calc Percent (1)" xfId="9" xr:uid="{00000000-0005-0000-0000-00006F000000}"/>
    <cellStyle name="Calc Percent (2)" xfId="10" xr:uid="{00000000-0005-0000-0000-000070000000}"/>
    <cellStyle name="Calc Units (0)" xfId="11" xr:uid="{00000000-0005-0000-0000-000071000000}"/>
    <cellStyle name="Calc Units (1)" xfId="12" xr:uid="{00000000-0005-0000-0000-000072000000}"/>
    <cellStyle name="Calc Units (2)" xfId="13" xr:uid="{00000000-0005-0000-0000-000073000000}"/>
    <cellStyle name="Calculation 2" xfId="315" xr:uid="{00000000-0005-0000-0000-000074000000}"/>
    <cellStyle name="Check Cell 2" xfId="321" xr:uid="{00000000-0005-0000-0000-000075000000}"/>
    <cellStyle name="Column_Title" xfId="14" xr:uid="{00000000-0005-0000-0000-000076000000}"/>
    <cellStyle name="Comma [0] 2" xfId="335" xr:uid="{00000000-0005-0000-0000-000077000000}"/>
    <cellStyle name="Comma [0] 2 2" xfId="534" xr:uid="{00000000-0005-0000-0000-000078000000}"/>
    <cellStyle name="Comma [0] 2 2 2" xfId="625" xr:uid="{00000000-0005-0000-0000-000079000000}"/>
    <cellStyle name="Comma [0] 2 2 2 2" xfId="1047" xr:uid="{00000000-0005-0000-0000-00007A000000}"/>
    <cellStyle name="Comma [0] 2 2 3" xfId="963" xr:uid="{00000000-0005-0000-0000-00007B000000}"/>
    <cellStyle name="Comma [0] 2 3" xfId="564" xr:uid="{00000000-0005-0000-0000-00007C000000}"/>
    <cellStyle name="Comma [0] 2 3 2" xfId="986" xr:uid="{00000000-0005-0000-0000-00007D000000}"/>
    <cellStyle name="Comma [0] 2 4" xfId="888" xr:uid="{00000000-0005-0000-0000-00007E000000}"/>
    <cellStyle name="Comma [0] 4" xfId="544" xr:uid="{00000000-0005-0000-0000-00007F000000}"/>
    <cellStyle name="Comma [0] 4 2" xfId="726" xr:uid="{00000000-0005-0000-0000-000080000000}"/>
    <cellStyle name="Comma [00]" xfId="15" xr:uid="{00000000-0005-0000-0000-000081000000}"/>
    <cellStyle name="Comma 10" xfId="516" xr:uid="{00000000-0005-0000-0000-000082000000}"/>
    <cellStyle name="Comma 10 2" xfId="610" xr:uid="{00000000-0005-0000-0000-000083000000}"/>
    <cellStyle name="Comma 10 2 2" xfId="1032" xr:uid="{00000000-0005-0000-0000-000084000000}"/>
    <cellStyle name="Comma 10 3" xfId="948" xr:uid="{00000000-0005-0000-0000-000085000000}"/>
    <cellStyle name="Comma 10 4" xfId="817" xr:uid="{00000000-0005-0000-0000-000086000000}"/>
    <cellStyle name="Comma 11" xfId="515" xr:uid="{00000000-0005-0000-0000-000087000000}"/>
    <cellStyle name="Comma 11 2" xfId="609" xr:uid="{00000000-0005-0000-0000-000088000000}"/>
    <cellStyle name="Comma 11 2 2" xfId="1031" xr:uid="{00000000-0005-0000-0000-000089000000}"/>
    <cellStyle name="Comma 11 3" xfId="711" xr:uid="{00000000-0005-0000-0000-00008A000000}"/>
    <cellStyle name="Comma 11 3 2" xfId="947" xr:uid="{00000000-0005-0000-0000-00008B000000}"/>
    <cellStyle name="Comma 11 4" xfId="815" xr:uid="{00000000-0005-0000-0000-00008C000000}"/>
    <cellStyle name="Comma 12" xfId="387" xr:uid="{00000000-0005-0000-0000-00008D000000}"/>
    <cellStyle name="Comma 12 2" xfId="568" xr:uid="{00000000-0005-0000-0000-00008E000000}"/>
    <cellStyle name="Comma 12 2 2" xfId="990" xr:uid="{00000000-0005-0000-0000-00008F000000}"/>
    <cellStyle name="Comma 12 3" xfId="900" xr:uid="{00000000-0005-0000-0000-000090000000}"/>
    <cellStyle name="Comma 12 4" xfId="823" xr:uid="{00000000-0005-0000-0000-000091000000}"/>
    <cellStyle name="Comma 13" xfId="520" xr:uid="{00000000-0005-0000-0000-000092000000}"/>
    <cellStyle name="Comma 13 2" xfId="612" xr:uid="{00000000-0005-0000-0000-000093000000}"/>
    <cellStyle name="Comma 13 2 2" xfId="1034" xr:uid="{00000000-0005-0000-0000-000094000000}"/>
    <cellStyle name="Comma 13 3" xfId="950" xr:uid="{00000000-0005-0000-0000-000095000000}"/>
    <cellStyle name="Comma 13 4" xfId="827" xr:uid="{00000000-0005-0000-0000-000096000000}"/>
    <cellStyle name="Comma 14" xfId="731" xr:uid="{00000000-0005-0000-0000-000097000000}"/>
    <cellStyle name="Comma 14 2" xfId="835" xr:uid="{00000000-0005-0000-0000-000098000000}"/>
    <cellStyle name="Comma 15" xfId="724" xr:uid="{00000000-0005-0000-0000-000099000000}"/>
    <cellStyle name="Comma 15 2" xfId="834" xr:uid="{00000000-0005-0000-0000-00009A000000}"/>
    <cellStyle name="Comma 16" xfId="782" xr:uid="{00000000-0005-0000-0000-00009B000000}"/>
    <cellStyle name="Comma 16 2" xfId="836" xr:uid="{00000000-0005-0000-0000-00009C000000}"/>
    <cellStyle name="Comma 17" xfId="775" xr:uid="{00000000-0005-0000-0000-00009D000000}"/>
    <cellStyle name="Comma 17 2" xfId="1126" xr:uid="{00000000-0005-0000-0000-00009E000000}"/>
    <cellStyle name="Comma 18" xfId="779" xr:uid="{00000000-0005-0000-0000-00009F000000}"/>
    <cellStyle name="Comma 18 2" xfId="1132" xr:uid="{00000000-0005-0000-0000-0000A0000000}"/>
    <cellStyle name="Comma 19" xfId="776" xr:uid="{00000000-0005-0000-0000-0000A1000000}"/>
    <cellStyle name="Comma 19 2" xfId="1108" xr:uid="{00000000-0005-0000-0000-0000A2000000}"/>
    <cellStyle name="Comma 2" xfId="16" xr:uid="{00000000-0005-0000-0000-0000A3000000}"/>
    <cellStyle name="Comma 2 10" xfId="524" xr:uid="{00000000-0005-0000-0000-0000A4000000}"/>
    <cellStyle name="Comma 2 10 2" xfId="615" xr:uid="{00000000-0005-0000-0000-0000A5000000}"/>
    <cellStyle name="Comma 2 10 2 2" xfId="1037" xr:uid="{00000000-0005-0000-0000-0000A6000000}"/>
    <cellStyle name="Comma 2 10 3" xfId="953" xr:uid="{00000000-0005-0000-0000-0000A7000000}"/>
    <cellStyle name="Comma 2 11" xfId="547" xr:uid="{00000000-0005-0000-0000-0000A8000000}"/>
    <cellStyle name="Comma 2 11 2" xfId="629" xr:uid="{00000000-0005-0000-0000-0000A9000000}"/>
    <cellStyle name="Comma 2 11 2 2" xfId="1051" xr:uid="{00000000-0005-0000-0000-0000AA000000}"/>
    <cellStyle name="Comma 2 11 3" xfId="970" xr:uid="{00000000-0005-0000-0000-0000AB000000}"/>
    <cellStyle name="Comma 2 12" xfId="154" xr:uid="{00000000-0005-0000-0000-0000AC000000}"/>
    <cellStyle name="Comma 2 12 2" xfId="552" xr:uid="{00000000-0005-0000-0000-0000AD000000}"/>
    <cellStyle name="Comma 2 12 2 2" xfId="974" xr:uid="{00000000-0005-0000-0000-0000AE000000}"/>
    <cellStyle name="Comma 2 12 3" xfId="848" xr:uid="{00000000-0005-0000-0000-0000AF000000}"/>
    <cellStyle name="Comma 2 13" xfId="760" xr:uid="{00000000-0005-0000-0000-0000B0000000}"/>
    <cellStyle name="Comma 2 13 2" xfId="837" xr:uid="{00000000-0005-0000-0000-0000B1000000}"/>
    <cellStyle name="Comma 2 14" xfId="820" xr:uid="{00000000-0005-0000-0000-0000B2000000}"/>
    <cellStyle name="Comma 2 15" xfId="113" xr:uid="{00000000-0005-0000-0000-0000B3000000}"/>
    <cellStyle name="Comma 2 2" xfId="204" xr:uid="{00000000-0005-0000-0000-0000B4000000}"/>
    <cellStyle name="Comma 2 2 10" xfId="527" xr:uid="{00000000-0005-0000-0000-0000B5000000}"/>
    <cellStyle name="Comma 2 2 10 2" xfId="618" xr:uid="{00000000-0005-0000-0000-0000B6000000}"/>
    <cellStyle name="Comma 2 2 10 2 2" xfId="1040" xr:uid="{00000000-0005-0000-0000-0000B7000000}"/>
    <cellStyle name="Comma 2 2 10 3" xfId="956" xr:uid="{00000000-0005-0000-0000-0000B8000000}"/>
    <cellStyle name="Comma 2 2 11" xfId="557" xr:uid="{00000000-0005-0000-0000-0000B9000000}"/>
    <cellStyle name="Comma 2 2 11 2" xfId="979" xr:uid="{00000000-0005-0000-0000-0000BA000000}"/>
    <cellStyle name="Comma 2 2 12" xfId="863" xr:uid="{00000000-0005-0000-0000-0000BB000000}"/>
    <cellStyle name="Comma 2 2 13" xfId="830" xr:uid="{00000000-0005-0000-0000-0000BC000000}"/>
    <cellStyle name="Comma 2 2 2" xfId="284" xr:uid="{00000000-0005-0000-0000-0000BD000000}"/>
    <cellStyle name="Comma 2 2 2 2" xfId="481" xr:uid="{00000000-0005-0000-0000-0000BE000000}"/>
    <cellStyle name="Comma 2 2 2 2 2" xfId="586" xr:uid="{00000000-0005-0000-0000-0000BF000000}"/>
    <cellStyle name="Comma 2 2 2 2 2 2" xfId="1008" xr:uid="{00000000-0005-0000-0000-0000C0000000}"/>
    <cellStyle name="Comma 2 2 2 2 3" xfId="924" xr:uid="{00000000-0005-0000-0000-0000C1000000}"/>
    <cellStyle name="Comma 2 2 2 3" xfId="507" xr:uid="{00000000-0005-0000-0000-0000C2000000}"/>
    <cellStyle name="Comma 2 2 2 3 2" xfId="606" xr:uid="{00000000-0005-0000-0000-0000C3000000}"/>
    <cellStyle name="Comma 2 2 2 3 2 2" xfId="1028" xr:uid="{00000000-0005-0000-0000-0000C4000000}"/>
    <cellStyle name="Comma 2 2 2 3 3" xfId="944" xr:uid="{00000000-0005-0000-0000-0000C5000000}"/>
    <cellStyle name="Comma 2 2 2 4" xfId="425" xr:uid="{00000000-0005-0000-0000-0000C6000000}"/>
    <cellStyle name="Comma 2 2 2 4 2" xfId="582" xr:uid="{00000000-0005-0000-0000-0000C7000000}"/>
    <cellStyle name="Comma 2 2 2 4 2 2" xfId="1004" xr:uid="{00000000-0005-0000-0000-0000C8000000}"/>
    <cellStyle name="Comma 2 2 2 4 3" xfId="917" xr:uid="{00000000-0005-0000-0000-0000C9000000}"/>
    <cellStyle name="Comma 2 2 2 5" xfId="394" xr:uid="{00000000-0005-0000-0000-0000CA000000}"/>
    <cellStyle name="Comma 2 2 2 5 2" xfId="572" xr:uid="{00000000-0005-0000-0000-0000CB000000}"/>
    <cellStyle name="Comma 2 2 2 5 2 2" xfId="994" xr:uid="{00000000-0005-0000-0000-0000CC000000}"/>
    <cellStyle name="Comma 2 2 2 5 3" xfId="904" xr:uid="{00000000-0005-0000-0000-0000CD000000}"/>
    <cellStyle name="Comma 2 2 2 6" xfId="531" xr:uid="{00000000-0005-0000-0000-0000CE000000}"/>
    <cellStyle name="Comma 2 2 2 6 2" xfId="622" xr:uid="{00000000-0005-0000-0000-0000CF000000}"/>
    <cellStyle name="Comma 2 2 2 6 2 2" xfId="1044" xr:uid="{00000000-0005-0000-0000-0000D0000000}"/>
    <cellStyle name="Comma 2 2 2 6 3" xfId="960" xr:uid="{00000000-0005-0000-0000-0000D1000000}"/>
    <cellStyle name="Comma 2 2 2 7" xfId="561" xr:uid="{00000000-0005-0000-0000-0000D2000000}"/>
    <cellStyle name="Comma 2 2 2 7 2" xfId="983" xr:uid="{00000000-0005-0000-0000-0000D3000000}"/>
    <cellStyle name="Comma 2 2 2 8" xfId="878" xr:uid="{00000000-0005-0000-0000-0000D4000000}"/>
    <cellStyle name="Comma 2 2 3" xfId="304" xr:uid="{00000000-0005-0000-0000-0000D5000000}"/>
    <cellStyle name="Comma 2 2 3 2" xfId="482" xr:uid="{00000000-0005-0000-0000-0000D6000000}"/>
    <cellStyle name="Comma 2 2 3 2 2" xfId="587" xr:uid="{00000000-0005-0000-0000-0000D7000000}"/>
    <cellStyle name="Comma 2 2 3 2 2 2" xfId="1009" xr:uid="{00000000-0005-0000-0000-0000D8000000}"/>
    <cellStyle name="Comma 2 2 3 2 3" xfId="925" xr:uid="{00000000-0005-0000-0000-0000D9000000}"/>
    <cellStyle name="Comma 2 2 3 3" xfId="399" xr:uid="{00000000-0005-0000-0000-0000DA000000}"/>
    <cellStyle name="Comma 2 2 3 3 2" xfId="575" xr:uid="{00000000-0005-0000-0000-0000DB000000}"/>
    <cellStyle name="Comma 2 2 3 3 2 2" xfId="997" xr:uid="{00000000-0005-0000-0000-0000DC000000}"/>
    <cellStyle name="Comma 2 2 3 3 3" xfId="907" xr:uid="{00000000-0005-0000-0000-0000DD000000}"/>
    <cellStyle name="Comma 2 2 4" xfId="359" xr:uid="{00000000-0005-0000-0000-0000DE000000}"/>
    <cellStyle name="Comma 2 2 4 2" xfId="488" xr:uid="{00000000-0005-0000-0000-0000DF000000}"/>
    <cellStyle name="Comma 2 2 4 2 2" xfId="593" xr:uid="{00000000-0005-0000-0000-0000E0000000}"/>
    <cellStyle name="Comma 2 2 4 2 2 2" xfId="1015" xr:uid="{00000000-0005-0000-0000-0000E1000000}"/>
    <cellStyle name="Comma 2 2 4 2 3" xfId="931" xr:uid="{00000000-0005-0000-0000-0000E2000000}"/>
    <cellStyle name="Comma 2 2 4 3" xfId="537" xr:uid="{00000000-0005-0000-0000-0000E3000000}"/>
    <cellStyle name="Comma 2 2 4 3 2" xfId="628" xr:uid="{00000000-0005-0000-0000-0000E4000000}"/>
    <cellStyle name="Comma 2 2 4 3 2 2" xfId="1050" xr:uid="{00000000-0005-0000-0000-0000E5000000}"/>
    <cellStyle name="Comma 2 2 4 3 3" xfId="966" xr:uid="{00000000-0005-0000-0000-0000E6000000}"/>
    <cellStyle name="Comma 2 2 4 4" xfId="567" xr:uid="{00000000-0005-0000-0000-0000E7000000}"/>
    <cellStyle name="Comma 2 2 4 4 2" xfId="989" xr:uid="{00000000-0005-0000-0000-0000E8000000}"/>
    <cellStyle name="Comma 2 2 4 5" xfId="896" xr:uid="{00000000-0005-0000-0000-0000E9000000}"/>
    <cellStyle name="Comma 2 2 5" xfId="491" xr:uid="{00000000-0005-0000-0000-0000EA000000}"/>
    <cellStyle name="Comma 2 2 5 2" xfId="596" xr:uid="{00000000-0005-0000-0000-0000EB000000}"/>
    <cellStyle name="Comma 2 2 5 2 2" xfId="1018" xr:uid="{00000000-0005-0000-0000-0000EC000000}"/>
    <cellStyle name="Comma 2 2 5 3" xfId="934" xr:uid="{00000000-0005-0000-0000-0000ED000000}"/>
    <cellStyle name="Comma 2 2 6" xfId="413" xr:uid="{00000000-0005-0000-0000-0000EE000000}"/>
    <cellStyle name="Comma 2 2 6 2" xfId="578" xr:uid="{00000000-0005-0000-0000-0000EF000000}"/>
    <cellStyle name="Comma 2 2 6 2 2" xfId="1000" xr:uid="{00000000-0005-0000-0000-0000F0000000}"/>
    <cellStyle name="Comma 2 2 6 3" xfId="913" xr:uid="{00000000-0005-0000-0000-0000F1000000}"/>
    <cellStyle name="Comma 2 2 7" xfId="496" xr:uid="{00000000-0005-0000-0000-0000F2000000}"/>
    <cellStyle name="Comma 2 2 7 2" xfId="600" xr:uid="{00000000-0005-0000-0000-0000F3000000}"/>
    <cellStyle name="Comma 2 2 7 2 2" xfId="1022" xr:uid="{00000000-0005-0000-0000-0000F4000000}"/>
    <cellStyle name="Comma 2 2 7 3" xfId="938" xr:uid="{00000000-0005-0000-0000-0000F5000000}"/>
    <cellStyle name="Comma 2 2 8" xfId="504" xr:uid="{00000000-0005-0000-0000-0000F6000000}"/>
    <cellStyle name="Comma 2 2 8 2" xfId="603" xr:uid="{00000000-0005-0000-0000-0000F7000000}"/>
    <cellStyle name="Comma 2 2 8 2 2" xfId="1025" xr:uid="{00000000-0005-0000-0000-0000F8000000}"/>
    <cellStyle name="Comma 2 2 8 3" xfId="941" xr:uid="{00000000-0005-0000-0000-0000F9000000}"/>
    <cellStyle name="Comma 2 2 9" xfId="392" xr:uid="{00000000-0005-0000-0000-0000FA000000}"/>
    <cellStyle name="Comma 2 2 9 2" xfId="570" xr:uid="{00000000-0005-0000-0000-0000FB000000}"/>
    <cellStyle name="Comma 2 2 9 2 2" xfId="992" xr:uid="{00000000-0005-0000-0000-0000FC000000}"/>
    <cellStyle name="Comma 2 2 9 3" xfId="902" xr:uid="{00000000-0005-0000-0000-0000FD000000}"/>
    <cellStyle name="Comma 2 3" xfId="164" xr:uid="{00000000-0005-0000-0000-0000FE000000}"/>
    <cellStyle name="Comma 2 3 2" xfId="203" xr:uid="{00000000-0005-0000-0000-0000FF000000}"/>
    <cellStyle name="Comma 2 3 2 2" xfId="483" xr:uid="{00000000-0005-0000-0000-000000010000}"/>
    <cellStyle name="Comma 2 3 2 2 2" xfId="588" xr:uid="{00000000-0005-0000-0000-000001010000}"/>
    <cellStyle name="Comma 2 3 2 2 2 2" xfId="1010" xr:uid="{00000000-0005-0000-0000-000002010000}"/>
    <cellStyle name="Comma 2 3 2 2 3" xfId="926" xr:uid="{00000000-0005-0000-0000-000003010000}"/>
    <cellStyle name="Comma 2 3 2 3" xfId="426" xr:uid="{00000000-0005-0000-0000-000004010000}"/>
    <cellStyle name="Comma 2 3 2 3 2" xfId="583" xr:uid="{00000000-0005-0000-0000-000005010000}"/>
    <cellStyle name="Comma 2 3 2 3 2 2" xfId="1005" xr:uid="{00000000-0005-0000-0000-000006010000}"/>
    <cellStyle name="Comma 2 3 2 3 3" xfId="918" xr:uid="{00000000-0005-0000-0000-000007010000}"/>
    <cellStyle name="Comma 2 3 2 4" xfId="526" xr:uid="{00000000-0005-0000-0000-000008010000}"/>
    <cellStyle name="Comma 2 3 2 4 2" xfId="617" xr:uid="{00000000-0005-0000-0000-000009010000}"/>
    <cellStyle name="Comma 2 3 2 4 2 2" xfId="1039" xr:uid="{00000000-0005-0000-0000-00000A010000}"/>
    <cellStyle name="Comma 2 3 2 4 3" xfId="955" xr:uid="{00000000-0005-0000-0000-00000B010000}"/>
    <cellStyle name="Comma 2 3 2 5" xfId="556" xr:uid="{00000000-0005-0000-0000-00000C010000}"/>
    <cellStyle name="Comma 2 3 2 5 2" xfId="978" xr:uid="{00000000-0005-0000-0000-00000D010000}"/>
    <cellStyle name="Comma 2 3 2 6" xfId="862" xr:uid="{00000000-0005-0000-0000-00000E010000}"/>
    <cellStyle name="Comma 2 3 3" xfId="354" xr:uid="{00000000-0005-0000-0000-00000F010000}"/>
    <cellStyle name="Comma 2 3 3 2" xfId="484" xr:uid="{00000000-0005-0000-0000-000010010000}"/>
    <cellStyle name="Comma 2 3 3 2 2" xfId="589" xr:uid="{00000000-0005-0000-0000-000011010000}"/>
    <cellStyle name="Comma 2 3 3 2 2 2" xfId="1011" xr:uid="{00000000-0005-0000-0000-000012010000}"/>
    <cellStyle name="Comma 2 3 3 2 3" xfId="927" xr:uid="{00000000-0005-0000-0000-000013010000}"/>
    <cellStyle name="Comma 2 3 3 3" xfId="894" xr:uid="{00000000-0005-0000-0000-000014010000}"/>
    <cellStyle name="Comma 2 3 4" xfId="489" xr:uid="{00000000-0005-0000-0000-000015010000}"/>
    <cellStyle name="Comma 2 3 4 2" xfId="594" xr:uid="{00000000-0005-0000-0000-000016010000}"/>
    <cellStyle name="Comma 2 3 4 2 2" xfId="1016" xr:uid="{00000000-0005-0000-0000-000017010000}"/>
    <cellStyle name="Comma 2 3 4 3" xfId="932" xr:uid="{00000000-0005-0000-0000-000018010000}"/>
    <cellStyle name="Comma 2 3 5" xfId="493" xr:uid="{00000000-0005-0000-0000-000019010000}"/>
    <cellStyle name="Comma 2 3 5 2" xfId="598" xr:uid="{00000000-0005-0000-0000-00001A010000}"/>
    <cellStyle name="Comma 2 3 5 2 2" xfId="1020" xr:uid="{00000000-0005-0000-0000-00001B010000}"/>
    <cellStyle name="Comma 2 3 5 3" xfId="936" xr:uid="{00000000-0005-0000-0000-00001C010000}"/>
    <cellStyle name="Comma 2 3 6" xfId="418" xr:uid="{00000000-0005-0000-0000-00001D010000}"/>
    <cellStyle name="Comma 2 3 6 2" xfId="580" xr:uid="{00000000-0005-0000-0000-00001E010000}"/>
    <cellStyle name="Comma 2 3 6 2 2" xfId="1002" xr:uid="{00000000-0005-0000-0000-00001F010000}"/>
    <cellStyle name="Comma 2 3 6 3" xfId="915" xr:uid="{00000000-0005-0000-0000-000020010000}"/>
    <cellStyle name="Comma 2 3 7" xfId="553" xr:uid="{00000000-0005-0000-0000-000021010000}"/>
    <cellStyle name="Comma 2 3 7 2" xfId="975" xr:uid="{00000000-0005-0000-0000-000022010000}"/>
    <cellStyle name="Comma 2 3 8" xfId="850" xr:uid="{00000000-0005-0000-0000-000023010000}"/>
    <cellStyle name="Comma 2 3 9" xfId="833" xr:uid="{00000000-0005-0000-0000-000024010000}"/>
    <cellStyle name="Comma 2 4" xfId="242" xr:uid="{00000000-0005-0000-0000-000025010000}"/>
    <cellStyle name="Comma 2 4 2" xfId="427" xr:uid="{00000000-0005-0000-0000-000026010000}"/>
    <cellStyle name="Comma 2 4 2 2" xfId="485" xr:uid="{00000000-0005-0000-0000-000027010000}"/>
    <cellStyle name="Comma 2 4 2 2 2" xfId="590" xr:uid="{00000000-0005-0000-0000-000028010000}"/>
    <cellStyle name="Comma 2 4 2 2 2 2" xfId="1012" xr:uid="{00000000-0005-0000-0000-000029010000}"/>
    <cellStyle name="Comma 2 4 2 2 3" xfId="928" xr:uid="{00000000-0005-0000-0000-00002A010000}"/>
    <cellStyle name="Comma 2 4 2 3" xfId="584" xr:uid="{00000000-0005-0000-0000-00002B010000}"/>
    <cellStyle name="Comma 2 4 2 3 2" xfId="1006" xr:uid="{00000000-0005-0000-0000-00002C010000}"/>
    <cellStyle name="Comma 2 4 2 4" xfId="919" xr:uid="{00000000-0005-0000-0000-00002D010000}"/>
    <cellStyle name="Comma 2 4 3" xfId="506" xr:uid="{00000000-0005-0000-0000-00002E010000}"/>
    <cellStyle name="Comma 2 4 3 2" xfId="605" xr:uid="{00000000-0005-0000-0000-00002F010000}"/>
    <cellStyle name="Comma 2 4 3 2 2" xfId="1027" xr:uid="{00000000-0005-0000-0000-000030010000}"/>
    <cellStyle name="Comma 2 4 3 3" xfId="943" xr:uid="{00000000-0005-0000-0000-000031010000}"/>
    <cellStyle name="Comma 2 4 4" xfId="419" xr:uid="{00000000-0005-0000-0000-000032010000}"/>
    <cellStyle name="Comma 2 4 4 2" xfId="581" xr:uid="{00000000-0005-0000-0000-000033010000}"/>
    <cellStyle name="Comma 2 4 4 2 2" xfId="1003" xr:uid="{00000000-0005-0000-0000-000034010000}"/>
    <cellStyle name="Comma 2 4 4 3" xfId="916" xr:uid="{00000000-0005-0000-0000-000035010000}"/>
    <cellStyle name="Comma 2 4 5" xfId="393" xr:uid="{00000000-0005-0000-0000-000036010000}"/>
    <cellStyle name="Comma 2 4 5 2" xfId="571" xr:uid="{00000000-0005-0000-0000-000037010000}"/>
    <cellStyle name="Comma 2 4 5 2 2" xfId="993" xr:uid="{00000000-0005-0000-0000-000038010000}"/>
    <cellStyle name="Comma 2 4 5 3" xfId="903" xr:uid="{00000000-0005-0000-0000-000039010000}"/>
    <cellStyle name="Comma 2 4 6" xfId="530" xr:uid="{00000000-0005-0000-0000-00003A010000}"/>
    <cellStyle name="Comma 2 4 6 2" xfId="621" xr:uid="{00000000-0005-0000-0000-00003B010000}"/>
    <cellStyle name="Comma 2 4 6 2 2" xfId="1043" xr:uid="{00000000-0005-0000-0000-00003C010000}"/>
    <cellStyle name="Comma 2 4 6 3" xfId="959" xr:uid="{00000000-0005-0000-0000-00003D010000}"/>
    <cellStyle name="Comma 2 4 7" xfId="560" xr:uid="{00000000-0005-0000-0000-00003E010000}"/>
    <cellStyle name="Comma 2 4 7 2" xfId="982" xr:uid="{00000000-0005-0000-0000-00003F010000}"/>
    <cellStyle name="Comma 2 4 8" xfId="874" xr:uid="{00000000-0005-0000-0000-000040010000}"/>
    <cellStyle name="Comma 2 5" xfId="171" xr:uid="{00000000-0005-0000-0000-000041010000}"/>
    <cellStyle name="Comma 2 5 2" xfId="423" xr:uid="{00000000-0005-0000-0000-000042010000}"/>
    <cellStyle name="Comma 2 5 3" xfId="397" xr:uid="{00000000-0005-0000-0000-000043010000}"/>
    <cellStyle name="Comma 2 5 3 2" xfId="1106" xr:uid="{00000000-0005-0000-0000-000044010000}"/>
    <cellStyle name="Comma 2 5 4" xfId="525" xr:uid="{00000000-0005-0000-0000-000045010000}"/>
    <cellStyle name="Comma 2 5 4 2" xfId="616" xr:uid="{00000000-0005-0000-0000-000046010000}"/>
    <cellStyle name="Comma 2 5 4 2 2" xfId="1038" xr:uid="{00000000-0005-0000-0000-000047010000}"/>
    <cellStyle name="Comma 2 5 4 3" xfId="954" xr:uid="{00000000-0005-0000-0000-000048010000}"/>
    <cellStyle name="Comma 2 5 5" xfId="554" xr:uid="{00000000-0005-0000-0000-000049010000}"/>
    <cellStyle name="Comma 2 5 5 2" xfId="976" xr:uid="{00000000-0005-0000-0000-00004A010000}"/>
    <cellStyle name="Comma 2 5 6" xfId="853" xr:uid="{00000000-0005-0000-0000-00004B010000}"/>
    <cellStyle name="Comma 2 6" xfId="281" xr:uid="{00000000-0005-0000-0000-00004C010000}"/>
    <cellStyle name="Comma 2 6 2" xfId="410" xr:uid="{00000000-0005-0000-0000-00004D010000}"/>
    <cellStyle name="Comma 2 6 2 2" xfId="577" xr:uid="{00000000-0005-0000-0000-00004E010000}"/>
    <cellStyle name="Comma 2 6 2 2 2" xfId="999" xr:uid="{00000000-0005-0000-0000-00004F010000}"/>
    <cellStyle name="Comma 2 6 2 3" xfId="912" xr:uid="{00000000-0005-0000-0000-000050010000}"/>
    <cellStyle name="Comma 2 6 3" xfId="398" xr:uid="{00000000-0005-0000-0000-000051010000}"/>
    <cellStyle name="Comma 2 6 3 2" xfId="574" xr:uid="{00000000-0005-0000-0000-000052010000}"/>
    <cellStyle name="Comma 2 6 3 2 2" xfId="996" xr:uid="{00000000-0005-0000-0000-000053010000}"/>
    <cellStyle name="Comma 2 6 3 3" xfId="906" xr:uid="{00000000-0005-0000-0000-000054010000}"/>
    <cellStyle name="Comma 2 7" xfId="349" xr:uid="{00000000-0005-0000-0000-000055010000}"/>
    <cellStyle name="Comma 2 7 2" xfId="503" xr:uid="{00000000-0005-0000-0000-000056010000}"/>
    <cellStyle name="Comma 2 7 2 2" xfId="602" xr:uid="{00000000-0005-0000-0000-000057010000}"/>
    <cellStyle name="Comma 2 7 2 2 2" xfId="1024" xr:uid="{00000000-0005-0000-0000-000058010000}"/>
    <cellStyle name="Comma 2 7 2 3" xfId="940" xr:uid="{00000000-0005-0000-0000-000059010000}"/>
    <cellStyle name="Comma 2 7 3" xfId="536" xr:uid="{00000000-0005-0000-0000-00005A010000}"/>
    <cellStyle name="Comma 2 7 3 2" xfId="627" xr:uid="{00000000-0005-0000-0000-00005B010000}"/>
    <cellStyle name="Comma 2 7 3 2 2" xfId="1049" xr:uid="{00000000-0005-0000-0000-00005C010000}"/>
    <cellStyle name="Comma 2 7 3 3" xfId="965" xr:uid="{00000000-0005-0000-0000-00005D010000}"/>
    <cellStyle name="Comma 2 7 4" xfId="566" xr:uid="{00000000-0005-0000-0000-00005E010000}"/>
    <cellStyle name="Comma 2 7 4 2" xfId="988" xr:uid="{00000000-0005-0000-0000-00005F010000}"/>
    <cellStyle name="Comma 2 7 5" xfId="893" xr:uid="{00000000-0005-0000-0000-000060010000}"/>
    <cellStyle name="Comma 2 8" xfId="380" xr:uid="{00000000-0005-0000-0000-000061010000}"/>
    <cellStyle name="Comma 2 8 2" xfId="898" xr:uid="{00000000-0005-0000-0000-000062010000}"/>
    <cellStyle name="Comma 2 9" xfId="389" xr:uid="{00000000-0005-0000-0000-000063010000}"/>
    <cellStyle name="Comma 2 9 2" xfId="569" xr:uid="{00000000-0005-0000-0000-000064010000}"/>
    <cellStyle name="Comma 2 9 2 2" xfId="991" xr:uid="{00000000-0005-0000-0000-000065010000}"/>
    <cellStyle name="Comma 2 9 3" xfId="901" xr:uid="{00000000-0005-0000-0000-000066010000}"/>
    <cellStyle name="Comma 20" xfId="788" xr:uid="{00000000-0005-0000-0000-000067010000}"/>
    <cellStyle name="Comma 20 2" xfId="1105" xr:uid="{00000000-0005-0000-0000-000068010000}"/>
    <cellStyle name="Comma 21" xfId="803" xr:uid="{00000000-0005-0000-0000-000069010000}"/>
    <cellStyle name="Comma 21 2" xfId="1107" xr:uid="{00000000-0005-0000-0000-00006A010000}"/>
    <cellStyle name="Comma 22" xfId="791" xr:uid="{00000000-0005-0000-0000-00006B010000}"/>
    <cellStyle name="Comma 22 2" xfId="1136" xr:uid="{00000000-0005-0000-0000-00006C010000}"/>
    <cellStyle name="Comma 23" xfId="792" xr:uid="{00000000-0005-0000-0000-00006D010000}"/>
    <cellStyle name="Comma 23 2" xfId="1111" xr:uid="{00000000-0005-0000-0000-00006E010000}"/>
    <cellStyle name="Comma 24" xfId="805" xr:uid="{00000000-0005-0000-0000-00006F010000}"/>
    <cellStyle name="Comma 24 2" xfId="1137" xr:uid="{00000000-0005-0000-0000-000070010000}"/>
    <cellStyle name="Comma 25" xfId="798" xr:uid="{00000000-0005-0000-0000-000071010000}"/>
    <cellStyle name="Comma 25 2" xfId="1110" xr:uid="{00000000-0005-0000-0000-000072010000}"/>
    <cellStyle name="Comma 26" xfId="804" xr:uid="{00000000-0005-0000-0000-000073010000}"/>
    <cellStyle name="Comma 26 2" xfId="1128" xr:uid="{00000000-0005-0000-0000-000074010000}"/>
    <cellStyle name="Comma 27" xfId="1130" xr:uid="{00000000-0005-0000-0000-000075010000}"/>
    <cellStyle name="Comma 28" xfId="1131" xr:uid="{00000000-0005-0000-0000-000076010000}"/>
    <cellStyle name="Comma 29" xfId="832" xr:uid="{00000000-0005-0000-0000-000077010000}"/>
    <cellStyle name="Comma 3" xfId="17" xr:uid="{00000000-0005-0000-0000-000078010000}"/>
    <cellStyle name="Comma 3 10" xfId="555" xr:uid="{00000000-0005-0000-0000-000079010000}"/>
    <cellStyle name="Comma 3 10 2" xfId="977" xr:uid="{00000000-0005-0000-0000-00007A010000}"/>
    <cellStyle name="Comma 3 11" xfId="734" xr:uid="{00000000-0005-0000-0000-00007B010000}"/>
    <cellStyle name="Comma 3 11 2" xfId="859" xr:uid="{00000000-0005-0000-0000-00007C010000}"/>
    <cellStyle name="Comma 3 12" xfId="744" xr:uid="{00000000-0005-0000-0000-00007D010000}"/>
    <cellStyle name="Comma 3 13" xfId="1101" xr:uid="{00000000-0005-0000-0000-00007E010000}"/>
    <cellStyle name="Comma 3 14" xfId="190" xr:uid="{00000000-0005-0000-0000-00007F010000}"/>
    <cellStyle name="Comma 3 2" xfId="18" xr:uid="{00000000-0005-0000-0000-000080010000}"/>
    <cellStyle name="Comma 3 2 2" xfId="486" xr:uid="{00000000-0005-0000-0000-000081010000}"/>
    <cellStyle name="Comma 3 2 2 2" xfId="591" xr:uid="{00000000-0005-0000-0000-000082010000}"/>
    <cellStyle name="Comma 3 2 2 2 2" xfId="1013" xr:uid="{00000000-0005-0000-0000-000083010000}"/>
    <cellStyle name="Comma 3 2 2 3" xfId="761" xr:uid="{00000000-0005-0000-0000-000084010000}"/>
    <cellStyle name="Comma 3 2 2 4" xfId="929" xr:uid="{00000000-0005-0000-0000-000085010000}"/>
    <cellStyle name="Comma 3 2 3" xfId="428" xr:uid="{00000000-0005-0000-0000-000086010000}"/>
    <cellStyle name="Comma 3 2 3 2" xfId="585" xr:uid="{00000000-0005-0000-0000-000087010000}"/>
    <cellStyle name="Comma 3 2 3 2 2" xfId="1007" xr:uid="{00000000-0005-0000-0000-000088010000}"/>
    <cellStyle name="Comma 3 2 3 3" xfId="920" xr:uid="{00000000-0005-0000-0000-000089010000}"/>
    <cellStyle name="Comma 3 2 4" xfId="528" xr:uid="{00000000-0005-0000-0000-00008A010000}"/>
    <cellStyle name="Comma 3 2 4 2" xfId="619" xr:uid="{00000000-0005-0000-0000-00008B010000}"/>
    <cellStyle name="Comma 3 2 4 2 2" xfId="1041" xr:uid="{00000000-0005-0000-0000-00008C010000}"/>
    <cellStyle name="Comma 3 2 4 3" xfId="957" xr:uid="{00000000-0005-0000-0000-00008D010000}"/>
    <cellStyle name="Comma 3 2 5" xfId="558" xr:uid="{00000000-0005-0000-0000-00008E010000}"/>
    <cellStyle name="Comma 3 2 5 2" xfId="980" xr:uid="{00000000-0005-0000-0000-00008F010000}"/>
    <cellStyle name="Comma 3 2 6" xfId="865" xr:uid="{00000000-0005-0000-0000-000090010000}"/>
    <cellStyle name="Comma 3 2 7" xfId="206" xr:uid="{00000000-0005-0000-0000-000091010000}"/>
    <cellStyle name="Comma 3 3" xfId="19" xr:uid="{00000000-0005-0000-0000-000092010000}"/>
    <cellStyle name="Comma 3 3 2" xfId="431" xr:uid="{00000000-0005-0000-0000-000093010000}"/>
    <cellStyle name="Comma 3 3 3" xfId="1129" xr:uid="{00000000-0005-0000-0000-000094010000}"/>
    <cellStyle name="Comma 3 3 4" xfId="331" xr:uid="{00000000-0005-0000-0000-000095010000}"/>
    <cellStyle name="Comma 3 4" xfId="339" xr:uid="{00000000-0005-0000-0000-000096010000}"/>
    <cellStyle name="Comma 3 4 2" xfId="473" xr:uid="{00000000-0005-0000-0000-000097010000}"/>
    <cellStyle name="Comma 3 4 3" xfId="890" xr:uid="{00000000-0005-0000-0000-000098010000}"/>
    <cellStyle name="Comma 3 5" xfId="487" xr:uid="{00000000-0005-0000-0000-000099010000}"/>
    <cellStyle name="Comma 3 5 2" xfId="592" xr:uid="{00000000-0005-0000-0000-00009A010000}"/>
    <cellStyle name="Comma 3 5 2 2" xfId="1014" xr:uid="{00000000-0005-0000-0000-00009B010000}"/>
    <cellStyle name="Comma 3 5 3" xfId="930" xr:uid="{00000000-0005-0000-0000-00009C010000}"/>
    <cellStyle name="Comma 3 6" xfId="490" xr:uid="{00000000-0005-0000-0000-00009D010000}"/>
    <cellStyle name="Comma 3 6 2" xfId="595" xr:uid="{00000000-0005-0000-0000-00009E010000}"/>
    <cellStyle name="Comma 3 6 2 2" xfId="1017" xr:uid="{00000000-0005-0000-0000-00009F010000}"/>
    <cellStyle name="Comma 3 6 3" xfId="933" xr:uid="{00000000-0005-0000-0000-0000A0010000}"/>
    <cellStyle name="Comma 3 7" xfId="492" xr:uid="{00000000-0005-0000-0000-0000A1010000}"/>
    <cellStyle name="Comma 3 7 2" xfId="597" xr:uid="{00000000-0005-0000-0000-0000A2010000}"/>
    <cellStyle name="Comma 3 7 2 2" xfId="1019" xr:uid="{00000000-0005-0000-0000-0000A3010000}"/>
    <cellStyle name="Comma 3 7 3" xfId="935" xr:uid="{00000000-0005-0000-0000-0000A4010000}"/>
    <cellStyle name="Comma 3 8" xfId="505" xr:uid="{00000000-0005-0000-0000-0000A5010000}"/>
    <cellStyle name="Comma 3 8 2" xfId="604" xr:uid="{00000000-0005-0000-0000-0000A6010000}"/>
    <cellStyle name="Comma 3 8 2 2" xfId="1026" xr:uid="{00000000-0005-0000-0000-0000A7010000}"/>
    <cellStyle name="Comma 3 8 3" xfId="942" xr:uid="{00000000-0005-0000-0000-0000A8010000}"/>
    <cellStyle name="Comma 3 9" xfId="415" xr:uid="{00000000-0005-0000-0000-0000A9010000}"/>
    <cellStyle name="Comma 3 9 2" xfId="579" xr:uid="{00000000-0005-0000-0000-0000AA010000}"/>
    <cellStyle name="Comma 3 9 2 2" xfId="1001" xr:uid="{00000000-0005-0000-0000-0000AB010000}"/>
    <cellStyle name="Comma 3 9 3" xfId="914" xr:uid="{00000000-0005-0000-0000-0000AC010000}"/>
    <cellStyle name="Comma 4" xfId="20" xr:uid="{00000000-0005-0000-0000-0000AD010000}"/>
    <cellStyle name="Comma 4 10" xfId="818" xr:uid="{00000000-0005-0000-0000-0000AE010000}"/>
    <cellStyle name="Comma 4 11" xfId="122" xr:uid="{00000000-0005-0000-0000-0000AF010000}"/>
    <cellStyle name="Comma 4 2" xfId="237" xr:uid="{00000000-0005-0000-0000-0000B0010000}"/>
    <cellStyle name="Comma 4 2 2" xfId="510" xr:uid="{00000000-0005-0000-0000-0000B1010000}"/>
    <cellStyle name="Comma 4 2 2 2" xfId="1133" xr:uid="{00000000-0005-0000-0000-0000B2010000}"/>
    <cellStyle name="Comma 4 2 3" xfId="529" xr:uid="{00000000-0005-0000-0000-0000B3010000}"/>
    <cellStyle name="Comma 4 2 3 2" xfId="620" xr:uid="{00000000-0005-0000-0000-0000B4010000}"/>
    <cellStyle name="Comma 4 2 3 2 2" xfId="1042" xr:uid="{00000000-0005-0000-0000-0000B5010000}"/>
    <cellStyle name="Comma 4 2 3 3" xfId="958" xr:uid="{00000000-0005-0000-0000-0000B6010000}"/>
    <cellStyle name="Comma 4 2 4" xfId="559" xr:uid="{00000000-0005-0000-0000-0000B7010000}"/>
    <cellStyle name="Comma 4 2 4 2" xfId="981" xr:uid="{00000000-0005-0000-0000-0000B8010000}"/>
    <cellStyle name="Comma 4 2 5" xfId="871" xr:uid="{00000000-0005-0000-0000-0000B9010000}"/>
    <cellStyle name="Comma 4 2 6" xfId="831" xr:uid="{00000000-0005-0000-0000-0000BA010000}"/>
    <cellStyle name="Comma 4 3" xfId="334" xr:uid="{00000000-0005-0000-0000-0000BB010000}"/>
    <cellStyle name="Comma 4 3 2" xfId="533" xr:uid="{00000000-0005-0000-0000-0000BC010000}"/>
    <cellStyle name="Comma 4 3 2 2" xfId="624" xr:uid="{00000000-0005-0000-0000-0000BD010000}"/>
    <cellStyle name="Comma 4 3 2 2 2" xfId="1046" xr:uid="{00000000-0005-0000-0000-0000BE010000}"/>
    <cellStyle name="Comma 4 3 2 3" xfId="962" xr:uid="{00000000-0005-0000-0000-0000BF010000}"/>
    <cellStyle name="Comma 4 3 3" xfId="563" xr:uid="{00000000-0005-0000-0000-0000C0010000}"/>
    <cellStyle name="Comma 4 3 3 2" xfId="985" xr:uid="{00000000-0005-0000-0000-0000C1010000}"/>
    <cellStyle name="Comma 4 3 4" xfId="887" xr:uid="{00000000-0005-0000-0000-0000C2010000}"/>
    <cellStyle name="Comma 4 4" xfId="408" xr:uid="{00000000-0005-0000-0000-0000C3010000}"/>
    <cellStyle name="Comma 4 4 2" xfId="576" xr:uid="{00000000-0005-0000-0000-0000C4010000}"/>
    <cellStyle name="Comma 4 4 2 2" xfId="998" xr:uid="{00000000-0005-0000-0000-0000C5010000}"/>
    <cellStyle name="Comma 4 4 3" xfId="911" xr:uid="{00000000-0005-0000-0000-0000C6010000}"/>
    <cellStyle name="Comma 4 5" xfId="521" xr:uid="{00000000-0005-0000-0000-0000C7010000}"/>
    <cellStyle name="Comma 4 5 2" xfId="613" xr:uid="{00000000-0005-0000-0000-0000C8010000}"/>
    <cellStyle name="Comma 4 5 2 2" xfId="1035" xr:uid="{00000000-0005-0000-0000-0000C9010000}"/>
    <cellStyle name="Comma 4 5 3" xfId="951" xr:uid="{00000000-0005-0000-0000-0000CA010000}"/>
    <cellStyle name="Comma 4 6" xfId="549" xr:uid="{00000000-0005-0000-0000-0000CB010000}"/>
    <cellStyle name="Comma 4 6 2" xfId="630" xr:uid="{00000000-0005-0000-0000-0000CC010000}"/>
    <cellStyle name="Comma 4 6 2 2" xfId="1052" xr:uid="{00000000-0005-0000-0000-0000CD010000}"/>
    <cellStyle name="Comma 4 6 3" xfId="971" xr:uid="{00000000-0005-0000-0000-0000CE010000}"/>
    <cellStyle name="Comma 4 7" xfId="129" xr:uid="{00000000-0005-0000-0000-0000CF010000}"/>
    <cellStyle name="Comma 4 7 2" xfId="550" xr:uid="{00000000-0005-0000-0000-0000D0010000}"/>
    <cellStyle name="Comma 4 7 2 2" xfId="972" xr:uid="{00000000-0005-0000-0000-0000D1010000}"/>
    <cellStyle name="Comma 4 7 3" xfId="841" xr:uid="{00000000-0005-0000-0000-0000D2010000}"/>
    <cellStyle name="Comma 4 8" xfId="838" xr:uid="{00000000-0005-0000-0000-0000D3010000}"/>
    <cellStyle name="Comma 4 9" xfId="198" xr:uid="{00000000-0005-0000-0000-0000D4010000}"/>
    <cellStyle name="Comma 5" xfId="21" xr:uid="{00000000-0005-0000-0000-0000D5010000}"/>
    <cellStyle name="Comma 5 2" xfId="513" xr:uid="{00000000-0005-0000-0000-0000D6010000}"/>
    <cellStyle name="Comma 5 2 2" xfId="607" xr:uid="{00000000-0005-0000-0000-0000D7010000}"/>
    <cellStyle name="Comma 5 2 2 2" xfId="1029" xr:uid="{00000000-0005-0000-0000-0000D8010000}"/>
    <cellStyle name="Comma 5 2 3" xfId="945" xr:uid="{00000000-0005-0000-0000-0000D9010000}"/>
    <cellStyle name="Comma 5 3" xfId="535" xr:uid="{00000000-0005-0000-0000-0000DA010000}"/>
    <cellStyle name="Comma 5 3 2" xfId="626" xr:uid="{00000000-0005-0000-0000-0000DB010000}"/>
    <cellStyle name="Comma 5 3 2 2" xfId="1048" xr:uid="{00000000-0005-0000-0000-0000DC010000}"/>
    <cellStyle name="Comma 5 3 3" xfId="964" xr:uid="{00000000-0005-0000-0000-0000DD010000}"/>
    <cellStyle name="Comma 5 4" xfId="565" xr:uid="{00000000-0005-0000-0000-0000DE010000}"/>
    <cellStyle name="Comma 5 4 2" xfId="987" xr:uid="{00000000-0005-0000-0000-0000DF010000}"/>
    <cellStyle name="Comma 5 5" xfId="891" xr:uid="{00000000-0005-0000-0000-0000E0010000}"/>
    <cellStyle name="Comma 5 6" xfId="813" xr:uid="{00000000-0005-0000-0000-0000E1010000}"/>
    <cellStyle name="Comma 5 7" xfId="341" xr:uid="{00000000-0005-0000-0000-0000E2010000}"/>
    <cellStyle name="Comma 6" xfId="22" xr:uid="{00000000-0005-0000-0000-0000E3010000}"/>
    <cellStyle name="Comma 6 2" xfId="601" xr:uid="{00000000-0005-0000-0000-0000E4010000}"/>
    <cellStyle name="Comma 6 2 2" xfId="1023" xr:uid="{00000000-0005-0000-0000-0000E5010000}"/>
    <cellStyle name="Comma 6 3" xfId="939" xr:uid="{00000000-0005-0000-0000-0000E6010000}"/>
    <cellStyle name="Comma 6 4" xfId="821" xr:uid="{00000000-0005-0000-0000-0000E7010000}"/>
    <cellStyle name="Comma 6 5" xfId="502" xr:uid="{00000000-0005-0000-0000-0000E8010000}"/>
    <cellStyle name="Comma 7" xfId="23" xr:uid="{00000000-0005-0000-0000-0000E9010000}"/>
    <cellStyle name="Comma 7 2" xfId="573" xr:uid="{00000000-0005-0000-0000-0000EA010000}"/>
    <cellStyle name="Comma 7 2 2" xfId="995" xr:uid="{00000000-0005-0000-0000-0000EB010000}"/>
    <cellStyle name="Comma 7 3" xfId="905" xr:uid="{00000000-0005-0000-0000-0000EC010000}"/>
    <cellStyle name="Comma 7 4" xfId="826" xr:uid="{00000000-0005-0000-0000-0000ED010000}"/>
    <cellStyle name="Comma 7 5" xfId="395" xr:uid="{00000000-0005-0000-0000-0000EE010000}"/>
    <cellStyle name="Comma 8" xfId="24" xr:uid="{00000000-0005-0000-0000-0000EF010000}"/>
    <cellStyle name="Comma 8 2" xfId="608" xr:uid="{00000000-0005-0000-0000-0000F0010000}"/>
    <cellStyle name="Comma 8 2 2" xfId="1030" xr:uid="{00000000-0005-0000-0000-0000F1010000}"/>
    <cellStyle name="Comma 8 3" xfId="946" xr:uid="{00000000-0005-0000-0000-0000F2010000}"/>
    <cellStyle name="Comma 8 4" xfId="814" xr:uid="{00000000-0005-0000-0000-0000F3010000}"/>
    <cellStyle name="Comma 8 5" xfId="514" xr:uid="{00000000-0005-0000-0000-0000F4010000}"/>
    <cellStyle name="Comma 9" xfId="517" xr:uid="{00000000-0005-0000-0000-0000F5010000}"/>
    <cellStyle name="Comma 9 2" xfId="611" xr:uid="{00000000-0005-0000-0000-0000F6010000}"/>
    <cellStyle name="Comma 9 2 2" xfId="1033" xr:uid="{00000000-0005-0000-0000-0000F7010000}"/>
    <cellStyle name="Comma 9 3" xfId="949" xr:uid="{00000000-0005-0000-0000-0000F8010000}"/>
    <cellStyle name="Comma 9 4" xfId="822" xr:uid="{00000000-0005-0000-0000-0000F9010000}"/>
    <cellStyle name="Comma_A3. TS Nurbank Jun 30, 07" xfId="115" xr:uid="{00000000-0005-0000-0000-0000FA010000}"/>
    <cellStyle name="Currency [00]" xfId="25" xr:uid="{00000000-0005-0000-0000-0000FB010000}"/>
    <cellStyle name="Currency 2" xfId="137" xr:uid="{00000000-0005-0000-0000-0000FC010000}"/>
    <cellStyle name="Currency 2 2" xfId="495" xr:uid="{00000000-0005-0000-0000-0000FD010000}"/>
    <cellStyle name="Currency 2 2 2" xfId="599" xr:uid="{00000000-0005-0000-0000-0000FE010000}"/>
    <cellStyle name="Currency 2 2 2 2" xfId="1021" xr:uid="{00000000-0005-0000-0000-0000FF010000}"/>
    <cellStyle name="Currency 2 2 3" xfId="937" xr:uid="{00000000-0005-0000-0000-000000020000}"/>
    <cellStyle name="Currency 2 3" xfId="523" xr:uid="{00000000-0005-0000-0000-000001020000}"/>
    <cellStyle name="Currency 2 3 2" xfId="614" xr:uid="{00000000-0005-0000-0000-000002020000}"/>
    <cellStyle name="Currency 2 3 2 2" xfId="1036" xr:uid="{00000000-0005-0000-0000-000003020000}"/>
    <cellStyle name="Currency 2 3 3" xfId="952" xr:uid="{00000000-0005-0000-0000-000004020000}"/>
    <cellStyle name="Currency 2 4" xfId="551" xr:uid="{00000000-0005-0000-0000-000005020000}"/>
    <cellStyle name="Currency 2 4 2" xfId="973" xr:uid="{00000000-0005-0000-0000-000006020000}"/>
    <cellStyle name="Currency 2 5" xfId="786" xr:uid="{00000000-0005-0000-0000-000007020000}"/>
    <cellStyle name="Date Short" xfId="26" xr:uid="{00000000-0005-0000-0000-000008020000}"/>
    <cellStyle name="DELTA" xfId="27" xr:uid="{00000000-0005-0000-0000-000009020000}"/>
    <cellStyle name="Enter Currency (0)" xfId="28" xr:uid="{00000000-0005-0000-0000-00000A020000}"/>
    <cellStyle name="Enter Currency (2)" xfId="29" xr:uid="{00000000-0005-0000-0000-00000B020000}"/>
    <cellStyle name="Enter Units (0)" xfId="30" xr:uid="{00000000-0005-0000-0000-00000C020000}"/>
    <cellStyle name="Enter Units (1)" xfId="31" xr:uid="{00000000-0005-0000-0000-00000D020000}"/>
    <cellStyle name="Enter Units (2)" xfId="32" xr:uid="{00000000-0005-0000-0000-00000E020000}"/>
    <cellStyle name="Euro" xfId="33" xr:uid="{00000000-0005-0000-0000-00000F020000}"/>
    <cellStyle name="Excel Built-in Normal" xfId="432" xr:uid="{00000000-0005-0000-0000-000010020000}"/>
    <cellStyle name="Explanatory Text 2" xfId="326" xr:uid="{00000000-0005-0000-0000-000011020000}"/>
    <cellStyle name="Good 2" xfId="330" xr:uid="{00000000-0005-0000-0000-000012020000}"/>
    <cellStyle name="Good 2 2" xfId="742" xr:uid="{00000000-0005-0000-0000-000013020000}"/>
    <cellStyle name="Grey" xfId="34" xr:uid="{00000000-0005-0000-0000-000014020000}"/>
    <cellStyle name="Header1" xfId="35" xr:uid="{00000000-0005-0000-0000-000015020000}"/>
    <cellStyle name="Header2" xfId="36" xr:uid="{00000000-0005-0000-0000-000016020000}"/>
    <cellStyle name="Heading" xfId="37" xr:uid="{00000000-0005-0000-0000-000017020000}"/>
    <cellStyle name="Heading 1 2" xfId="316" xr:uid="{00000000-0005-0000-0000-000018020000}"/>
    <cellStyle name="Heading 2 2" xfId="317" xr:uid="{00000000-0005-0000-0000-000019020000}"/>
    <cellStyle name="Heading 3 2" xfId="318" xr:uid="{00000000-0005-0000-0000-00001A020000}"/>
    <cellStyle name="Heading 4 2" xfId="319" xr:uid="{00000000-0005-0000-0000-00001B020000}"/>
    <cellStyle name="Hyperlink 2" xfId="197" xr:uid="{00000000-0005-0000-0000-00001C020000}"/>
    <cellStyle name="Hyperlink 2 2" xfId="282" xr:uid="{00000000-0005-0000-0000-00001D020000}"/>
    <cellStyle name="Hyperlink 2 2 2" xfId="433" xr:uid="{00000000-0005-0000-0000-00001E020000}"/>
    <cellStyle name="Hyperlink 2 3" xfId="278" xr:uid="{00000000-0005-0000-0000-00001F020000}"/>
    <cellStyle name="Hyperlink 2 4" xfId="542" xr:uid="{00000000-0005-0000-0000-000020020000}"/>
    <cellStyle name="Hyperlink 2 4 2" xfId="769" xr:uid="{00000000-0005-0000-0000-000021020000}"/>
    <cellStyle name="Hyperlink 2 4 2 2" xfId="968" xr:uid="{00000000-0005-0000-0000-000022020000}"/>
    <cellStyle name="Hyperlink 2 5" xfId="748" xr:uid="{00000000-0005-0000-0000-000023020000}"/>
    <cellStyle name="Hyperlink 3" xfId="289" xr:uid="{00000000-0005-0000-0000-000024020000}"/>
    <cellStyle name="Hyperlink 3 2" xfId="774" xr:uid="{00000000-0005-0000-0000-000025020000}"/>
    <cellStyle name="Hyperlink 4" xfId="340" xr:uid="{00000000-0005-0000-0000-000026020000}"/>
    <cellStyle name="I0Обычный 3" xfId="497" xr:uid="{00000000-0005-0000-0000-000027020000}"/>
    <cellStyle name="Input [yellow]" xfId="38" xr:uid="{00000000-0005-0000-0000-000028020000}"/>
    <cellStyle name="Input 2" xfId="313" xr:uid="{00000000-0005-0000-0000-000029020000}"/>
    <cellStyle name="International" xfId="39" xr:uid="{00000000-0005-0000-0000-00002A020000}"/>
    <cellStyle name="International1" xfId="40" xr:uid="{00000000-0005-0000-0000-00002B020000}"/>
    <cellStyle name="KPMG Heading 1" xfId="434" xr:uid="{00000000-0005-0000-0000-00002C020000}"/>
    <cellStyle name="KPMG Heading 2" xfId="435" xr:uid="{00000000-0005-0000-0000-00002D020000}"/>
    <cellStyle name="KPMG Heading 3" xfId="436" xr:uid="{00000000-0005-0000-0000-00002E020000}"/>
    <cellStyle name="KPMG Heading 4" xfId="437" xr:uid="{00000000-0005-0000-0000-00002F020000}"/>
    <cellStyle name="KPMG Normal" xfId="438" xr:uid="{00000000-0005-0000-0000-000030020000}"/>
    <cellStyle name="KPMG Normal Text" xfId="439" xr:uid="{00000000-0005-0000-0000-000031020000}"/>
    <cellStyle name="Link Currency (0)" xfId="41" xr:uid="{00000000-0005-0000-0000-000032020000}"/>
    <cellStyle name="Link Currency (2)" xfId="42" xr:uid="{00000000-0005-0000-0000-000033020000}"/>
    <cellStyle name="Link Units (0)" xfId="43" xr:uid="{00000000-0005-0000-0000-000034020000}"/>
    <cellStyle name="Link Units (1)" xfId="44" xr:uid="{00000000-0005-0000-0000-000035020000}"/>
    <cellStyle name="Link Units (2)" xfId="45" xr:uid="{00000000-0005-0000-0000-000036020000}"/>
    <cellStyle name="Linked Cell 2" xfId="328" xr:uid="{00000000-0005-0000-0000-000037020000}"/>
    <cellStyle name="Month" xfId="736" xr:uid="{00000000-0005-0000-0000-000038020000}"/>
    <cellStyle name="Neutral 2" xfId="323" xr:uid="{00000000-0005-0000-0000-000039020000}"/>
    <cellStyle name="Normal - Style1" xfId="46" xr:uid="{00000000-0005-0000-0000-00003A020000}"/>
    <cellStyle name="Normal 10" xfId="149" xr:uid="{00000000-0005-0000-0000-00003B020000}"/>
    <cellStyle name="Normal 10 2" xfId="240" xr:uid="{00000000-0005-0000-0000-00003C020000}"/>
    <cellStyle name="Normal 10 2 2" xfId="266" xr:uid="{00000000-0005-0000-0000-00003D020000}"/>
    <cellStyle name="Normal 10 2 3" xfId="494" xr:uid="{00000000-0005-0000-0000-00003E020000}"/>
    <cellStyle name="Normal 10 2 4" xfId="873" xr:uid="{00000000-0005-0000-0000-00003F020000}"/>
    <cellStyle name="Normal 10 3" xfId="272" xr:uid="{00000000-0005-0000-0000-000040020000}"/>
    <cellStyle name="Normal 10 4" xfId="159" xr:uid="{00000000-0005-0000-0000-000041020000}"/>
    <cellStyle name="Normal 11 2" xfId="126" xr:uid="{00000000-0005-0000-0000-000042020000}"/>
    <cellStyle name="Normal 11 2 2" xfId="839" xr:uid="{00000000-0005-0000-0000-000043020000}"/>
    <cellStyle name="Normal 12" xfId="188" xr:uid="{00000000-0005-0000-0000-000044020000}"/>
    <cellStyle name="Normal 12 2" xfId="370" xr:uid="{00000000-0005-0000-0000-000045020000}"/>
    <cellStyle name="Normal 12 3" xfId="368" xr:uid="{00000000-0005-0000-0000-000046020000}"/>
    <cellStyle name="Normal 13 2" xfId="382" xr:uid="{00000000-0005-0000-0000-000047020000}"/>
    <cellStyle name="Normal 13 2 2" xfId="157" xr:uid="{00000000-0005-0000-0000-000048020000}"/>
    <cellStyle name="Normal 13 2 2 2" xfId="212" xr:uid="{00000000-0005-0000-0000-000049020000}"/>
    <cellStyle name="Normal 146" xfId="156" xr:uid="{00000000-0005-0000-0000-00004A020000}"/>
    <cellStyle name="Normal 146 2" xfId="228" xr:uid="{00000000-0005-0000-0000-00004B020000}"/>
    <cellStyle name="Normal 146 3" xfId="209" xr:uid="{00000000-0005-0000-0000-00004C020000}"/>
    <cellStyle name="Normal 146 4" xfId="177" xr:uid="{00000000-0005-0000-0000-00004D020000}"/>
    <cellStyle name="Normal 150 5" xfId="158" xr:uid="{00000000-0005-0000-0000-00004E020000}"/>
    <cellStyle name="Normal 150 5 2" xfId="169" xr:uid="{00000000-0005-0000-0000-00004F020000}"/>
    <cellStyle name="Normal 152" xfId="174" xr:uid="{00000000-0005-0000-0000-000050020000}"/>
    <cellStyle name="Normal 155" xfId="787" xr:uid="{00000000-0005-0000-0000-000051020000}"/>
    <cellStyle name="Normal 156" xfId="223" xr:uid="{00000000-0005-0000-0000-000052020000}"/>
    <cellStyle name="Normal 156 2" xfId="298" xr:uid="{00000000-0005-0000-0000-000053020000}"/>
    <cellStyle name="Normal 156 3" xfId="869" xr:uid="{00000000-0005-0000-0000-000054020000}"/>
    <cellStyle name="Normal 157" xfId="132" xr:uid="{00000000-0005-0000-0000-000055020000}"/>
    <cellStyle name="Normal 157 2" xfId="297" xr:uid="{00000000-0005-0000-0000-000056020000}"/>
    <cellStyle name="Normal 159" xfId="185" xr:uid="{00000000-0005-0000-0000-000057020000}"/>
    <cellStyle name="Normal 16" xfId="125" xr:uid="{00000000-0005-0000-0000-000058020000}"/>
    <cellStyle name="Normal 16 2" xfId="229" xr:uid="{00000000-0005-0000-0000-000059020000}"/>
    <cellStyle name="Normal 16 2 2" xfId="338" xr:uid="{00000000-0005-0000-0000-00005A020000}"/>
    <cellStyle name="Normal 16 2 2 2" xfId="889" xr:uid="{00000000-0005-0000-0000-00005B020000}"/>
    <cellStyle name="Normal 16 3" xfId="217" xr:uid="{00000000-0005-0000-0000-00005C020000}"/>
    <cellStyle name="Normal 16 4" xfId="165" xr:uid="{00000000-0005-0000-0000-00005D020000}"/>
    <cellStyle name="Normal 16 4 2" xfId="851" xr:uid="{00000000-0005-0000-0000-00005E020000}"/>
    <cellStyle name="Normal 160" xfId="186" xr:uid="{00000000-0005-0000-0000-00005F020000}"/>
    <cellStyle name="Normal 161" xfId="175" xr:uid="{00000000-0005-0000-0000-000060020000}"/>
    <cellStyle name="Normal 163" xfId="187" xr:uid="{00000000-0005-0000-0000-000061020000}"/>
    <cellStyle name="Normal 163 2" xfId="858" xr:uid="{00000000-0005-0000-0000-000062020000}"/>
    <cellStyle name="Normal 172" xfId="179" xr:uid="{00000000-0005-0000-0000-000063020000}"/>
    <cellStyle name="Normal 172 2" xfId="855" xr:uid="{00000000-0005-0000-0000-000064020000}"/>
    <cellStyle name="Normal 192 6 2" xfId="1057" xr:uid="{00000000-0005-0000-0000-000065020000}"/>
    <cellStyle name="Normal 2" xfId="47" xr:uid="{00000000-0005-0000-0000-000066020000}"/>
    <cellStyle name="Normal 2 10" xfId="396" xr:uid="{00000000-0005-0000-0000-000067020000}"/>
    <cellStyle name="Normal 2 10 4" xfId="211" xr:uid="{00000000-0005-0000-0000-000068020000}"/>
    <cellStyle name="Normal 2 11" xfId="383" xr:uid="{00000000-0005-0000-0000-000069020000}"/>
    <cellStyle name="Normal 2 12" xfId="130" xr:uid="{00000000-0005-0000-0000-00006A020000}"/>
    <cellStyle name="Normal 2 12 2" xfId="267" xr:uid="{00000000-0005-0000-0000-00006B020000}"/>
    <cellStyle name="Normal 2 12 2 2" xfId="877" xr:uid="{00000000-0005-0000-0000-00006C020000}"/>
    <cellStyle name="Normal 2 12 2 4" xfId="176" xr:uid="{00000000-0005-0000-0000-00006D020000}"/>
    <cellStyle name="Normal 2 12 2 4 2" xfId="854" xr:uid="{00000000-0005-0000-0000-00006E020000}"/>
    <cellStyle name="Normal 2 14" xfId="239" xr:uid="{00000000-0005-0000-0000-00006F020000}"/>
    <cellStyle name="Normal 2 2" xfId="133" xr:uid="{00000000-0005-0000-0000-000070020000}"/>
    <cellStyle name="Normal 2 2 10" xfId="729" xr:uid="{00000000-0005-0000-0000-000071020000}"/>
    <cellStyle name="Normal 2 2 10 2" xfId="842" xr:uid="{00000000-0005-0000-0000-000072020000}"/>
    <cellStyle name="Normal 2 2 13" xfId="400" xr:uid="{00000000-0005-0000-0000-000073020000}"/>
    <cellStyle name="Normal 2 2 2" xfId="263" xr:uid="{00000000-0005-0000-0000-000074020000}"/>
    <cellStyle name="Normal 2 2 2 12" xfId="543" xr:uid="{00000000-0005-0000-0000-000075020000}"/>
    <cellStyle name="Normal 2 2 2 2" xfId="440" xr:uid="{00000000-0005-0000-0000-000076020000}"/>
    <cellStyle name="Normal 2 2 2 2 2" xfId="758" xr:uid="{00000000-0005-0000-0000-000077020000}"/>
    <cellStyle name="Normal 2 2 2 3" xfId="414" xr:uid="{00000000-0005-0000-0000-000078020000}"/>
    <cellStyle name="Normal 2 2 2 4" xfId="405" xr:uid="{00000000-0005-0000-0000-000079020000}"/>
    <cellStyle name="Normal 2 2 2 5" xfId="403" xr:uid="{00000000-0005-0000-0000-00007A020000}"/>
    <cellStyle name="Normal 2 2 2 5 2" xfId="909" xr:uid="{00000000-0005-0000-0000-00007B020000}"/>
    <cellStyle name="Normal 2 2 2 6" xfId="876" xr:uid="{00000000-0005-0000-0000-00007C020000}"/>
    <cellStyle name="Normal 2 2 2 7" xfId="819" xr:uid="{00000000-0005-0000-0000-00007D020000}"/>
    <cellStyle name="Normal 2 2 3" xfId="182" xr:uid="{00000000-0005-0000-0000-00007E020000}"/>
    <cellStyle name="Normal 2 2 3 2" xfId="441" xr:uid="{00000000-0005-0000-0000-00007F020000}"/>
    <cellStyle name="Normal 2 2 3 2 2 2" xfId="751" xr:uid="{00000000-0005-0000-0000-000080020000}"/>
    <cellStyle name="Normal 2 2 3 3" xfId="540" xr:uid="{00000000-0005-0000-0000-000081020000}"/>
    <cellStyle name="Normal 2 2 3 4" xfId="757" xr:uid="{00000000-0005-0000-0000-000082020000}"/>
    <cellStyle name="Normal 2 2 3 4 2" xfId="856" xr:uid="{00000000-0005-0000-0000-000083020000}"/>
    <cellStyle name="Normal 2 2 3 5" xfId="824" xr:uid="{00000000-0005-0000-0000-000084020000}"/>
    <cellStyle name="Normal 2 2 34" xfId="117" xr:uid="{00000000-0005-0000-0000-000085020000}"/>
    <cellStyle name="Normal 2 2 4" xfId="294" xr:uid="{00000000-0005-0000-0000-000086020000}"/>
    <cellStyle name="Normal 2 2 4 2" xfId="474" xr:uid="{00000000-0005-0000-0000-000087020000}"/>
    <cellStyle name="Normal 2 2 4 3" xfId="737" xr:uid="{00000000-0005-0000-0000-000088020000}"/>
    <cellStyle name="Normal 2 2 5" xfId="255" xr:uid="{00000000-0005-0000-0000-000089020000}"/>
    <cellStyle name="Normal 2 2 5 2" xfId="499" xr:uid="{00000000-0005-0000-0000-00008A020000}"/>
    <cellStyle name="Normal 2 2 6" xfId="303" xr:uid="{00000000-0005-0000-0000-00008B020000}"/>
    <cellStyle name="Normal 2 2 7" xfId="343" xr:uid="{00000000-0005-0000-0000-00008C020000}"/>
    <cellStyle name="Normal 2 2 8" xfId="378" xr:uid="{00000000-0005-0000-0000-00008D020000}"/>
    <cellStyle name="Normal 2 2 9" xfId="538" xr:uid="{00000000-0005-0000-0000-00008E020000}"/>
    <cellStyle name="Normal 2 3" xfId="119" xr:uid="{00000000-0005-0000-0000-00008F020000}"/>
    <cellStyle name="Normal 2 3 2" xfId="210" xr:uid="{00000000-0005-0000-0000-000090020000}"/>
    <cellStyle name="Normal 2 3 2 2" xfId="337" xr:uid="{00000000-0005-0000-0000-000091020000}"/>
    <cellStyle name="Normal 2 3 2 2 2" xfId="361" xr:uid="{00000000-0005-0000-0000-000092020000}"/>
    <cellStyle name="Normal 2 3 2 3" xfId="352" xr:uid="{00000000-0005-0000-0000-000093020000}"/>
    <cellStyle name="Normal 2 3 2 4" xfId="732" xr:uid="{00000000-0005-0000-0000-000094020000}"/>
    <cellStyle name="Normal 2 3 2 5" xfId="866" xr:uid="{00000000-0005-0000-0000-000095020000}"/>
    <cellStyle name="Normal 2 3 24" xfId="194" xr:uid="{00000000-0005-0000-0000-000096020000}"/>
    <cellStyle name="Normal 2 3 3" xfId="251" xr:uid="{00000000-0005-0000-0000-000097020000}"/>
    <cellStyle name="Normal 2 3 3 2" xfId="369" xr:uid="{00000000-0005-0000-0000-000098020000}"/>
    <cellStyle name="Normal 2 3 3 2 2" xfId="407" xr:uid="{00000000-0005-0000-0000-000099020000}"/>
    <cellStyle name="Normal 2 3 3 2 2 2" xfId="772" xr:uid="{00000000-0005-0000-0000-00009A020000}"/>
    <cellStyle name="Normal 2 3 3 2 2 2 2" xfId="910" xr:uid="{00000000-0005-0000-0000-00009B020000}"/>
    <cellStyle name="Normal 2 3 3 3" xfId="746" xr:uid="{00000000-0005-0000-0000-00009C020000}"/>
    <cellStyle name="Normal 2 3 4" xfId="184" xr:uid="{00000000-0005-0000-0000-00009D020000}"/>
    <cellStyle name="Normal 2 3 4 2" xfId="501" xr:uid="{00000000-0005-0000-0000-00009E020000}"/>
    <cellStyle name="Normal 2 3 4 3" xfId="388" xr:uid="{00000000-0005-0000-0000-00009F020000}"/>
    <cellStyle name="Normal 2 3 5" xfId="519" xr:uid="{00000000-0005-0000-0000-0000A0020000}"/>
    <cellStyle name="Normal 2 39" xfId="301" xr:uid="{00000000-0005-0000-0000-0000A1020000}"/>
    <cellStyle name="Normal 2 39 2" xfId="885" xr:uid="{00000000-0005-0000-0000-0000A2020000}"/>
    <cellStyle name="Normal 2 39 2 2" xfId="127" xr:uid="{00000000-0005-0000-0000-0000A3020000}"/>
    <cellStyle name="Normal 2 39 2 2 2" xfId="840" xr:uid="{00000000-0005-0000-0000-0000A4020000}"/>
    <cellStyle name="Normal 2 4" xfId="128" xr:uid="{00000000-0005-0000-0000-0000A5020000}"/>
    <cellStyle name="Normal 2 4 2" xfId="144" xr:uid="{00000000-0005-0000-0000-0000A6020000}"/>
    <cellStyle name="Normal 2 4 2 2" xfId="123" xr:uid="{00000000-0005-0000-0000-0000A7020000}"/>
    <cellStyle name="Normal 2 4 2 3" xfId="155" xr:uid="{00000000-0005-0000-0000-0000A8020000}"/>
    <cellStyle name="Normal 2 4 2 4" xfId="442" xr:uid="{00000000-0005-0000-0000-0000A9020000}"/>
    <cellStyle name="Normal 2 4 2 4 2" xfId="922" xr:uid="{00000000-0005-0000-0000-0000AA020000}"/>
    <cellStyle name="Normal 2 4 2 5" xfId="845" xr:uid="{00000000-0005-0000-0000-0000AB020000}"/>
    <cellStyle name="Normal 2 4 2 8" xfId="116" xr:uid="{00000000-0005-0000-0000-0000AC020000}"/>
    <cellStyle name="Normal 2 4 3" xfId="260" xr:uid="{00000000-0005-0000-0000-0000AD020000}"/>
    <cellStyle name="Normal 2 4 4" xfId="162" xr:uid="{00000000-0005-0000-0000-0000AE020000}"/>
    <cellStyle name="Normal 2 4 5" xfId="150" xr:uid="{00000000-0005-0000-0000-0000AF020000}"/>
    <cellStyle name="Normal 2 43" xfId="273" xr:uid="{00000000-0005-0000-0000-0000B0020000}"/>
    <cellStyle name="Normal 2 5" xfId="146" xr:uid="{00000000-0005-0000-0000-0000B1020000}"/>
    <cellStyle name="Normal 2 5 2" xfId="279" xr:uid="{00000000-0005-0000-0000-0000B2020000}"/>
    <cellStyle name="Normal 2 5 2 2" xfId="417" xr:uid="{00000000-0005-0000-0000-0000B3020000}"/>
    <cellStyle name="Normal 2 5 3" xfId="336" xr:uid="{00000000-0005-0000-0000-0000B4020000}"/>
    <cellStyle name="Normal 2 5 4" xfId="362" xr:uid="{00000000-0005-0000-0000-0000B5020000}"/>
    <cellStyle name="Normal 2 5 5" xfId="759" xr:uid="{00000000-0005-0000-0000-0000B6020000}"/>
    <cellStyle name="Normal 2 5 5 2" xfId="846" xr:uid="{00000000-0005-0000-0000-0000B7020000}"/>
    <cellStyle name="Normal 2 6" xfId="131" xr:uid="{00000000-0005-0000-0000-0000B8020000}"/>
    <cellStyle name="Normal 2 6 2" xfId="356" xr:uid="{00000000-0005-0000-0000-0000B9020000}"/>
    <cellStyle name="Normal 2 6 2 2" xfId="443" xr:uid="{00000000-0005-0000-0000-0000BA020000}"/>
    <cellStyle name="Normal 2 6 3" xfId="522" xr:uid="{00000000-0005-0000-0000-0000BB020000}"/>
    <cellStyle name="Normal 2 6 4" xfId="733" xr:uid="{00000000-0005-0000-0000-0000BC020000}"/>
    <cellStyle name="Normal 2 7" xfId="342" xr:uid="{00000000-0005-0000-0000-0000BD020000}"/>
    <cellStyle name="Normal 2 7 2" xfId="364" xr:uid="{00000000-0005-0000-0000-0000BE020000}"/>
    <cellStyle name="Normal 2 7 2 2" xfId="416" xr:uid="{00000000-0005-0000-0000-0000BF020000}"/>
    <cellStyle name="Normal 2 7 3" xfId="406" xr:uid="{00000000-0005-0000-0000-0000C0020000}"/>
    <cellStyle name="Normal 2 7 4" xfId="762" xr:uid="{00000000-0005-0000-0000-0000C1020000}"/>
    <cellStyle name="Normal 2 8" xfId="353" xr:uid="{00000000-0005-0000-0000-0000C2020000}"/>
    <cellStyle name="Normal 2 8 2" xfId="764" xr:uid="{00000000-0005-0000-0000-0000C3020000}"/>
    <cellStyle name="Normal 2 8 3" xfId="763" xr:uid="{00000000-0005-0000-0000-0000C4020000}"/>
    <cellStyle name="Normal 2 9" xfId="346" xr:uid="{00000000-0005-0000-0000-0000C5020000}"/>
    <cellStyle name="Normal 21" xfId="191" xr:uid="{00000000-0005-0000-0000-0000C6020000}"/>
    <cellStyle name="Normal 22 11" xfId="148" xr:uid="{00000000-0005-0000-0000-0000C7020000}"/>
    <cellStyle name="Normal 3" xfId="48" xr:uid="{00000000-0005-0000-0000-0000C8020000}"/>
    <cellStyle name="Normal 3 10" xfId="136" xr:uid="{00000000-0005-0000-0000-0000C9020000}"/>
    <cellStyle name="Normal 3 11 2" xfId="213" xr:uid="{00000000-0005-0000-0000-0000CA020000}"/>
    <cellStyle name="Normal 3 19 2" xfId="215" xr:uid="{00000000-0005-0000-0000-0000CB020000}"/>
    <cellStyle name="Normal 3 19 2 2" xfId="241" xr:uid="{00000000-0005-0000-0000-0000CC020000}"/>
    <cellStyle name="Normal 3 2" xfId="205" xr:uid="{00000000-0005-0000-0000-0000CD020000}"/>
    <cellStyle name="Normal 3 2 10" xfId="192" xr:uid="{00000000-0005-0000-0000-0000CE020000}"/>
    <cellStyle name="Normal 3 2 10 2" xfId="860" xr:uid="{00000000-0005-0000-0000-0000CF020000}"/>
    <cellStyle name="Normal 3 2 2" xfId="250" xr:uid="{00000000-0005-0000-0000-0000D0020000}"/>
    <cellStyle name="Normal 3 2 2 2" xfId="367" xr:uid="{00000000-0005-0000-0000-0000D1020000}"/>
    <cellStyle name="Normal 3 2 2 2 2" xfId="446" xr:uid="{00000000-0005-0000-0000-0000D2020000}"/>
    <cellStyle name="Normal 3 2 2 2 2 2" xfId="771" xr:uid="{00000000-0005-0000-0000-0000D3020000}"/>
    <cellStyle name="Normal 3 2 2 2 2 3" xfId="768" xr:uid="{00000000-0005-0000-0000-0000D4020000}"/>
    <cellStyle name="Normal 3 2 2 2 2 3 2" xfId="923" xr:uid="{00000000-0005-0000-0000-0000D5020000}"/>
    <cellStyle name="Normal 3 2 2 2 3" xfId="445" xr:uid="{00000000-0005-0000-0000-0000D6020000}"/>
    <cellStyle name="Normal 3 2 2 3" xfId="444" xr:uid="{00000000-0005-0000-0000-0000D7020000}"/>
    <cellStyle name="Normal 3 2 3" xfId="274" xr:uid="{00000000-0005-0000-0000-0000D8020000}"/>
    <cellStyle name="Normal 3 2 3 2" xfId="447" xr:uid="{00000000-0005-0000-0000-0000D9020000}"/>
    <cellStyle name="Normal 3 2 4" xfId="333" xr:uid="{00000000-0005-0000-0000-0000DA020000}"/>
    <cellStyle name="Normal 3 2 5" xfId="347" xr:uid="{00000000-0005-0000-0000-0000DB020000}"/>
    <cellStyle name="Normal 3 2 6" xfId="749" xr:uid="{00000000-0005-0000-0000-0000DC020000}"/>
    <cellStyle name="Normal 3 2 6 2" xfId="864" xr:uid="{00000000-0005-0000-0000-0000DD020000}"/>
    <cellStyle name="Normal 3 2 7" xfId="781" xr:uid="{00000000-0005-0000-0000-0000DE020000}"/>
    <cellStyle name="Normal 3 3" xfId="222" xr:uid="{00000000-0005-0000-0000-0000DF020000}"/>
    <cellStyle name="Normal 3 3 2" xfId="262" xr:uid="{00000000-0005-0000-0000-0000E0020000}"/>
    <cellStyle name="Normal 3 3 2 2" xfId="275" xr:uid="{00000000-0005-0000-0000-0000E1020000}"/>
    <cellStyle name="Normal 3 3 2 3" xfId="360" xr:uid="{00000000-0005-0000-0000-0000E2020000}"/>
    <cellStyle name="Normal 3 3 2 3 2" xfId="897" xr:uid="{00000000-0005-0000-0000-0000E3020000}"/>
    <cellStyle name="Normal 3 3 2 4" xfId="767" xr:uid="{00000000-0005-0000-0000-0000E4020000}"/>
    <cellStyle name="Normal 3 3 3" xfId="292" xr:uid="{00000000-0005-0000-0000-0000E5020000}"/>
    <cellStyle name="Normal 3 3 4" xfId="412" xr:uid="{00000000-0005-0000-0000-0000E6020000}"/>
    <cellStyle name="Normal 3 3 5" xfId="750" xr:uid="{00000000-0005-0000-0000-0000E7020000}"/>
    <cellStyle name="Normal 3 3 5 2" xfId="868" xr:uid="{00000000-0005-0000-0000-0000E8020000}"/>
    <cellStyle name="Normal 3 3 6" xfId="812" xr:uid="{00000000-0005-0000-0000-0000E9020000}"/>
    <cellStyle name="Normal 3 4" xfId="244" xr:uid="{00000000-0005-0000-0000-0000EA020000}"/>
    <cellStyle name="Normal 3 4 2" xfId="276" xr:uid="{00000000-0005-0000-0000-0000EB020000}"/>
    <cellStyle name="Normal 3 4 3" xfId="366" xr:uid="{00000000-0005-0000-0000-0000EC020000}"/>
    <cellStyle name="Normal 3 5" xfId="180" xr:uid="{00000000-0005-0000-0000-0000ED020000}"/>
    <cellStyle name="Normal 3 5 2" xfId="390" xr:uid="{00000000-0005-0000-0000-0000EE020000}"/>
    <cellStyle name="Normal 3 6" xfId="152" xr:uid="{00000000-0005-0000-0000-0000EF020000}"/>
    <cellStyle name="Normal 3 6 2" xfId="500" xr:uid="{00000000-0005-0000-0000-0000F0020000}"/>
    <cellStyle name="Normal 3 7" xfId="350" xr:uid="{00000000-0005-0000-0000-0000F1020000}"/>
    <cellStyle name="Normal 3 8" xfId="386" xr:uid="{00000000-0005-0000-0000-0000F2020000}"/>
    <cellStyle name="Normal 3 9" xfId="114" xr:uid="{00000000-0005-0000-0000-0000F3020000}"/>
    <cellStyle name="Normal 311 2" xfId="420" xr:uid="{00000000-0005-0000-0000-0000F4020000}"/>
    <cellStyle name="Normal 35 4" xfId="384" xr:uid="{00000000-0005-0000-0000-0000F5020000}"/>
    <cellStyle name="Normal 35 4 2" xfId="899" xr:uid="{00000000-0005-0000-0000-0000F6020000}"/>
    <cellStyle name="Normal 37" xfId="218" xr:uid="{00000000-0005-0000-0000-0000F7020000}"/>
    <cellStyle name="Normal 37 2" xfId="230" xr:uid="{00000000-0005-0000-0000-0000F8020000}"/>
    <cellStyle name="Normal 4" xfId="49" xr:uid="{00000000-0005-0000-0000-0000F9020000}"/>
    <cellStyle name="Normal 4 10" xfId="795" xr:uid="{00000000-0005-0000-0000-0000FA020000}"/>
    <cellStyle name="Normal 4 11" xfId="816" xr:uid="{00000000-0005-0000-0000-0000FB020000}"/>
    <cellStyle name="Normal 4 12" xfId="118" xr:uid="{00000000-0005-0000-0000-0000FC020000}"/>
    <cellStyle name="Normal 4 2" xfId="216" xr:uid="{00000000-0005-0000-0000-0000FD020000}"/>
    <cellStyle name="Normal 4 2 2" xfId="252" xr:uid="{00000000-0005-0000-0000-0000FE020000}"/>
    <cellStyle name="Normal 4 2 2 2" xfId="448" xr:uid="{00000000-0005-0000-0000-0000FF020000}"/>
    <cellStyle name="Normal 4 2 2 3" xfId="755" xr:uid="{00000000-0005-0000-0000-000000030000}"/>
    <cellStyle name="Normal 4 2 3" xfId="288" xr:uid="{00000000-0005-0000-0000-000001030000}"/>
    <cellStyle name="Normal 4 2 3 2" xfId="881" xr:uid="{00000000-0005-0000-0000-000002030000}"/>
    <cellStyle name="Normal 4 2 4" xfId="374" xr:uid="{00000000-0005-0000-0000-000003030000}"/>
    <cellStyle name="Normal 4 2 5" xfId="745" xr:uid="{00000000-0005-0000-0000-000004030000}"/>
    <cellStyle name="Normal 4 2 5 2" xfId="867" xr:uid="{00000000-0005-0000-0000-000005030000}"/>
    <cellStyle name="Normal 4 2 6" xfId="829" xr:uid="{00000000-0005-0000-0000-000006030000}"/>
    <cellStyle name="Normal 4 2 7" xfId="773" xr:uid="{00000000-0005-0000-0000-000007030000}"/>
    <cellStyle name="Normal 4 28" xfId="178" xr:uid="{00000000-0005-0000-0000-000008030000}"/>
    <cellStyle name="Normal 4 3" xfId="246" xr:uid="{00000000-0005-0000-0000-000009030000}"/>
    <cellStyle name="Normal 4 3 2" xfId="277" xr:uid="{00000000-0005-0000-0000-00000A030000}"/>
    <cellStyle name="Normal 4 3 2 2" xfId="449" xr:uid="{00000000-0005-0000-0000-00000B030000}"/>
    <cellStyle name="Normal 4 3 3" xfId="401" xr:uid="{00000000-0005-0000-0000-00000C030000}"/>
    <cellStyle name="Normal 4 3 3 2" xfId="908" xr:uid="{00000000-0005-0000-0000-00000D030000}"/>
    <cellStyle name="Normal 4 3 4" xfId="391" xr:uid="{00000000-0005-0000-0000-00000E030000}"/>
    <cellStyle name="Normal 4 3 5" xfId="756" xr:uid="{00000000-0005-0000-0000-00000F030000}"/>
    <cellStyle name="Normal 4 4" xfId="287" xr:uid="{00000000-0005-0000-0000-000010030000}"/>
    <cellStyle name="Normal 4 4 2" xfId="738" xr:uid="{00000000-0005-0000-0000-000011030000}"/>
    <cellStyle name="Normal 4 5" xfId="199" xr:uid="{00000000-0005-0000-0000-000012030000}"/>
    <cellStyle name="Normal 4 6" xfId="306" xr:uid="{00000000-0005-0000-0000-000013030000}"/>
    <cellStyle name="Normal 4 7" xfId="351" xr:uid="{00000000-0005-0000-0000-000014030000}"/>
    <cellStyle name="Normal 4 8" xfId="539" xr:uid="{00000000-0005-0000-0000-000015030000}"/>
    <cellStyle name="Normal 4 9" xfId="728" xr:uid="{00000000-0005-0000-0000-000016030000}"/>
    <cellStyle name="Normal 4 9 2" xfId="1056" xr:uid="{00000000-0005-0000-0000-000017030000}"/>
    <cellStyle name="Normal 5" xfId="202" xr:uid="{00000000-0005-0000-0000-000018030000}"/>
    <cellStyle name="Normal 5 10" xfId="710" xr:uid="{00000000-0005-0000-0000-000019030000}"/>
    <cellStyle name="Normal 5 10 2" xfId="861" xr:uid="{00000000-0005-0000-0000-00001A030000}"/>
    <cellStyle name="Normal 5 11" xfId="811" xr:uid="{00000000-0005-0000-0000-00001B030000}"/>
    <cellStyle name="Normal 5 2" xfId="207" xr:uid="{00000000-0005-0000-0000-00001C030000}"/>
    <cellStyle name="Normal 5 2 2" xfId="259" xr:uid="{00000000-0005-0000-0000-00001D030000}"/>
    <cellStyle name="Normal 5 2 2 2" xfId="450" xr:uid="{00000000-0005-0000-0000-00001E030000}"/>
    <cellStyle name="Normal 5 3" xfId="221" xr:uid="{00000000-0005-0000-0000-00001F030000}"/>
    <cellStyle name="Normal 5 3 2" xfId="271" xr:uid="{00000000-0005-0000-0000-000020030000}"/>
    <cellStyle name="Normal 5 3 3" xfId="269" xr:uid="{00000000-0005-0000-0000-000021030000}"/>
    <cellStyle name="Normal 5 3 4" xfId="256" xr:uid="{00000000-0005-0000-0000-000022030000}"/>
    <cellStyle name="Normal 5 3 4 2" xfId="770" xr:uid="{00000000-0005-0000-0000-000023030000}"/>
    <cellStyle name="Normal 5 3 4 2 2" xfId="875" xr:uid="{00000000-0005-0000-0000-000024030000}"/>
    <cellStyle name="Normal 5 3 5" xfId="451" xr:uid="{00000000-0005-0000-0000-000025030000}"/>
    <cellStyle name="Normal 5 3 6" xfId="541" xr:uid="{00000000-0005-0000-0000-000026030000}"/>
    <cellStyle name="Normal 5 3 6 2" xfId="967" xr:uid="{00000000-0005-0000-0000-000027030000}"/>
    <cellStyle name="Normal 5 4" xfId="253" xr:uid="{00000000-0005-0000-0000-000028030000}"/>
    <cellStyle name="Normal 5 4 2" xfId="265" xr:uid="{00000000-0005-0000-0000-000029030000}"/>
    <cellStyle name="Normal 5 5" xfId="270" xr:uid="{00000000-0005-0000-0000-00002A030000}"/>
    <cellStyle name="Normal 5 6" xfId="268" xr:uid="{00000000-0005-0000-0000-00002B030000}"/>
    <cellStyle name="Normal 5 7" xfId="285" xr:uid="{00000000-0005-0000-0000-00002C030000}"/>
    <cellStyle name="Normal 5 7 2" xfId="879" xr:uid="{00000000-0005-0000-0000-00002D030000}"/>
    <cellStyle name="Normal 5 8" xfId="345" xr:uid="{00000000-0005-0000-0000-00002E030000}"/>
    <cellStyle name="Normal 5 9" xfId="381" xr:uid="{00000000-0005-0000-0000-00002F030000}"/>
    <cellStyle name="Normal 5 9 2" xfId="546" xr:uid="{00000000-0005-0000-0000-000030030000}"/>
    <cellStyle name="Normal 6" xfId="134" xr:uid="{00000000-0005-0000-0000-000031030000}"/>
    <cellStyle name="Normal 6 11" xfId="193" xr:uid="{00000000-0005-0000-0000-000032030000}"/>
    <cellStyle name="Normal 6 2" xfId="214" xr:uid="{00000000-0005-0000-0000-000033030000}"/>
    <cellStyle name="Normal 6 2 2" xfId="258" xr:uid="{00000000-0005-0000-0000-000034030000}"/>
    <cellStyle name="Normal 6 2 2 2" xfId="452" xr:uid="{00000000-0005-0000-0000-000035030000}"/>
    <cellStyle name="Normal 6 3" xfId="409" xr:uid="{00000000-0005-0000-0000-000036030000}"/>
    <cellStyle name="Normal 6 4" xfId="796" xr:uid="{00000000-0005-0000-0000-000037030000}"/>
    <cellStyle name="Normal 6 4 2" xfId="376" xr:uid="{00000000-0005-0000-0000-000038030000}"/>
    <cellStyle name="Normal 62" xfId="124" xr:uid="{00000000-0005-0000-0000-000039030000}"/>
    <cellStyle name="Normal 62 2" xfId="723" xr:uid="{00000000-0005-0000-0000-00003A030000}"/>
    <cellStyle name="Normal 62 3" xfId="545" xr:uid="{00000000-0005-0000-0000-00003B030000}"/>
    <cellStyle name="Normal 62 3 2" xfId="969" xr:uid="{00000000-0005-0000-0000-00003C030000}"/>
    <cellStyle name="Normal 7" xfId="163" xr:uid="{00000000-0005-0000-0000-00003D030000}"/>
    <cellStyle name="Normal 7 2" xfId="224" xr:uid="{00000000-0005-0000-0000-00003E030000}"/>
    <cellStyle name="Normal 7 2 2" xfId="280" xr:uid="{00000000-0005-0000-0000-00003F030000}"/>
    <cellStyle name="Normal 7 2 3" xfId="424" xr:uid="{00000000-0005-0000-0000-000040030000}"/>
    <cellStyle name="Normal 7 3" xfId="220" xr:uid="{00000000-0005-0000-0000-000041030000}"/>
    <cellStyle name="Normal 7 4" xfId="371" xr:uid="{00000000-0005-0000-0000-000042030000}"/>
    <cellStyle name="Normal 7 7" xfId="195" xr:uid="{00000000-0005-0000-0000-000043030000}"/>
    <cellStyle name="Normal 7 8" xfId="189" xr:uid="{00000000-0005-0000-0000-000044030000}"/>
    <cellStyle name="Normal 8" xfId="160" xr:uid="{00000000-0005-0000-0000-000045030000}"/>
    <cellStyle name="Normal 8 11" xfId="196" xr:uid="{00000000-0005-0000-0000-000046030000}"/>
    <cellStyle name="Normal 8 2" xfId="257" xr:uid="{00000000-0005-0000-0000-000047030000}"/>
    <cellStyle name="Normal 8 2 2" xfId="508" xr:uid="{00000000-0005-0000-0000-000048030000}"/>
    <cellStyle name="Normal 8 3" xfId="429" xr:uid="{00000000-0005-0000-0000-000049030000}"/>
    <cellStyle name="Normal 8 3 2" xfId="921" xr:uid="{00000000-0005-0000-0000-00004A030000}"/>
    <cellStyle name="Normal 9" xfId="170" xr:uid="{00000000-0005-0000-0000-00004B030000}"/>
    <cellStyle name="Normal 9 2" xfId="219" xr:uid="{00000000-0005-0000-0000-00004C030000}"/>
    <cellStyle name="Normal 9 2 2" xfId="509" xr:uid="{00000000-0005-0000-0000-00004D030000}"/>
    <cellStyle name="Normal 9 3" xfId="453" xr:uid="{00000000-0005-0000-0000-00004E030000}"/>
    <cellStyle name="Normal 9 4 2 2" xfId="421" xr:uid="{00000000-0005-0000-0000-00004F030000}"/>
    <cellStyle name="Normal_CF KKF2BV" xfId="50" xr:uid="{00000000-0005-0000-0000-000050030000}"/>
    <cellStyle name="Note 2" xfId="327" xr:uid="{00000000-0005-0000-0000-000051030000}"/>
    <cellStyle name="Note 2 2" xfId="793" xr:uid="{00000000-0005-0000-0000-000052030000}"/>
    <cellStyle name="Output 2" xfId="314" xr:uid="{00000000-0005-0000-0000-000053030000}"/>
    <cellStyle name="paint" xfId="51" xr:uid="{00000000-0005-0000-0000-000054030000}"/>
    <cellStyle name="Percent (0)" xfId="52" xr:uid="{00000000-0005-0000-0000-000055030000}"/>
    <cellStyle name="Percent (0) 2" xfId="454" xr:uid="{00000000-0005-0000-0000-000056030000}"/>
    <cellStyle name="Percent [0]" xfId="53" xr:uid="{00000000-0005-0000-0000-000057030000}"/>
    <cellStyle name="Percent [00]" xfId="54" xr:uid="{00000000-0005-0000-0000-000058030000}"/>
    <cellStyle name="Percent [2]" xfId="55" xr:uid="{00000000-0005-0000-0000-000059030000}"/>
    <cellStyle name="Percent 10" xfId="1053" xr:uid="{00000000-0005-0000-0000-00005A030000}"/>
    <cellStyle name="Percent 10 3" xfId="385" xr:uid="{00000000-0005-0000-0000-00005B030000}"/>
    <cellStyle name="Percent 11" xfId="1055" xr:uid="{00000000-0005-0000-0000-00005C030000}"/>
    <cellStyle name="Percent 113" xfId="167" xr:uid="{00000000-0005-0000-0000-00005D030000}"/>
    <cellStyle name="Percent 2" xfId="56" xr:uid="{00000000-0005-0000-0000-00005E030000}"/>
    <cellStyle name="Percent 2 10" xfId="145" xr:uid="{00000000-0005-0000-0000-00005F030000}"/>
    <cellStyle name="Percent 2 2" xfId="153" xr:uid="{00000000-0005-0000-0000-000060030000}"/>
    <cellStyle name="Percent 2 2 2" xfId="226" xr:uid="{00000000-0005-0000-0000-000061030000}"/>
    <cellStyle name="Percent 2 2 2 2" xfId="249" xr:uid="{00000000-0005-0000-0000-000062030000}"/>
    <cellStyle name="Percent 2 2 2 2 2" xfId="475" xr:uid="{00000000-0005-0000-0000-000063030000}"/>
    <cellStyle name="Percent 2 2 2 3" xfId="455" xr:uid="{00000000-0005-0000-0000-000064030000}"/>
    <cellStyle name="Percent 2 2 2 4" xfId="754" xr:uid="{00000000-0005-0000-0000-000065030000}"/>
    <cellStyle name="Percent 2 2 3" xfId="172" xr:uid="{00000000-0005-0000-0000-000066030000}"/>
    <cellStyle name="Percent 2 2 3 2" xfId="456" xr:uid="{00000000-0005-0000-0000-000067030000}"/>
    <cellStyle name="Percent 2 2 4" xfId="286" xr:uid="{00000000-0005-0000-0000-000068030000}"/>
    <cellStyle name="Percent 2 2 4 2" xfId="880" xr:uid="{00000000-0005-0000-0000-000069030000}"/>
    <cellStyle name="Percent 2 2 5" xfId="847" xr:uid="{00000000-0005-0000-0000-00006A030000}"/>
    <cellStyle name="Percent 2 2 6" xfId="825" xr:uid="{00000000-0005-0000-0000-00006B030000}"/>
    <cellStyle name="Percent 2 3" xfId="183" xr:uid="{00000000-0005-0000-0000-00006C030000}"/>
    <cellStyle name="Percent 2 3 2" xfId="365" xr:uid="{00000000-0005-0000-0000-00006D030000}"/>
    <cellStyle name="Percent 2 3 2 2" xfId="457" xr:uid="{00000000-0005-0000-0000-00006E030000}"/>
    <cellStyle name="Percent 2 3 3" xfId="752" xr:uid="{00000000-0005-0000-0000-00006F030000}"/>
    <cellStyle name="Percent 2 3 3 2" xfId="857" xr:uid="{00000000-0005-0000-0000-000070030000}"/>
    <cellStyle name="Percent 2 3 4" xfId="810" xr:uid="{00000000-0005-0000-0000-000071030000}"/>
    <cellStyle name="Percent 2 4" xfId="261" xr:uid="{00000000-0005-0000-0000-000072030000}"/>
    <cellStyle name="Percent 2 4 2" xfId="358" xr:uid="{00000000-0005-0000-0000-000073030000}"/>
    <cellStyle name="Percent 2 4 3" xfId="511" xr:uid="{00000000-0005-0000-0000-000074030000}"/>
    <cellStyle name="Percent 2 4 4" xfId="404" xr:uid="{00000000-0005-0000-0000-000075030000}"/>
    <cellStyle name="Percent 2 4 5" xfId="735" xr:uid="{00000000-0005-0000-0000-000076030000}"/>
    <cellStyle name="Percent 2 5" xfId="166" xr:uid="{00000000-0005-0000-0000-000077030000}"/>
    <cellStyle name="Percent 2 5 2" xfId="852" xr:uid="{00000000-0005-0000-0000-000078030000}"/>
    <cellStyle name="Percent 2 6" xfId="151" xr:uid="{00000000-0005-0000-0000-000079030000}"/>
    <cellStyle name="Percent 2 7" xfId="332" xr:uid="{00000000-0005-0000-0000-00007A030000}"/>
    <cellStyle name="Percent 2 8" xfId="727" xr:uid="{00000000-0005-0000-0000-00007B030000}"/>
    <cellStyle name="Percent 2 9" xfId="778" xr:uid="{00000000-0005-0000-0000-00007C030000}"/>
    <cellStyle name="Percent 3" xfId="57" xr:uid="{00000000-0005-0000-0000-00007D030000}"/>
    <cellStyle name="Percent 3 2" xfId="231" xr:uid="{00000000-0005-0000-0000-00007E030000}"/>
    <cellStyle name="Percent 3 2 2" xfId="458" xr:uid="{00000000-0005-0000-0000-00007F030000}"/>
    <cellStyle name="Percent 3 2 3" xfId="753" xr:uid="{00000000-0005-0000-0000-000080030000}"/>
    <cellStyle name="Percent 3 2 3 2" xfId="870" xr:uid="{00000000-0005-0000-0000-000081030000}"/>
    <cellStyle name="Percent 3 3" xfId="161" xr:uid="{00000000-0005-0000-0000-000082030000}"/>
    <cellStyle name="Percent 3 3 2" xfId="849" xr:uid="{00000000-0005-0000-0000-000083030000}"/>
    <cellStyle name="Percent 3 3 3" xfId="828" xr:uid="{00000000-0005-0000-0000-000084030000}"/>
    <cellStyle name="Percent 3 4" xfId="344" xr:uid="{00000000-0005-0000-0000-000085030000}"/>
    <cellStyle name="Percent 3 4 2" xfId="892" xr:uid="{00000000-0005-0000-0000-000086030000}"/>
    <cellStyle name="Percent 3 4 3" xfId="809" xr:uid="{00000000-0005-0000-0000-000087030000}"/>
    <cellStyle name="Percent 3 5" xfId="548" xr:uid="{00000000-0005-0000-0000-000088030000}"/>
    <cellStyle name="Percent 3 6" xfId="739" xr:uid="{00000000-0005-0000-0000-000089030000}"/>
    <cellStyle name="Percent 3 7" xfId="120" xr:uid="{00000000-0005-0000-0000-00008A030000}"/>
    <cellStyle name="Percent 36 2" xfId="422" xr:uid="{00000000-0005-0000-0000-00008B030000}"/>
    <cellStyle name="Percent 4" xfId="225" xr:uid="{00000000-0005-0000-0000-00008C030000}"/>
    <cellStyle name="Percent 4 2" xfId="348" xr:uid="{00000000-0005-0000-0000-00008D030000}"/>
    <cellStyle name="Percent 5" xfId="227" xr:uid="{00000000-0005-0000-0000-00008E030000}"/>
    <cellStyle name="Percent 5 2" xfId="459" xr:uid="{00000000-0005-0000-0000-00008F030000}"/>
    <cellStyle name="Percent 6" xfId="208" xr:uid="{00000000-0005-0000-0000-000090030000}"/>
    <cellStyle name="Percent 6 2" xfId="469" xr:uid="{00000000-0005-0000-0000-000091030000}"/>
    <cellStyle name="Percent 7" xfId="470" xr:uid="{00000000-0005-0000-0000-000092030000}"/>
    <cellStyle name="Percent 8" xfId="476" xr:uid="{00000000-0005-0000-0000-000093030000}"/>
    <cellStyle name="Percent 9" xfId="1054" xr:uid="{00000000-0005-0000-0000-000094030000}"/>
    <cellStyle name="PrePop Currency (0)" xfId="58" xr:uid="{00000000-0005-0000-0000-000095030000}"/>
    <cellStyle name="PrePop Currency (2)" xfId="59" xr:uid="{00000000-0005-0000-0000-000096030000}"/>
    <cellStyle name="PrePop Units (0)" xfId="60" xr:uid="{00000000-0005-0000-0000-000097030000}"/>
    <cellStyle name="PrePop Units (1)" xfId="61" xr:uid="{00000000-0005-0000-0000-000098030000}"/>
    <cellStyle name="PrePop Units (2)" xfId="62" xr:uid="{00000000-0005-0000-0000-000099030000}"/>
    <cellStyle name="S0" xfId="201" xr:uid="{00000000-0005-0000-0000-00009A030000}"/>
    <cellStyle name="S1" xfId="233" xr:uid="{00000000-0005-0000-0000-00009B030000}"/>
    <cellStyle name="S2" xfId="200" xr:uid="{00000000-0005-0000-0000-00009C030000}"/>
    <cellStyle name="S3" xfId="173" xr:uid="{00000000-0005-0000-0000-00009D030000}"/>
    <cellStyle name="S4" xfId="234" xr:uid="{00000000-0005-0000-0000-00009E030000}"/>
    <cellStyle name="S5" xfId="232" xr:uid="{00000000-0005-0000-0000-00009F030000}"/>
    <cellStyle name="S6" xfId="235" xr:uid="{00000000-0005-0000-0000-0000A0030000}"/>
    <cellStyle name="S6 2" xfId="264" xr:uid="{00000000-0005-0000-0000-0000A1030000}"/>
    <cellStyle name="S7" xfId="168" xr:uid="{00000000-0005-0000-0000-0000A2030000}"/>
    <cellStyle name="S8" xfId="236" xr:uid="{00000000-0005-0000-0000-0000A3030000}"/>
    <cellStyle name="Standaard_Blad1 (2)" xfId="63" xr:uid="{00000000-0005-0000-0000-0000A4030000}"/>
    <cellStyle name="Style 1" xfId="64" xr:uid="{00000000-0005-0000-0000-0000A5030000}"/>
    <cellStyle name="Style 1 11" xfId="254" xr:uid="{00000000-0005-0000-0000-0000A6030000}"/>
    <cellStyle name="Style 1 2 2" xfId="181" xr:uid="{00000000-0005-0000-0000-0000A7030000}"/>
    <cellStyle name="Style 2 3" xfId="402" xr:uid="{00000000-0005-0000-0000-0000A8030000}"/>
    <cellStyle name="Table Title" xfId="740" xr:uid="{00000000-0005-0000-0000-0000A9030000}"/>
    <cellStyle name="Text" xfId="460" xr:uid="{00000000-0005-0000-0000-0000AA030000}"/>
    <cellStyle name="Text Indent A" xfId="65" xr:uid="{00000000-0005-0000-0000-0000AB030000}"/>
    <cellStyle name="Text Indent B" xfId="66" xr:uid="{00000000-0005-0000-0000-0000AC030000}"/>
    <cellStyle name="Text Indent C" xfId="67" xr:uid="{00000000-0005-0000-0000-0000AD030000}"/>
    <cellStyle name="Text Snip" xfId="730" xr:uid="{00000000-0005-0000-0000-0000AE030000}"/>
    <cellStyle name="Text Snip 2" xfId="783" xr:uid="{00000000-0005-0000-0000-0000AF030000}"/>
    <cellStyle name="Text Snip 2 2" xfId="1162" xr:uid="{00000000-0005-0000-0000-0000B0030000}"/>
    <cellStyle name="Text Snip 2 3" xfId="1155" xr:uid="{00000000-0005-0000-0000-0000B1030000}"/>
    <cellStyle name="Text Snip 2 4" xfId="1156" xr:uid="{00000000-0005-0000-0000-0000B2030000}"/>
    <cellStyle name="Text Snip 3" xfId="785" xr:uid="{00000000-0005-0000-0000-0000B3030000}"/>
    <cellStyle name="Text Snip 3 2" xfId="1163" xr:uid="{00000000-0005-0000-0000-0000B4030000}"/>
    <cellStyle name="Text Snip 3 3" xfId="1166" xr:uid="{00000000-0005-0000-0000-0000B5030000}"/>
    <cellStyle name="Text Snip 3 4" xfId="1153" xr:uid="{00000000-0005-0000-0000-0000B6030000}"/>
    <cellStyle name="Text Snip 4" xfId="1167" xr:uid="{00000000-0005-0000-0000-0000B7030000}"/>
    <cellStyle name="Text Snip 5" xfId="1157" xr:uid="{00000000-0005-0000-0000-0000B8030000}"/>
    <cellStyle name="Tickmark" xfId="68" xr:uid="{00000000-0005-0000-0000-0000B9030000}"/>
    <cellStyle name="Title 2" xfId="322" xr:uid="{00000000-0005-0000-0000-0000BA030000}"/>
    <cellStyle name="Total 2" xfId="320" xr:uid="{00000000-0005-0000-0000-0000BB030000}"/>
    <cellStyle name="Warning Text 2" xfId="329" xr:uid="{00000000-0005-0000-0000-0000BC030000}"/>
    <cellStyle name="Year" xfId="741" xr:uid="{00000000-0005-0000-0000-0000BD030000}"/>
    <cellStyle name="Акцент1 2" xfId="675" xr:uid="{00000000-0005-0000-0000-0000BE030000}"/>
    <cellStyle name="Акцент1 3" xfId="1075" xr:uid="{00000000-0005-0000-0000-0000BF030000}"/>
    <cellStyle name="Акцент2 2" xfId="679" xr:uid="{00000000-0005-0000-0000-0000C0030000}"/>
    <cellStyle name="Акцент2 3" xfId="1079" xr:uid="{00000000-0005-0000-0000-0000C1030000}"/>
    <cellStyle name="Акцент3 2" xfId="683" xr:uid="{00000000-0005-0000-0000-0000C2030000}"/>
    <cellStyle name="Акцент3 3" xfId="1083" xr:uid="{00000000-0005-0000-0000-0000C3030000}"/>
    <cellStyle name="Акцент4 2" xfId="687" xr:uid="{00000000-0005-0000-0000-0000C4030000}"/>
    <cellStyle name="Акцент4 3" xfId="1087" xr:uid="{00000000-0005-0000-0000-0000C5030000}"/>
    <cellStyle name="Акцент5 2" xfId="691" xr:uid="{00000000-0005-0000-0000-0000C6030000}"/>
    <cellStyle name="Акцент5 3" xfId="1091" xr:uid="{00000000-0005-0000-0000-0000C7030000}"/>
    <cellStyle name="Акцент6 2" xfId="695" xr:uid="{00000000-0005-0000-0000-0000C8030000}"/>
    <cellStyle name="Акцент6 3" xfId="1095" xr:uid="{00000000-0005-0000-0000-0000C9030000}"/>
    <cellStyle name="Ввод  2" xfId="666" xr:uid="{00000000-0005-0000-0000-0000CA030000}"/>
    <cellStyle name="Ввод  3" xfId="1067" xr:uid="{00000000-0005-0000-0000-0000CB030000}"/>
    <cellStyle name="Вывод 2" xfId="667" xr:uid="{00000000-0005-0000-0000-0000CC030000}"/>
    <cellStyle name="Вывод 3" xfId="1068" xr:uid="{00000000-0005-0000-0000-0000CD030000}"/>
    <cellStyle name="Вычисление 2" xfId="668" xr:uid="{00000000-0005-0000-0000-0000CE030000}"/>
    <cellStyle name="Вычисление 3" xfId="1069" xr:uid="{00000000-0005-0000-0000-0000CF030000}"/>
    <cellStyle name="Денежный 2" xfId="69" xr:uid="{00000000-0005-0000-0000-0000D0030000}"/>
    <cellStyle name="Денежный 2 2" xfId="70" xr:uid="{00000000-0005-0000-0000-0000D1030000}"/>
    <cellStyle name="Денежный 3" xfId="71" xr:uid="{00000000-0005-0000-0000-0000D2030000}"/>
    <cellStyle name="Заголовок 1 2" xfId="659" xr:uid="{00000000-0005-0000-0000-0000D3030000}"/>
    <cellStyle name="Заголовок 1 3" xfId="1061" xr:uid="{00000000-0005-0000-0000-0000D4030000}"/>
    <cellStyle name="Заголовок 2 2" xfId="660" xr:uid="{00000000-0005-0000-0000-0000D5030000}"/>
    <cellStyle name="Заголовок 2 3" xfId="1062" xr:uid="{00000000-0005-0000-0000-0000D6030000}"/>
    <cellStyle name="Заголовок 3 2" xfId="661" xr:uid="{00000000-0005-0000-0000-0000D7030000}"/>
    <cellStyle name="Заголовок 3 3" xfId="1063" xr:uid="{00000000-0005-0000-0000-0000D8030000}"/>
    <cellStyle name="Заголовок 4 2" xfId="662" xr:uid="{00000000-0005-0000-0000-0000D9030000}"/>
    <cellStyle name="Заголовок 4 3" xfId="1064" xr:uid="{00000000-0005-0000-0000-0000DA030000}"/>
    <cellStyle name="Итог 2" xfId="674" xr:uid="{00000000-0005-0000-0000-0000DB030000}"/>
    <cellStyle name="Итог 3" xfId="1074" xr:uid="{00000000-0005-0000-0000-0000DC030000}"/>
    <cellStyle name="Контрольная ячейка 2" xfId="670" xr:uid="{00000000-0005-0000-0000-0000DD030000}"/>
    <cellStyle name="Контрольная ячейка 3" xfId="1071" xr:uid="{00000000-0005-0000-0000-0000DE030000}"/>
    <cellStyle name="Название 2" xfId="658" xr:uid="{00000000-0005-0000-0000-0000DF030000}"/>
    <cellStyle name="Название 3" xfId="1060" xr:uid="{00000000-0005-0000-0000-0000E0030000}"/>
    <cellStyle name="Нейтральный 2" xfId="665" xr:uid="{00000000-0005-0000-0000-0000E1030000}"/>
    <cellStyle name="Нейтральный 3" xfId="1066" xr:uid="{00000000-0005-0000-0000-0000E2030000}"/>
    <cellStyle name="Обычный" xfId="0" builtinId="0"/>
    <cellStyle name="Обычный 10" xfId="72" xr:uid="{00000000-0005-0000-0000-0000E4030000}"/>
    <cellStyle name="Обычный 10 2" xfId="73" xr:uid="{00000000-0005-0000-0000-0000E5030000}"/>
    <cellStyle name="Обычный 10 3" xfId="705" xr:uid="{00000000-0005-0000-0000-0000E6030000}"/>
    <cellStyle name="Обычный 10 3 2 2 2 2 2" xfId="299" xr:uid="{00000000-0005-0000-0000-0000E7030000}"/>
    <cellStyle name="Обычный 10 3 2 2 2 2 2 2" xfId="884" xr:uid="{00000000-0005-0000-0000-0000E8030000}"/>
    <cellStyle name="Обычный 10 4" xfId="718" xr:uid="{00000000-0005-0000-0000-0000E9030000}"/>
    <cellStyle name="Обычный 11" xfId="722" xr:uid="{00000000-0005-0000-0000-0000EA030000}"/>
    <cellStyle name="Обычный 11 2" xfId="1173" xr:uid="{00000000-0005-0000-0000-0000EB030000}"/>
    <cellStyle name="Обычный 12" xfId="74" xr:uid="{00000000-0005-0000-0000-0000EC030000}"/>
    <cellStyle name="Обычный 12 2" xfId="1103" xr:uid="{00000000-0005-0000-0000-0000ED030000}"/>
    <cellStyle name="Обычный 13" xfId="747" xr:uid="{00000000-0005-0000-0000-0000EE030000}"/>
    <cellStyle name="Обычный 13 2" xfId="1174" xr:uid="{00000000-0005-0000-0000-0000EF030000}"/>
    <cellStyle name="Обычный 14" xfId="651" xr:uid="{00000000-0005-0000-0000-0000F0030000}"/>
    <cellStyle name="Обычный 14 2" xfId="1176" xr:uid="{00000000-0005-0000-0000-0000F1030000}"/>
    <cellStyle name="Обычный 14 3" xfId="707" xr:uid="{00000000-0005-0000-0000-0000F2030000}"/>
    <cellStyle name="Обычный 15" xfId="111" xr:uid="{00000000-0005-0000-0000-0000F3030000}"/>
    <cellStyle name="Обычный 15 3" xfId="797" xr:uid="{00000000-0005-0000-0000-0000F4030000}"/>
    <cellStyle name="Обычный 15 4" xfId="121" xr:uid="{00000000-0005-0000-0000-0000F5030000}"/>
    <cellStyle name="Обычный 18" xfId="290" xr:uid="{00000000-0005-0000-0000-0000F6030000}"/>
    <cellStyle name="Обычный 186" xfId="373" xr:uid="{00000000-0005-0000-0000-0000F7030000}"/>
    <cellStyle name="Обычный 19" xfId="650" xr:uid="{00000000-0005-0000-0000-0000F8030000}"/>
    <cellStyle name="Обычный 190" xfId="372" xr:uid="{00000000-0005-0000-0000-0000F9030000}"/>
    <cellStyle name="Обычный 2" xfId="75" xr:uid="{00000000-0005-0000-0000-0000FA030000}"/>
    <cellStyle name="Обычный 2 11" xfId="704" xr:uid="{00000000-0005-0000-0000-0000FB030000}"/>
    <cellStyle name="Обычный 2 12" xfId="649" xr:uid="{00000000-0005-0000-0000-0000FC030000}"/>
    <cellStyle name="Обычный 2 14" xfId="302" xr:uid="{00000000-0005-0000-0000-0000FD030000}"/>
    <cellStyle name="Обычный 2 2" xfId="76" xr:uid="{00000000-0005-0000-0000-0000FE030000}"/>
    <cellStyle name="Обычный 2 2 11" xfId="655" xr:uid="{00000000-0005-0000-0000-0000FF030000}"/>
    <cellStyle name="Обычный 2 2 2" xfId="77" xr:uid="{00000000-0005-0000-0000-000000040000}"/>
    <cellStyle name="Обычный 2 2 2 2" xfId="78" xr:uid="{00000000-0005-0000-0000-000001040000}"/>
    <cellStyle name="Обычный 2 2 2 2 2" xfId="477" xr:uid="{00000000-0005-0000-0000-000002040000}"/>
    <cellStyle name="Обычный 2 2 2 3" xfId="79" xr:uid="{00000000-0005-0000-0000-000003040000}"/>
    <cellStyle name="Обычный 2 2 2 3 2" xfId="699" xr:uid="{00000000-0005-0000-0000-000004040000}"/>
    <cellStyle name="Обычный 2 2 2 4" xfId="283" xr:uid="{00000000-0005-0000-0000-000005040000}"/>
    <cellStyle name="Обычный 2 2 3" xfId="80" xr:uid="{00000000-0005-0000-0000-000006040000}"/>
    <cellStyle name="Обычный 2 2 3 2" xfId="498" xr:uid="{00000000-0005-0000-0000-000007040000}"/>
    <cellStyle name="Обычный 2 2 4" xfId="461" xr:uid="{00000000-0005-0000-0000-000008040000}"/>
    <cellStyle name="Обычный 2 2 5" xfId="141" xr:uid="{00000000-0005-0000-0000-000009040000}"/>
    <cellStyle name="Обычный 2 3" xfId="81" xr:uid="{00000000-0005-0000-0000-00000A040000}"/>
    <cellStyle name="Обычный 2 3 2" xfId="305" xr:uid="{00000000-0005-0000-0000-00000B040000}"/>
    <cellStyle name="Обычный 2 3 2 2" xfId="478" xr:uid="{00000000-0005-0000-0000-00000C040000}"/>
    <cellStyle name="Обычный 2 3 2 3" xfId="789" xr:uid="{00000000-0005-0000-0000-00000D040000}"/>
    <cellStyle name="Обычный 2 3 3" xfId="355" xr:uid="{00000000-0005-0000-0000-00000E040000}"/>
    <cellStyle name="Обычный 2 3 3 2" xfId="895" xr:uid="{00000000-0005-0000-0000-00000F040000}"/>
    <cellStyle name="Обычный 2 3 4" xfId="462" xr:uid="{00000000-0005-0000-0000-000010040000}"/>
    <cellStyle name="Обычный 2 3 5" xfId="247" xr:uid="{00000000-0005-0000-0000-000011040000}"/>
    <cellStyle name="Обычный 2 4" xfId="82" xr:uid="{00000000-0005-0000-0000-000012040000}"/>
    <cellStyle name="Обычный 2 4 2" xfId="479" xr:uid="{00000000-0005-0000-0000-000013040000}"/>
    <cellStyle name="Обычный 2 4 3" xfId="293" xr:uid="{00000000-0005-0000-0000-000014040000}"/>
    <cellStyle name="Обычный 2 5" xfId="295" xr:uid="{00000000-0005-0000-0000-000015040000}"/>
    <cellStyle name="Обычный 2 6" xfId="357" xr:uid="{00000000-0005-0000-0000-000016040000}"/>
    <cellStyle name="Обычный 2 7" xfId="377" xr:uid="{00000000-0005-0000-0000-000017040000}"/>
    <cellStyle name="Обычный 2 8" xfId="139" xr:uid="{00000000-0005-0000-0000-000018040000}"/>
    <cellStyle name="Обычный 20" xfId="300" xr:uid="{00000000-0005-0000-0000-000019040000}"/>
    <cellStyle name="Обычный 200" xfId="1139" xr:uid="{00000000-0005-0000-0000-00001A040000}"/>
    <cellStyle name="Обычный 236" xfId="716" xr:uid="{00000000-0005-0000-0000-00001B040000}"/>
    <cellStyle name="Обычный 264" xfId="379" xr:uid="{00000000-0005-0000-0000-00001C040000}"/>
    <cellStyle name="Обычный 270" xfId="296" xr:uid="{00000000-0005-0000-0000-00001D040000}"/>
    <cellStyle name="Обычный 270 2" xfId="883" xr:uid="{00000000-0005-0000-0000-00001E040000}"/>
    <cellStyle name="Обычный 3" xfId="83" xr:uid="{00000000-0005-0000-0000-00001F040000}"/>
    <cellStyle name="Обычный 3 2" xfId="84" xr:uid="{00000000-0005-0000-0000-000020040000}"/>
    <cellStyle name="Обычный 3 2 2" xfId="324" xr:uid="{00000000-0005-0000-0000-000021040000}"/>
    <cellStyle name="Обычный 3 2 2 2" xfId="886" xr:uid="{00000000-0005-0000-0000-000022040000}"/>
    <cellStyle name="Обычный 3 2 3" xfId="147" xr:uid="{00000000-0005-0000-0000-000023040000}"/>
    <cellStyle name="Обычный 3 3" xfId="143" xr:uid="{00000000-0005-0000-0000-000024040000}"/>
    <cellStyle name="Обычный 3 4" xfId="238" xr:uid="{00000000-0005-0000-0000-000025040000}"/>
    <cellStyle name="Обычный 3 4 2" xfId="872" xr:uid="{00000000-0005-0000-0000-000026040000}"/>
    <cellStyle name="Обычный 3 5" xfId="463" xr:uid="{00000000-0005-0000-0000-000027040000}"/>
    <cellStyle name="Обычный 3 6" xfId="656" xr:uid="{00000000-0005-0000-0000-000028040000}"/>
    <cellStyle name="Обычный 3 7" xfId="700" xr:uid="{00000000-0005-0000-0000-000029040000}"/>
    <cellStyle name="Обычный 3 8" xfId="140" xr:uid="{00000000-0005-0000-0000-00002A040000}"/>
    <cellStyle name="Обычный 4" xfId="85" xr:uid="{00000000-0005-0000-0000-00002B040000}"/>
    <cellStyle name="Обычный 4 10" xfId="743" xr:uid="{00000000-0005-0000-0000-00002C040000}"/>
    <cellStyle name="Обычный 4 2" xfId="512" xr:uid="{00000000-0005-0000-0000-00002D040000}"/>
    <cellStyle name="Обычный 4 3" xfId="464" xr:uid="{00000000-0005-0000-0000-00002E040000}"/>
    <cellStyle name="Обычный 4 4" xfId="701" xr:uid="{00000000-0005-0000-0000-00002F040000}"/>
    <cellStyle name="Обычный 4 5" xfId="709" xr:uid="{00000000-0005-0000-0000-000030040000}"/>
    <cellStyle name="Обычный 4 6" xfId="243" xr:uid="{00000000-0005-0000-0000-000031040000}"/>
    <cellStyle name="Обычный 5" xfId="86" xr:uid="{00000000-0005-0000-0000-000032040000}"/>
    <cellStyle name="Обычный 5 2" xfId="411" xr:uid="{00000000-0005-0000-0000-000033040000}"/>
    <cellStyle name="Обычный 5 3" xfId="702" xr:uid="{00000000-0005-0000-0000-000034040000}"/>
    <cellStyle name="Обычный 5 4" xfId="766" xr:uid="{00000000-0005-0000-0000-000035040000}"/>
    <cellStyle name="Обычный 5 5" xfId="844" xr:uid="{00000000-0005-0000-0000-000036040000}"/>
    <cellStyle name="Обычный 5 6" xfId="138" xr:uid="{00000000-0005-0000-0000-000037040000}"/>
    <cellStyle name="Обычный 6" xfId="87" xr:uid="{00000000-0005-0000-0000-000038040000}"/>
    <cellStyle name="Обычный 6 2" xfId="703" xr:uid="{00000000-0005-0000-0000-000039040000}"/>
    <cellStyle name="Обычный 6 3" xfId="142" xr:uid="{00000000-0005-0000-0000-00003A040000}"/>
    <cellStyle name="Обычный 7" xfId="88" xr:uid="{00000000-0005-0000-0000-00003B040000}"/>
    <cellStyle name="Обычный 7 2" xfId="375" xr:uid="{00000000-0005-0000-0000-00003C040000}"/>
    <cellStyle name="Обычный 8" xfId="89" xr:uid="{00000000-0005-0000-0000-00003D040000}"/>
    <cellStyle name="Обычный 8 2" xfId="653" xr:uid="{00000000-0005-0000-0000-00003E040000}"/>
    <cellStyle name="Обычный 80" xfId="518" xr:uid="{00000000-0005-0000-0000-00003F040000}"/>
    <cellStyle name="Обычный 80 2" xfId="765" xr:uid="{00000000-0005-0000-0000-000040040000}"/>
    <cellStyle name="Обычный 9" xfId="90" xr:uid="{00000000-0005-0000-0000-000041040000}"/>
    <cellStyle name="Обычный 9 2" xfId="717" xr:uid="{00000000-0005-0000-0000-000042040000}"/>
    <cellStyle name="Плохой 2" xfId="664" xr:uid="{00000000-0005-0000-0000-000043040000}"/>
    <cellStyle name="Плохой 3" xfId="1113" xr:uid="{00000000-0005-0000-0000-000044040000}"/>
    <cellStyle name="Плохой 4" xfId="1059" xr:uid="{00000000-0005-0000-0000-000045040000}"/>
    <cellStyle name="Пояснение 2" xfId="673" xr:uid="{00000000-0005-0000-0000-000046040000}"/>
    <cellStyle name="Пояснение 3" xfId="1073" xr:uid="{00000000-0005-0000-0000-000047040000}"/>
    <cellStyle name="Примечание 2" xfId="672" xr:uid="{00000000-0005-0000-0000-000048040000}"/>
    <cellStyle name="Примечание 3" xfId="1100" xr:uid="{00000000-0005-0000-0000-000049040000}"/>
    <cellStyle name="Примечание 4" xfId="1140" xr:uid="{00000000-0005-0000-0000-00004A040000}"/>
    <cellStyle name="Примечание 5" xfId="1102" xr:uid="{00000000-0005-0000-0000-00004B040000}"/>
    <cellStyle name="Процентный 2" xfId="91" xr:uid="{00000000-0005-0000-0000-00004C040000}"/>
    <cellStyle name="Процентный 3" xfId="92" xr:uid="{00000000-0005-0000-0000-00004D040000}"/>
    <cellStyle name="Процентный 3 2" xfId="1104" xr:uid="{00000000-0005-0000-0000-00004E040000}"/>
    <cellStyle name="Процентный 4" xfId="719" xr:uid="{00000000-0005-0000-0000-00004F040000}"/>
    <cellStyle name="Процентный 4 2" xfId="1175" xr:uid="{00000000-0005-0000-0000-000050040000}"/>
    <cellStyle name="Процентный 5" xfId="112" xr:uid="{00000000-0005-0000-0000-000051040000}"/>
    <cellStyle name="Связанная ячейка 2" xfId="669" xr:uid="{00000000-0005-0000-0000-000052040000}"/>
    <cellStyle name="Связанная ячейка 3" xfId="1070" xr:uid="{00000000-0005-0000-0000-000053040000}"/>
    <cellStyle name="Стиль 1" xfId="93" xr:uid="{00000000-0005-0000-0000-000054040000}"/>
    <cellStyle name="Текст предупреждения 2" xfId="671" xr:uid="{00000000-0005-0000-0000-000055040000}"/>
    <cellStyle name="Текст предупреждения 3" xfId="1072" xr:uid="{00000000-0005-0000-0000-000056040000}"/>
    <cellStyle name="Тысячи [0]_010SN05" xfId="94" xr:uid="{00000000-0005-0000-0000-000057040000}"/>
    <cellStyle name="Тысячи_010SN05" xfId="95" xr:uid="{00000000-0005-0000-0000-000058040000}"/>
    <cellStyle name="Финансовый [0] 2" xfId="96" xr:uid="{00000000-0005-0000-0000-000059040000}"/>
    <cellStyle name="Финансовый [0] 2 2" xfId="465" xr:uid="{00000000-0005-0000-0000-00005A040000}"/>
    <cellStyle name="Финансовый 10" xfId="97" xr:uid="{00000000-0005-0000-0000-00005B040000}"/>
    <cellStyle name="Финансовый 10 2" xfId="532" xr:uid="{00000000-0005-0000-0000-00005C040000}"/>
    <cellStyle name="Финансовый 10 2 2" xfId="623" xr:uid="{00000000-0005-0000-0000-00005D040000}"/>
    <cellStyle name="Финансовый 10 2 2 2" xfId="1045" xr:uid="{00000000-0005-0000-0000-00005E040000}"/>
    <cellStyle name="Финансовый 10 2 3" xfId="961" xr:uid="{00000000-0005-0000-0000-00005F040000}"/>
    <cellStyle name="Финансовый 10 3" xfId="562" xr:uid="{00000000-0005-0000-0000-000060040000}"/>
    <cellStyle name="Финансовый 10 3 2" xfId="984" xr:uid="{00000000-0005-0000-0000-000061040000}"/>
    <cellStyle name="Финансовый 10 4" xfId="882" xr:uid="{00000000-0005-0000-0000-000062040000}"/>
    <cellStyle name="Финансовый 10 5" xfId="291" xr:uid="{00000000-0005-0000-0000-000063040000}"/>
    <cellStyle name="Финансовый 11" xfId="98" xr:uid="{00000000-0005-0000-0000-000064040000}"/>
    <cellStyle name="Финансовый 12" xfId="706" xr:uid="{00000000-0005-0000-0000-000065040000}"/>
    <cellStyle name="Финансовый 13" xfId="1138" xr:uid="{00000000-0005-0000-0000-000066040000}"/>
    <cellStyle name="Финансовый 14" xfId="1160" xr:uid="{00000000-0005-0000-0000-000067040000}"/>
    <cellStyle name="Финансовый 15" xfId="1165" xr:uid="{00000000-0005-0000-0000-000068040000}"/>
    <cellStyle name="Финансовый 16" xfId="1161" xr:uid="{00000000-0005-0000-0000-000069040000}"/>
    <cellStyle name="Финансовый 2" xfId="466" xr:uid="{00000000-0005-0000-0000-00006A040000}"/>
    <cellStyle name="Финансовый 2 10" xfId="657" xr:uid="{00000000-0005-0000-0000-00006B040000}"/>
    <cellStyle name="Финансовый 2 10 2" xfId="248" xr:uid="{00000000-0005-0000-0000-00006C040000}"/>
    <cellStyle name="Финансовый 2 11" xfId="1099" xr:uid="{00000000-0005-0000-0000-00006D040000}"/>
    <cellStyle name="Финансовый 2 2" xfId="99" xr:uid="{00000000-0005-0000-0000-00006E040000}"/>
    <cellStyle name="Финансовый 2 2 2" xfId="480" xr:uid="{00000000-0005-0000-0000-00006F040000}"/>
    <cellStyle name="Финансовый 2 2 2 2" xfId="1159" xr:uid="{00000000-0005-0000-0000-000070040000}"/>
    <cellStyle name="Финансовый 2 2 2 3" xfId="1177" xr:uid="{00000000-0005-0000-0000-000071040000}"/>
    <cellStyle name="Финансовый 2 2 3" xfId="1158" xr:uid="{00000000-0005-0000-0000-000072040000}"/>
    <cellStyle name="Финансовый 2 2 4" xfId="1170" xr:uid="{00000000-0005-0000-0000-000073040000}"/>
    <cellStyle name="Финансовый 2 3" xfId="100" xr:uid="{00000000-0005-0000-0000-000074040000}"/>
    <cellStyle name="Финансовый 2 3 2" xfId="708" xr:uid="{00000000-0005-0000-0000-000075040000}"/>
    <cellStyle name="Финансовый 2 3 3" xfId="1127" xr:uid="{00000000-0005-0000-0000-000076040000}"/>
    <cellStyle name="Финансовый 2 4" xfId="101" xr:uid="{00000000-0005-0000-0000-000077040000}"/>
    <cellStyle name="Финансовый 2 4 2" xfId="1164" xr:uid="{00000000-0005-0000-0000-000078040000}"/>
    <cellStyle name="Финансовый 2 4 2 2" xfId="1178" xr:uid="{00000000-0005-0000-0000-000079040000}"/>
    <cellStyle name="Финансовый 2 4 3" xfId="1169" xr:uid="{00000000-0005-0000-0000-00007A040000}"/>
    <cellStyle name="Финансовый 2 4 4" xfId="1171" xr:uid="{00000000-0005-0000-0000-00007B040000}"/>
    <cellStyle name="Финансовый 28" xfId="135" xr:uid="{00000000-0005-0000-0000-00007C040000}"/>
    <cellStyle name="Финансовый 28 2" xfId="1135" xr:uid="{00000000-0005-0000-0000-00007D040000}"/>
    <cellStyle name="Финансовый 28 3" xfId="843" xr:uid="{00000000-0005-0000-0000-00007E040000}"/>
    <cellStyle name="Финансовый 29" xfId="1109" xr:uid="{00000000-0005-0000-0000-00007F040000}"/>
    <cellStyle name="Финансовый 3" xfId="102" xr:uid="{00000000-0005-0000-0000-000080040000}"/>
    <cellStyle name="Финансовый 3 2" xfId="790" xr:uid="{00000000-0005-0000-0000-000081040000}"/>
    <cellStyle name="Финансовый 3 3" xfId="725" xr:uid="{00000000-0005-0000-0000-000082040000}"/>
    <cellStyle name="Финансовый 3 4" xfId="467" xr:uid="{00000000-0005-0000-0000-000083040000}"/>
    <cellStyle name="Финансовый 39" xfId="715" xr:uid="{00000000-0005-0000-0000-000084040000}"/>
    <cellStyle name="Финансовый 4" xfId="103" xr:uid="{00000000-0005-0000-0000-000085040000}"/>
    <cellStyle name="Финансовый 4 2" xfId="654" xr:uid="{00000000-0005-0000-0000-000086040000}"/>
    <cellStyle name="Финансовый 40" xfId="1134" xr:uid="{00000000-0005-0000-0000-000087040000}"/>
    <cellStyle name="Финансовый 42" xfId="712" xr:uid="{00000000-0005-0000-0000-000088040000}"/>
    <cellStyle name="Финансовый 43" xfId="652" xr:uid="{00000000-0005-0000-0000-000089040000}"/>
    <cellStyle name="Финансовый 43 2" xfId="714" xr:uid="{00000000-0005-0000-0000-00008A040000}"/>
    <cellStyle name="Финансовый 44" xfId="713" xr:uid="{00000000-0005-0000-0000-00008B040000}"/>
    <cellStyle name="Финансовый 5" xfId="104" xr:uid="{00000000-0005-0000-0000-00008C040000}"/>
    <cellStyle name="Финансовый 5 2" xfId="468" xr:uid="{00000000-0005-0000-0000-00008D040000}"/>
    <cellStyle name="Финансовый 6" xfId="105" xr:uid="{00000000-0005-0000-0000-00008E040000}"/>
    <cellStyle name="Финансовый 6 2" xfId="720" xr:uid="{00000000-0005-0000-0000-00008F040000}"/>
    <cellStyle name="Финансовый 7" xfId="106" xr:uid="{00000000-0005-0000-0000-000090040000}"/>
    <cellStyle name="Финансовый 7 2" xfId="1112" xr:uid="{00000000-0005-0000-0000-000091040000}"/>
    <cellStyle name="Финансовый 8" xfId="107" xr:uid="{00000000-0005-0000-0000-000092040000}"/>
    <cellStyle name="Финансовый 8 2" xfId="1154" xr:uid="{00000000-0005-0000-0000-000093040000}"/>
    <cellStyle name="Финансовый 8 2 2" xfId="1179" xr:uid="{00000000-0005-0000-0000-000094040000}"/>
    <cellStyle name="Финансовый 8 3" xfId="1168" xr:uid="{00000000-0005-0000-0000-000095040000}"/>
    <cellStyle name="Финансовый 8 4" xfId="1172" xr:uid="{00000000-0005-0000-0000-000096040000}"/>
    <cellStyle name="Финансовый 9" xfId="108" xr:uid="{00000000-0005-0000-0000-000097040000}"/>
    <cellStyle name="Хороший 2" xfId="663" xr:uid="{00000000-0005-0000-0000-000098040000}"/>
    <cellStyle name="Хороший 3" xfId="1065" xr:uid="{00000000-0005-0000-0000-000099040000}"/>
    <cellStyle name="쉼표 [0]_WP_Investments &amp; Derivatives(0717)" xfId="109" xr:uid="{00000000-0005-0000-0000-00009A040000}"/>
    <cellStyle name="표준_fair value market rates 6m 2008" xfId="110" xr:uid="{00000000-0005-0000-0000-00009B040000}"/>
  </cellStyles>
  <dxfs count="0"/>
  <tableStyles count="1" defaultTableStyle="TableStyleMedium9" defaultPivotStyle="PivotStyleLight16">
    <tableStyle name="Moody's Table Style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H61"/>
  <sheetViews>
    <sheetView tabSelected="1" zoomScaleNormal="100" workbookViewId="0">
      <selection activeCell="M16" sqref="M16"/>
    </sheetView>
  </sheetViews>
  <sheetFormatPr defaultColWidth="9.140625" defaultRowHeight="12.75"/>
  <cols>
    <col min="1" max="1" width="52.5703125" style="15" customWidth="1"/>
    <col min="2" max="2" width="15.28515625" style="15" customWidth="1"/>
    <col min="3" max="3" width="5.140625" style="15" customWidth="1"/>
    <col min="4" max="4" width="16.7109375" style="15" customWidth="1"/>
    <col min="5" max="5" width="10" style="1" bestFit="1" customWidth="1"/>
    <col min="6" max="6" width="10" style="1" hidden="1" customWidth="1"/>
    <col min="7" max="7" width="0" style="1" hidden="1" customWidth="1"/>
    <col min="8" max="16384" width="9.140625" style="1"/>
  </cols>
  <sheetData>
    <row r="1" spans="1:6">
      <c r="A1" s="99" t="s">
        <v>133</v>
      </c>
      <c r="B1" s="99"/>
      <c r="C1" s="14"/>
      <c r="D1" s="13"/>
    </row>
    <row r="2" spans="1:6" ht="24.75" customHeight="1">
      <c r="A2" s="50" t="s">
        <v>134</v>
      </c>
      <c r="B2" s="13"/>
      <c r="C2" s="13"/>
      <c r="D2" s="14"/>
    </row>
    <row r="3" spans="1:6">
      <c r="A3" s="14" t="s">
        <v>0</v>
      </c>
      <c r="B3" s="13"/>
      <c r="C3" s="13"/>
      <c r="D3" s="14"/>
    </row>
    <row r="4" spans="1:6">
      <c r="A4" s="100" t="s">
        <v>1</v>
      </c>
      <c r="B4" s="100"/>
      <c r="C4" s="100"/>
      <c r="D4" s="100"/>
    </row>
    <row r="5" spans="1:6">
      <c r="A5" s="14"/>
      <c r="B5" s="14"/>
      <c r="C5" s="14"/>
      <c r="D5" s="14"/>
    </row>
    <row r="6" spans="1:6">
      <c r="A6" s="14"/>
      <c r="B6" s="14"/>
      <c r="C6" s="14"/>
      <c r="D6" s="14"/>
    </row>
    <row r="7" spans="1:6">
      <c r="B7" s="39"/>
      <c r="C7" s="39"/>
      <c r="D7" s="39"/>
    </row>
    <row r="8" spans="1:6">
      <c r="B8" s="39" t="s">
        <v>2</v>
      </c>
      <c r="C8" s="39"/>
      <c r="D8" s="39" t="s">
        <v>3</v>
      </c>
    </row>
    <row r="9" spans="1:6">
      <c r="B9" s="39" t="s">
        <v>4</v>
      </c>
      <c r="C9" s="39"/>
      <c r="D9" s="39" t="s">
        <v>5</v>
      </c>
    </row>
    <row r="10" spans="1:6">
      <c r="F10" s="2"/>
    </row>
    <row r="11" spans="1:6">
      <c r="A11" s="17" t="s">
        <v>6</v>
      </c>
      <c r="B11" s="48"/>
      <c r="C11" s="48"/>
    </row>
    <row r="12" spans="1:6">
      <c r="A12" s="18" t="s">
        <v>7</v>
      </c>
      <c r="B12" s="19">
        <v>1316279</v>
      </c>
      <c r="C12" s="19"/>
      <c r="D12" s="19">
        <v>1353334</v>
      </c>
      <c r="E12" s="2"/>
      <c r="F12" s="2"/>
    </row>
    <row r="13" spans="1:6" ht="25.5">
      <c r="A13" s="18" t="s">
        <v>8</v>
      </c>
      <c r="B13" s="19">
        <v>57954</v>
      </c>
      <c r="C13" s="19"/>
      <c r="D13" s="19">
        <v>55414</v>
      </c>
      <c r="E13" s="2"/>
      <c r="F13" s="2"/>
    </row>
    <row r="14" spans="1:6" ht="25.5">
      <c r="A14" s="18" t="s">
        <v>8</v>
      </c>
      <c r="B14" s="19">
        <v>707980</v>
      </c>
      <c r="C14" s="19"/>
      <c r="D14" s="19">
        <v>583693</v>
      </c>
      <c r="E14" s="2"/>
      <c r="F14" s="2"/>
    </row>
    <row r="15" spans="1:6" ht="25.5">
      <c r="A15" s="18" t="s">
        <v>9</v>
      </c>
      <c r="B15" s="19">
        <v>158727</v>
      </c>
      <c r="C15" s="19"/>
      <c r="D15" s="19">
        <v>106659</v>
      </c>
      <c r="E15" s="2"/>
      <c r="F15" s="2"/>
    </row>
    <row r="16" spans="1:6">
      <c r="A16" s="18" t="s">
        <v>10</v>
      </c>
      <c r="B16" s="19">
        <v>92332</v>
      </c>
      <c r="C16" s="19"/>
      <c r="D16" s="19">
        <v>39483</v>
      </c>
      <c r="E16" s="2"/>
      <c r="F16" s="2"/>
    </row>
    <row r="17" spans="1:8">
      <c r="A17" s="18" t="s">
        <v>11</v>
      </c>
      <c r="B17" s="19">
        <v>3010540</v>
      </c>
      <c r="C17" s="19"/>
      <c r="D17" s="19">
        <v>2928849</v>
      </c>
      <c r="E17" s="2"/>
      <c r="F17" s="2"/>
      <c r="H17" s="2"/>
    </row>
    <row r="18" spans="1:8">
      <c r="A18" s="18" t="s">
        <v>12</v>
      </c>
      <c r="B18" s="19">
        <v>6647</v>
      </c>
      <c r="C18" s="19"/>
      <c r="D18" s="19">
        <v>15607</v>
      </c>
      <c r="E18" s="2"/>
      <c r="F18" s="2"/>
    </row>
    <row r="19" spans="1:8">
      <c r="A19" s="18" t="s">
        <v>13</v>
      </c>
      <c r="B19" s="19">
        <v>69758</v>
      </c>
      <c r="C19" s="19"/>
      <c r="D19" s="19">
        <v>69341</v>
      </c>
      <c r="E19" s="2"/>
      <c r="F19" s="2"/>
    </row>
    <row r="20" spans="1:8">
      <c r="A20" s="18" t="s">
        <v>14</v>
      </c>
      <c r="B20" s="19">
        <v>148232</v>
      </c>
      <c r="C20" s="19"/>
      <c r="D20" s="19">
        <v>138659</v>
      </c>
      <c r="E20" s="2"/>
      <c r="F20" s="2"/>
    </row>
    <row r="21" spans="1:8" ht="13.5" thickBot="1">
      <c r="A21" s="20" t="s">
        <v>15</v>
      </c>
      <c r="B21" s="72">
        <f>SUM(B12:B20)</f>
        <v>5568449</v>
      </c>
      <c r="C21" s="72"/>
      <c r="D21" s="72">
        <f>SUM(D12:D20)</f>
        <v>5291039</v>
      </c>
      <c r="E21" s="2"/>
      <c r="F21" s="2"/>
      <c r="G21" s="2"/>
    </row>
    <row r="22" spans="1:8" ht="13.5" thickTop="1">
      <c r="A22" s="20"/>
      <c r="B22" s="73"/>
      <c r="C22" s="73"/>
      <c r="D22" s="73"/>
      <c r="E22" s="2"/>
      <c r="F22" s="2"/>
      <c r="G22" s="2"/>
    </row>
    <row r="23" spans="1:8">
      <c r="A23" s="20" t="s">
        <v>16</v>
      </c>
      <c r="B23" s="21"/>
      <c r="C23" s="21"/>
      <c r="D23" s="21"/>
      <c r="F23" s="2"/>
    </row>
    <row r="24" spans="1:8" ht="25.5">
      <c r="A24" s="18" t="s">
        <v>17</v>
      </c>
      <c r="B24" s="21">
        <v>386604</v>
      </c>
      <c r="C24" s="21"/>
      <c r="D24" s="21">
        <v>181891</v>
      </c>
      <c r="E24" s="2"/>
      <c r="F24" s="2"/>
    </row>
    <row r="25" spans="1:8">
      <c r="A25" s="18" t="s">
        <v>18</v>
      </c>
      <c r="B25" s="19">
        <v>4057059</v>
      </c>
      <c r="C25" s="19"/>
      <c r="D25" s="19">
        <v>4022068</v>
      </c>
      <c r="E25" s="2"/>
      <c r="F25" s="2"/>
    </row>
    <row r="26" spans="1:8">
      <c r="A26" s="18" t="s">
        <v>19</v>
      </c>
      <c r="B26" s="19">
        <v>75369</v>
      </c>
      <c r="C26" s="19"/>
      <c r="D26" s="19">
        <v>70532</v>
      </c>
      <c r="E26" s="2"/>
      <c r="F26" s="2"/>
    </row>
    <row r="27" spans="1:8">
      <c r="A27" s="18" t="s">
        <v>20</v>
      </c>
      <c r="B27" s="19">
        <v>11421</v>
      </c>
      <c r="C27" s="19"/>
      <c r="D27" s="19">
        <v>11399</v>
      </c>
      <c r="E27" s="2"/>
      <c r="F27" s="2"/>
    </row>
    <row r="28" spans="1:8">
      <c r="A28" s="18" t="s">
        <v>21</v>
      </c>
      <c r="B28" s="19">
        <v>60388</v>
      </c>
      <c r="C28" s="19"/>
      <c r="D28" s="19">
        <v>58587</v>
      </c>
      <c r="F28" s="19"/>
    </row>
    <row r="29" spans="1:8">
      <c r="A29" s="18" t="s">
        <v>22</v>
      </c>
      <c r="B29" s="19">
        <v>503259</v>
      </c>
      <c r="C29" s="19"/>
      <c r="D29" s="19">
        <v>527196</v>
      </c>
      <c r="E29" s="2"/>
      <c r="F29" s="19"/>
    </row>
    <row r="30" spans="1:8">
      <c r="A30" s="74" t="s">
        <v>23</v>
      </c>
      <c r="B30" s="75">
        <f>SUM(B24:B29)</f>
        <v>5094100</v>
      </c>
      <c r="C30" s="75"/>
      <c r="D30" s="75">
        <f>SUM(D24:D29)</f>
        <v>4871673</v>
      </c>
      <c r="E30" s="2"/>
      <c r="F30" s="2"/>
    </row>
    <row r="31" spans="1:8">
      <c r="A31" s="74"/>
      <c r="B31" s="73"/>
      <c r="C31" s="73"/>
      <c r="D31" s="73"/>
      <c r="E31" s="2"/>
      <c r="F31" s="2"/>
    </row>
    <row r="32" spans="1:8">
      <c r="A32" s="70" t="s">
        <v>24</v>
      </c>
      <c r="B32" s="21"/>
      <c r="C32" s="21"/>
      <c r="D32" s="21"/>
      <c r="F32" s="2"/>
    </row>
    <row r="33" spans="1:7">
      <c r="A33" s="95" t="s">
        <v>25</v>
      </c>
      <c r="B33" s="21"/>
      <c r="C33" s="21"/>
      <c r="D33" s="21"/>
      <c r="F33" s="2"/>
    </row>
    <row r="34" spans="1:7">
      <c r="A34" s="18" t="s">
        <v>26</v>
      </c>
      <c r="B34" s="19">
        <v>64338</v>
      </c>
      <c r="C34" s="19"/>
      <c r="D34" s="19">
        <v>64498</v>
      </c>
      <c r="E34" s="2"/>
      <c r="F34" s="2"/>
    </row>
    <row r="35" spans="1:7" ht="16.5" customHeight="1">
      <c r="A35" s="18" t="s">
        <v>27</v>
      </c>
      <c r="B35" s="22">
        <v>-4108</v>
      </c>
      <c r="C35" s="22"/>
      <c r="D35" s="22">
        <v>-14315</v>
      </c>
      <c r="E35" s="4"/>
      <c r="F35" s="2"/>
    </row>
    <row r="36" spans="1:7">
      <c r="A36" s="18" t="s">
        <v>28</v>
      </c>
      <c r="B36" s="22">
        <v>1439</v>
      </c>
      <c r="C36" s="22"/>
      <c r="D36" s="22">
        <v>2030</v>
      </c>
      <c r="E36" s="4"/>
      <c r="F36" s="2"/>
    </row>
    <row r="37" spans="1:7">
      <c r="A37" s="18" t="s">
        <v>29</v>
      </c>
      <c r="B37" s="98">
        <v>411983</v>
      </c>
      <c r="C37" s="19"/>
      <c r="D37" s="98">
        <v>366527</v>
      </c>
      <c r="E37" s="2"/>
      <c r="F37" s="2"/>
    </row>
    <row r="38" spans="1:7">
      <c r="A38" s="70" t="s">
        <v>30</v>
      </c>
      <c r="B38" s="96">
        <f>SUM(B34:B37)</f>
        <v>473652</v>
      </c>
      <c r="C38" s="96"/>
      <c r="D38" s="96">
        <f>SUM(D34:D37)</f>
        <v>418740</v>
      </c>
      <c r="E38" s="2"/>
      <c r="F38" s="2"/>
    </row>
    <row r="39" spans="1:7">
      <c r="A39" s="18" t="s">
        <v>31</v>
      </c>
      <c r="B39" s="21">
        <v>697</v>
      </c>
      <c r="C39" s="73"/>
      <c r="D39" s="21">
        <v>626</v>
      </c>
      <c r="E39" s="2"/>
      <c r="F39" s="2"/>
    </row>
    <row r="40" spans="1:7">
      <c r="A40" s="70" t="s">
        <v>32</v>
      </c>
      <c r="B40" s="76">
        <f>SUM(B38:B39)</f>
        <v>474349</v>
      </c>
      <c r="C40" s="76"/>
      <c r="D40" s="76">
        <f>SUM(D38:D39)</f>
        <v>419366</v>
      </c>
      <c r="E40" s="2"/>
      <c r="F40" s="2"/>
    </row>
    <row r="41" spans="1:7" ht="13.5" thickBot="1">
      <c r="A41" s="70" t="s">
        <v>33</v>
      </c>
      <c r="B41" s="72">
        <f>B30+B40</f>
        <v>5568449</v>
      </c>
      <c r="C41" s="72"/>
      <c r="D41" s="72">
        <f>D30+D40</f>
        <v>5291039</v>
      </c>
      <c r="E41" s="2"/>
      <c r="F41" s="2" t="b">
        <f>B21=B41</f>
        <v>1</v>
      </c>
      <c r="G41" s="1" t="b">
        <f>D21=D41</f>
        <v>1</v>
      </c>
    </row>
    <row r="42" spans="1:7" ht="13.5" thickTop="1">
      <c r="B42" s="19"/>
      <c r="C42" s="19"/>
    </row>
    <row r="43" spans="1:7">
      <c r="A43" s="13" t="s">
        <v>34</v>
      </c>
      <c r="B43" s="19"/>
      <c r="C43" s="19"/>
    </row>
    <row r="44" spans="1:7">
      <c r="B44" s="19"/>
      <c r="C44" s="19"/>
    </row>
    <row r="45" spans="1:7">
      <c r="B45" s="19"/>
      <c r="C45" s="19"/>
    </row>
    <row r="46" spans="1:7">
      <c r="A46" s="15" t="s">
        <v>35</v>
      </c>
      <c r="B46" s="42" t="s">
        <v>36</v>
      </c>
      <c r="C46" s="42"/>
      <c r="D46" s="15" t="s">
        <v>37</v>
      </c>
    </row>
    <row r="47" spans="1:7">
      <c r="A47" s="13" t="s">
        <v>38</v>
      </c>
      <c r="B47" s="13" t="s">
        <v>39</v>
      </c>
      <c r="D47" s="13" t="s">
        <v>40</v>
      </c>
    </row>
    <row r="48" spans="1:7">
      <c r="A48" s="13" t="s">
        <v>41</v>
      </c>
      <c r="B48" s="13" t="s">
        <v>42</v>
      </c>
      <c r="D48" s="13" t="s">
        <v>43</v>
      </c>
    </row>
    <row r="49" spans="1:4">
      <c r="A49" s="13"/>
      <c r="B49" s="50" t="s">
        <v>44</v>
      </c>
      <c r="D49" s="13"/>
    </row>
    <row r="50" spans="1:4">
      <c r="A50" s="13"/>
      <c r="B50" s="13"/>
      <c r="D50" s="13"/>
    </row>
    <row r="51" spans="1:4">
      <c r="A51" s="13"/>
      <c r="B51" s="13"/>
      <c r="D51" s="13"/>
    </row>
    <row r="58" spans="1:4">
      <c r="B58" s="13"/>
      <c r="C58" s="13"/>
    </row>
    <row r="59" spans="1:4">
      <c r="A59" s="13"/>
      <c r="B59" s="13"/>
      <c r="C59" s="13"/>
    </row>
    <row r="61" spans="1:4">
      <c r="A61" s="13"/>
      <c r="B61" s="13"/>
      <c r="C61" s="13"/>
    </row>
  </sheetData>
  <mergeCells count="2">
    <mergeCell ref="A1:B1"/>
    <mergeCell ref="A4:D4"/>
  </mergeCells>
  <phoneticPr fontId="34" type="noConversion"/>
  <pageMargins left="0.70866141732283472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J83"/>
  <sheetViews>
    <sheetView topLeftCell="A50" zoomScaleNormal="100" workbookViewId="0">
      <selection activeCell="F50" sqref="F1:H1048576"/>
    </sheetView>
  </sheetViews>
  <sheetFormatPr defaultColWidth="9.140625" defaultRowHeight="12.75"/>
  <cols>
    <col min="1" max="1" width="48.140625" style="15" customWidth="1"/>
    <col min="2" max="2" width="19.85546875" style="15" customWidth="1"/>
    <col min="3" max="3" width="5.140625" style="15" customWidth="1"/>
    <col min="4" max="4" width="21.140625" style="15" customWidth="1"/>
    <col min="5" max="5" width="22.28515625" style="1" customWidth="1"/>
    <col min="6" max="6" width="12.5703125" style="1" hidden="1" customWidth="1"/>
    <col min="7" max="8" width="0" style="1" hidden="1" customWidth="1"/>
    <col min="9" max="16384" width="9.140625" style="1"/>
  </cols>
  <sheetData>
    <row r="1" spans="1:10">
      <c r="A1" s="101" t="s">
        <v>45</v>
      </c>
      <c r="B1" s="101"/>
      <c r="C1" s="101"/>
      <c r="D1" s="13"/>
    </row>
    <row r="2" spans="1:10" ht="25.9" customHeight="1">
      <c r="A2" s="102" t="s">
        <v>46</v>
      </c>
      <c r="B2" s="102"/>
      <c r="C2" s="102"/>
      <c r="D2" s="102"/>
    </row>
    <row r="3" spans="1:10">
      <c r="A3" s="100" t="s">
        <v>1</v>
      </c>
      <c r="B3" s="100"/>
      <c r="C3" s="100"/>
      <c r="D3" s="100"/>
    </row>
    <row r="5" spans="1:10">
      <c r="B5" s="39" t="s">
        <v>130</v>
      </c>
      <c r="C5" s="39"/>
      <c r="D5" s="39" t="s">
        <v>132</v>
      </c>
    </row>
    <row r="6" spans="1:10">
      <c r="B6" s="39" t="s">
        <v>131</v>
      </c>
      <c r="C6" s="53"/>
      <c r="D6" s="39" t="s">
        <v>131</v>
      </c>
    </row>
    <row r="7" spans="1:10" ht="15" customHeight="1">
      <c r="B7" s="49" t="s">
        <v>47</v>
      </c>
      <c r="C7" s="39"/>
      <c r="D7" s="49" t="s">
        <v>47</v>
      </c>
    </row>
    <row r="8" spans="1:10">
      <c r="C8" s="39"/>
    </row>
    <row r="10" spans="1:10" ht="25.5">
      <c r="A10" s="26" t="s">
        <v>48</v>
      </c>
      <c r="B10" s="24">
        <v>37492</v>
      </c>
      <c r="C10" s="24"/>
      <c r="D10" s="24">
        <v>40246</v>
      </c>
      <c r="F10" s="12"/>
      <c r="G10" s="82"/>
      <c r="J10" s="12"/>
    </row>
    <row r="11" spans="1:10" ht="38.25">
      <c r="A11" s="26" t="s">
        <v>49</v>
      </c>
      <c r="B11" s="24">
        <v>122782</v>
      </c>
      <c r="C11" s="24"/>
      <c r="D11" s="24">
        <v>74957</v>
      </c>
      <c r="F11" s="12"/>
      <c r="J11" s="12"/>
    </row>
    <row r="12" spans="1:10">
      <c r="A12" s="71" t="s">
        <v>50</v>
      </c>
      <c r="B12" s="24">
        <v>1141</v>
      </c>
      <c r="C12" s="24"/>
      <c r="D12" s="24">
        <v>811</v>
      </c>
      <c r="F12" s="12"/>
      <c r="J12" s="12"/>
    </row>
    <row r="13" spans="1:10" ht="13.5" thickBot="1">
      <c r="A13" s="23" t="s">
        <v>51</v>
      </c>
      <c r="B13" s="57">
        <v>-83575</v>
      </c>
      <c r="C13" s="24"/>
      <c r="D13" s="57">
        <v>-64062</v>
      </c>
      <c r="F13" s="12"/>
      <c r="J13" s="12"/>
    </row>
    <row r="14" spans="1:10" ht="27" customHeight="1">
      <c r="A14" s="68" t="s">
        <v>52</v>
      </c>
      <c r="B14" s="51">
        <f>SUM(B10:B13)</f>
        <v>77840</v>
      </c>
      <c r="C14" s="51"/>
      <c r="D14" s="51">
        <f>SUM(D10:D13)</f>
        <v>51952</v>
      </c>
      <c r="F14" s="12"/>
      <c r="J14" s="12"/>
    </row>
    <row r="15" spans="1:10">
      <c r="A15" s="23"/>
      <c r="B15" s="25"/>
      <c r="C15" s="25"/>
      <c r="D15" s="25"/>
      <c r="F15" s="12"/>
      <c r="J15" s="12"/>
    </row>
    <row r="16" spans="1:10" ht="25.5">
      <c r="A16" s="26" t="s">
        <v>53</v>
      </c>
      <c r="B16" s="24">
        <v>-18283</v>
      </c>
      <c r="C16" s="24"/>
      <c r="D16" s="24">
        <v>-18876</v>
      </c>
      <c r="F16" s="12"/>
      <c r="J16" s="12"/>
    </row>
    <row r="17" spans="1:10" ht="13.5" thickBot="1">
      <c r="A17" s="23"/>
      <c r="B17" s="67"/>
      <c r="C17" s="25"/>
      <c r="D17" s="67"/>
      <c r="F17" s="12"/>
      <c r="J17" s="12"/>
    </row>
    <row r="18" spans="1:10">
      <c r="A18" s="55" t="s">
        <v>54</v>
      </c>
      <c r="B18" s="52">
        <f>SUM(B14:B16)</f>
        <v>59557</v>
      </c>
      <c r="C18" s="52"/>
      <c r="D18" s="52">
        <f>SUM(D14:D16)</f>
        <v>33076</v>
      </c>
      <c r="F18" s="12"/>
      <c r="J18" s="12"/>
    </row>
    <row r="19" spans="1:10">
      <c r="A19" s="23"/>
      <c r="B19" s="25"/>
      <c r="C19" s="25"/>
      <c r="D19" s="25"/>
      <c r="F19" s="12"/>
      <c r="J19" s="12"/>
    </row>
    <row r="20" spans="1:10">
      <c r="A20" s="26" t="s">
        <v>55</v>
      </c>
      <c r="B20" s="24">
        <v>20371</v>
      </c>
      <c r="C20" s="24"/>
      <c r="D20" s="24">
        <v>18051</v>
      </c>
      <c r="F20" s="12"/>
      <c r="J20" s="12"/>
    </row>
    <row r="21" spans="1:10" ht="13.5" thickBot="1">
      <c r="A21" s="26" t="s">
        <v>56</v>
      </c>
      <c r="B21" s="57">
        <v>-10259</v>
      </c>
      <c r="C21" s="24"/>
      <c r="D21" s="57">
        <v>-8492</v>
      </c>
      <c r="F21" s="12"/>
      <c r="J21" s="12"/>
    </row>
    <row r="22" spans="1:10">
      <c r="A22" s="69" t="s">
        <v>57</v>
      </c>
      <c r="B22" s="54">
        <f>SUM(B20:B21)</f>
        <v>10112</v>
      </c>
      <c r="C22" s="54"/>
      <c r="D22" s="54">
        <f>SUM(D20:D21)</f>
        <v>9559</v>
      </c>
      <c r="F22" s="12"/>
      <c r="J22" s="12"/>
    </row>
    <row r="23" spans="1:10">
      <c r="A23" s="26"/>
      <c r="B23" s="54"/>
      <c r="C23" s="54"/>
      <c r="D23" s="54"/>
      <c r="F23" s="12"/>
      <c r="J23" s="12"/>
    </row>
    <row r="24" spans="1:10" ht="25.5">
      <c r="A24" s="26" t="s">
        <v>58</v>
      </c>
      <c r="B24" s="24">
        <v>5295</v>
      </c>
      <c r="C24" s="24"/>
      <c r="D24" s="24">
        <v>1985</v>
      </c>
      <c r="F24" s="12"/>
      <c r="J24" s="12"/>
    </row>
    <row r="25" spans="1:10" ht="42" customHeight="1">
      <c r="A25" s="26" t="s">
        <v>59</v>
      </c>
      <c r="B25" s="24">
        <v>836</v>
      </c>
      <c r="C25" s="24"/>
      <c r="D25" s="24">
        <v>668</v>
      </c>
      <c r="F25" s="12"/>
      <c r="J25" s="12"/>
    </row>
    <row r="26" spans="1:10" ht="25.5">
      <c r="A26" s="26" t="s">
        <v>60</v>
      </c>
      <c r="B26" s="24">
        <v>10297</v>
      </c>
      <c r="C26" s="24"/>
      <c r="D26" s="24">
        <v>11056</v>
      </c>
      <c r="F26" s="12"/>
      <c r="J26" s="12"/>
    </row>
    <row r="27" spans="1:10" ht="25.5">
      <c r="A27" s="26" t="s">
        <v>61</v>
      </c>
      <c r="B27" s="24">
        <v>-125</v>
      </c>
      <c r="D27" s="61">
        <v>-643</v>
      </c>
    </row>
    <row r="28" spans="1:10" ht="25.5">
      <c r="A28" s="32" t="s">
        <v>62</v>
      </c>
      <c r="B28" s="24">
        <v>2325</v>
      </c>
      <c r="D28" s="24">
        <v>494</v>
      </c>
    </row>
    <row r="29" spans="1:10">
      <c r="A29" s="15" t="s">
        <v>63</v>
      </c>
      <c r="B29" s="24">
        <v>-119</v>
      </c>
      <c r="D29" s="61">
        <v>-650</v>
      </c>
    </row>
    <row r="30" spans="1:10" ht="13.5" thickBot="1">
      <c r="A30" s="23" t="s">
        <v>64</v>
      </c>
      <c r="B30" s="57">
        <v>1946</v>
      </c>
      <c r="C30" s="24"/>
      <c r="D30" s="57">
        <v>-929</v>
      </c>
      <c r="F30" s="12"/>
      <c r="J30" s="12"/>
    </row>
    <row r="31" spans="1:10">
      <c r="A31" s="55" t="s">
        <v>65</v>
      </c>
      <c r="B31" s="51">
        <f>SUM(B22:B30)</f>
        <v>30567</v>
      </c>
      <c r="C31" s="51"/>
      <c r="D31" s="51">
        <f>SUM(D22:D30)</f>
        <v>21540</v>
      </c>
      <c r="F31" s="12"/>
      <c r="J31" s="12"/>
    </row>
    <row r="32" spans="1:10">
      <c r="A32" s="23"/>
      <c r="B32" s="25"/>
      <c r="C32" s="25"/>
      <c r="D32" s="25"/>
      <c r="F32" s="12"/>
      <c r="J32" s="12"/>
    </row>
    <row r="33" spans="1:10">
      <c r="A33" s="23" t="s">
        <v>66</v>
      </c>
      <c r="B33" s="24">
        <v>90124</v>
      </c>
      <c r="C33" s="24"/>
      <c r="D33" s="24">
        <f>D18+D31</f>
        <v>54616</v>
      </c>
      <c r="F33" s="12"/>
      <c r="J33" s="12"/>
    </row>
    <row r="34" spans="1:10" ht="13.5" thickBot="1">
      <c r="A34" s="23" t="s">
        <v>67</v>
      </c>
      <c r="B34" s="57">
        <v>-36017</v>
      </c>
      <c r="C34" s="24"/>
      <c r="D34" s="57">
        <v>-26414</v>
      </c>
      <c r="F34" s="12"/>
      <c r="J34" s="12"/>
    </row>
    <row r="35" spans="1:10" ht="24.75">
      <c r="A35" s="84" t="s">
        <v>68</v>
      </c>
      <c r="B35" s="54">
        <f>SUM(B33:B34)</f>
        <v>54107</v>
      </c>
      <c r="C35" s="54"/>
      <c r="D35" s="54">
        <f>SUM(D33:D34)</f>
        <v>28202</v>
      </c>
      <c r="F35" s="12"/>
      <c r="G35" s="83"/>
      <c r="J35" s="12"/>
    </row>
    <row r="36" spans="1:10" ht="16.5" thickBot="1">
      <c r="A36" s="23" t="s">
        <v>69</v>
      </c>
      <c r="B36" s="57">
        <v>-9171</v>
      </c>
      <c r="C36" s="24"/>
      <c r="D36" s="57">
        <v>-3161</v>
      </c>
      <c r="F36" s="12"/>
      <c r="G36" s="83"/>
      <c r="J36" s="12"/>
    </row>
    <row r="37" spans="1:10">
      <c r="A37" s="55" t="s">
        <v>70</v>
      </c>
      <c r="B37" s="54">
        <f>SUM(B35:B36)</f>
        <v>44936</v>
      </c>
      <c r="C37" s="54"/>
      <c r="D37" s="54">
        <f>SUM(D35:D36)</f>
        <v>25041</v>
      </c>
      <c r="F37" s="12"/>
      <c r="J37" s="12"/>
    </row>
    <row r="38" spans="1:10">
      <c r="A38" s="55"/>
      <c r="B38" s="54"/>
      <c r="C38" s="54"/>
      <c r="D38" s="54"/>
      <c r="F38" s="12"/>
      <c r="J38" s="12"/>
    </row>
    <row r="39" spans="1:10">
      <c r="A39" s="70" t="s">
        <v>71</v>
      </c>
      <c r="B39" s="54"/>
      <c r="C39" s="54"/>
      <c r="D39" s="54"/>
      <c r="F39" s="12" t="b">
        <f>B37=B40+B41</f>
        <v>1</v>
      </c>
      <c r="G39" s="1" t="b">
        <f>D37=D40+D41</f>
        <v>1</v>
      </c>
      <c r="J39" s="12"/>
    </row>
    <row r="40" spans="1:10">
      <c r="A40" s="71" t="s">
        <v>72</v>
      </c>
      <c r="B40" s="27">
        <v>44865</v>
      </c>
      <c r="C40" s="25"/>
      <c r="D40" s="27">
        <v>25041</v>
      </c>
      <c r="F40" s="12"/>
      <c r="J40" s="12"/>
    </row>
    <row r="41" spans="1:10">
      <c r="A41" s="71" t="s">
        <v>31</v>
      </c>
      <c r="B41" s="24">
        <v>71</v>
      </c>
      <c r="C41" s="27"/>
      <c r="D41" s="58">
        <v>0</v>
      </c>
    </row>
    <row r="42" spans="1:10">
      <c r="A42" s="71"/>
      <c r="B42" s="24"/>
      <c r="C42" s="27"/>
      <c r="D42" s="24"/>
    </row>
    <row r="43" spans="1:10">
      <c r="A43" s="78"/>
      <c r="B43" s="24"/>
      <c r="C43" s="28"/>
      <c r="D43" s="24"/>
    </row>
    <row r="44" spans="1:10">
      <c r="A44" s="13" t="s">
        <v>34</v>
      </c>
      <c r="B44" s="24"/>
      <c r="C44" s="28"/>
      <c r="D44" s="24"/>
    </row>
    <row r="45" spans="1:10">
      <c r="A45" s="23"/>
      <c r="B45" s="28"/>
      <c r="C45" s="28"/>
      <c r="D45" s="28"/>
    </row>
    <row r="46" spans="1:10">
      <c r="A46" s="15" t="s">
        <v>35</v>
      </c>
      <c r="B46" s="42" t="s">
        <v>36</v>
      </c>
      <c r="D46" s="15" t="s">
        <v>37</v>
      </c>
    </row>
    <row r="47" spans="1:10">
      <c r="A47" s="13" t="s">
        <v>38</v>
      </c>
      <c r="B47" s="13" t="s">
        <v>39</v>
      </c>
      <c r="D47" s="13" t="s">
        <v>40</v>
      </c>
    </row>
    <row r="48" spans="1:10">
      <c r="A48" s="13" t="s">
        <v>41</v>
      </c>
      <c r="B48" s="13" t="s">
        <v>42</v>
      </c>
      <c r="D48" s="13" t="s">
        <v>43</v>
      </c>
    </row>
    <row r="49" spans="1:4">
      <c r="A49" s="13"/>
      <c r="B49" s="50" t="s">
        <v>44</v>
      </c>
      <c r="D49" s="13"/>
    </row>
    <row r="50" spans="1:4">
      <c r="A50" s="13"/>
      <c r="B50" s="13"/>
      <c r="D50" s="13"/>
    </row>
    <row r="54" spans="1:4">
      <c r="A54" s="101" t="s">
        <v>45</v>
      </c>
      <c r="B54" s="101"/>
      <c r="C54" s="101"/>
      <c r="D54" s="13"/>
    </row>
    <row r="55" spans="1:4" ht="26.45" customHeight="1">
      <c r="A55" s="102" t="s">
        <v>135</v>
      </c>
      <c r="B55" s="102"/>
      <c r="C55" s="102"/>
      <c r="D55" s="102"/>
    </row>
    <row r="56" spans="1:4">
      <c r="A56" s="100" t="s">
        <v>1</v>
      </c>
      <c r="B56" s="100"/>
      <c r="C56" s="100"/>
      <c r="D56" s="100"/>
    </row>
    <row r="58" spans="1:4">
      <c r="B58" s="39"/>
      <c r="C58" s="39"/>
      <c r="D58" s="39"/>
    </row>
    <row r="59" spans="1:4">
      <c r="B59" s="39" t="s">
        <v>130</v>
      </c>
      <c r="C59" s="39"/>
      <c r="D59" s="39" t="s">
        <v>132</v>
      </c>
    </row>
    <row r="60" spans="1:4">
      <c r="B60" s="39" t="s">
        <v>131</v>
      </c>
      <c r="C60" s="53"/>
      <c r="D60" s="39" t="s">
        <v>131</v>
      </c>
    </row>
    <row r="61" spans="1:4" ht="12" customHeight="1">
      <c r="B61" s="49" t="s">
        <v>47</v>
      </c>
      <c r="C61" s="39"/>
      <c r="D61" s="49" t="s">
        <v>47</v>
      </c>
    </row>
    <row r="62" spans="1:4">
      <c r="C62" s="39"/>
      <c r="D62" s="39"/>
    </row>
    <row r="63" spans="1:4">
      <c r="A63" s="13" t="s">
        <v>73</v>
      </c>
      <c r="B63" s="80">
        <f>B37</f>
        <v>44936</v>
      </c>
      <c r="C63" s="13"/>
      <c r="D63" s="80">
        <f>D37</f>
        <v>25041</v>
      </c>
    </row>
    <row r="64" spans="1:4">
      <c r="A64" s="79" t="s">
        <v>74</v>
      </c>
      <c r="B64" s="1"/>
      <c r="C64" s="27"/>
      <c r="D64" s="24"/>
    </row>
    <row r="65" spans="1:7" ht="25.5">
      <c r="A65" s="86" t="s">
        <v>75</v>
      </c>
      <c r="B65" s="1"/>
      <c r="C65" s="27"/>
      <c r="D65" s="24"/>
    </row>
    <row r="66" spans="1:7" ht="25.5">
      <c r="A66" s="85" t="s">
        <v>76</v>
      </c>
      <c r="B66" s="24">
        <v>11043</v>
      </c>
      <c r="C66" s="27"/>
      <c r="D66" s="24">
        <v>4182</v>
      </c>
    </row>
    <row r="67" spans="1:7" ht="38.25">
      <c r="A67" s="85" t="s">
        <v>77</v>
      </c>
      <c r="B67" s="90">
        <v>-836</v>
      </c>
      <c r="C67" s="27"/>
      <c r="D67" s="90">
        <v>-668</v>
      </c>
    </row>
    <row r="68" spans="1:7" ht="25.5">
      <c r="A68" s="86" t="s">
        <v>78</v>
      </c>
      <c r="B68" s="91">
        <f>SUM(B66:B67)</f>
        <v>10207</v>
      </c>
      <c r="C68" s="89"/>
      <c r="D68" s="91">
        <f>SUM(D66:D67)</f>
        <v>3514</v>
      </c>
    </row>
    <row r="69" spans="1:7" ht="27.75" thickBot="1">
      <c r="A69" s="87" t="s">
        <v>79</v>
      </c>
      <c r="B69" s="92">
        <f>B68</f>
        <v>10207</v>
      </c>
      <c r="C69" s="88"/>
      <c r="D69" s="92">
        <f>D68</f>
        <v>3514</v>
      </c>
    </row>
    <row r="70" spans="1:7">
      <c r="A70" s="79" t="s">
        <v>80</v>
      </c>
      <c r="B70" s="54">
        <f>B63+B69</f>
        <v>55143</v>
      </c>
      <c r="C70" s="27"/>
      <c r="D70" s="54">
        <f>D63+D69</f>
        <v>28555</v>
      </c>
    </row>
    <row r="71" spans="1:7">
      <c r="A71" s="79"/>
      <c r="B71" s="54"/>
      <c r="C71" s="27"/>
      <c r="D71" s="54"/>
    </row>
    <row r="72" spans="1:7">
      <c r="A72" s="70" t="s">
        <v>81</v>
      </c>
      <c r="B72" s="54"/>
      <c r="C72" s="27"/>
      <c r="D72" s="58"/>
    </row>
    <row r="73" spans="1:7">
      <c r="A73" s="78" t="s">
        <v>72</v>
      </c>
      <c r="B73" s="24">
        <v>55072</v>
      </c>
      <c r="C73" s="27"/>
      <c r="D73" s="61">
        <v>28555</v>
      </c>
      <c r="F73" s="1" t="b">
        <f>B70=B73+B74</f>
        <v>1</v>
      </c>
      <c r="G73" s="1" t="b">
        <f>D70=D73+D74</f>
        <v>1</v>
      </c>
    </row>
    <row r="74" spans="1:7" ht="13.5" thickBot="1">
      <c r="A74" s="78" t="s">
        <v>31</v>
      </c>
      <c r="B74" s="93">
        <v>71</v>
      </c>
      <c r="C74" s="27"/>
      <c r="D74" s="94">
        <v>0</v>
      </c>
    </row>
    <row r="75" spans="1:7" ht="13.5" thickTop="1">
      <c r="A75" s="78"/>
      <c r="B75" s="24"/>
      <c r="C75" s="27"/>
      <c r="D75" s="58"/>
    </row>
    <row r="76" spans="1:7">
      <c r="A76" s="78"/>
      <c r="B76" s="24"/>
      <c r="C76" s="27"/>
      <c r="D76" s="58"/>
    </row>
    <row r="77" spans="1:7">
      <c r="A77" s="78"/>
      <c r="B77" s="24"/>
      <c r="C77" s="27"/>
      <c r="D77" s="58"/>
    </row>
    <row r="80" spans="1:7">
      <c r="A80" s="15" t="s">
        <v>35</v>
      </c>
      <c r="B80" s="42" t="s">
        <v>36</v>
      </c>
      <c r="D80" s="15" t="s">
        <v>37</v>
      </c>
    </row>
    <row r="81" spans="1:4">
      <c r="A81" s="13" t="s">
        <v>38</v>
      </c>
      <c r="B81" s="13" t="s">
        <v>39</v>
      </c>
      <c r="D81" s="13" t="s">
        <v>40</v>
      </c>
    </row>
    <row r="82" spans="1:4">
      <c r="A82" s="13" t="s">
        <v>41</v>
      </c>
      <c r="B82" s="13" t="s">
        <v>42</v>
      </c>
      <c r="D82" s="13" t="s">
        <v>43</v>
      </c>
    </row>
    <row r="83" spans="1:4">
      <c r="A83" s="13"/>
      <c r="B83" s="50" t="s">
        <v>44</v>
      </c>
      <c r="D83" s="13"/>
    </row>
  </sheetData>
  <mergeCells count="6">
    <mergeCell ref="A3:D3"/>
    <mergeCell ref="A1:C1"/>
    <mergeCell ref="A54:C54"/>
    <mergeCell ref="A56:D56"/>
    <mergeCell ref="A2:D2"/>
    <mergeCell ref="A55:D55"/>
  </mergeCells>
  <phoneticPr fontId="34" type="noConversion"/>
  <pageMargins left="0.70866141732283472" right="0.39370078740157483" top="0.74803149606299213" bottom="0.74803149606299213" header="0.31496062992125984" footer="0.31496062992125984"/>
  <pageSetup paperSize="9" scale="86" orientation="portrait" r:id="rId1"/>
  <rowBreaks count="1" manualBreakCount="1">
    <brk id="53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O33"/>
  <sheetViews>
    <sheetView zoomScaleNormal="100" workbookViewId="0">
      <selection activeCell="J1" sqref="J1:P1048576"/>
    </sheetView>
  </sheetViews>
  <sheetFormatPr defaultRowHeight="15"/>
  <cols>
    <col min="1" max="1" width="40.85546875" customWidth="1"/>
    <col min="2" max="2" width="11.5703125" customWidth="1"/>
    <col min="3" max="3" width="18.7109375" customWidth="1"/>
    <col min="4" max="4" width="11.140625" bestFit="1" customWidth="1"/>
    <col min="5" max="5" width="12.7109375" customWidth="1"/>
    <col min="6" max="6" width="12.85546875" customWidth="1"/>
    <col min="7" max="7" width="20.28515625" customWidth="1"/>
    <col min="8" max="8" width="13.28515625" customWidth="1"/>
    <col min="10" max="10" width="10.85546875" hidden="1" customWidth="1"/>
    <col min="11" max="13" width="0" hidden="1" customWidth="1"/>
    <col min="14" max="14" width="10.140625" hidden="1" customWidth="1"/>
    <col min="15" max="16" width="0" hidden="1" customWidth="1"/>
  </cols>
  <sheetData>
    <row r="1" spans="1:15">
      <c r="A1" s="103" t="s">
        <v>136</v>
      </c>
      <c r="B1" s="103"/>
      <c r="C1" s="103"/>
      <c r="D1" s="103"/>
      <c r="E1" s="103"/>
      <c r="F1" s="103"/>
      <c r="G1" s="103"/>
      <c r="H1" s="103"/>
    </row>
    <row r="2" spans="1:15" ht="27" customHeight="1">
      <c r="A2" s="104" t="s">
        <v>137</v>
      </c>
      <c r="B2" s="104"/>
      <c r="C2" s="104"/>
      <c r="D2" s="104"/>
      <c r="E2" s="104"/>
      <c r="F2" s="104"/>
      <c r="G2" s="104"/>
      <c r="H2" s="104"/>
    </row>
    <row r="3" spans="1:15">
      <c r="A3" s="103" t="s">
        <v>1</v>
      </c>
      <c r="B3" s="103"/>
      <c r="C3" s="103"/>
      <c r="D3" s="103"/>
      <c r="E3" s="103"/>
      <c r="F3" s="103"/>
      <c r="G3" s="103"/>
      <c r="H3" s="103"/>
    </row>
    <row r="4" spans="1:15">
      <c r="A4" s="47"/>
      <c r="B4" s="47"/>
      <c r="C4" s="47"/>
      <c r="D4" s="47"/>
      <c r="E4" s="47"/>
      <c r="F4" s="47"/>
      <c r="G4" s="47"/>
      <c r="H4" s="47"/>
    </row>
    <row r="5" spans="1:15" ht="89.25">
      <c r="A5" s="6"/>
      <c r="B5" s="5" t="s">
        <v>82</v>
      </c>
      <c r="C5" s="5" t="s">
        <v>83</v>
      </c>
      <c r="D5" s="5" t="s">
        <v>84</v>
      </c>
      <c r="E5" s="5" t="s">
        <v>29</v>
      </c>
      <c r="F5" s="5" t="s">
        <v>85</v>
      </c>
      <c r="G5" s="5" t="s">
        <v>31</v>
      </c>
      <c r="H5" s="5" t="s">
        <v>32</v>
      </c>
    </row>
    <row r="6" spans="1:15">
      <c r="A6" s="60" t="s">
        <v>86</v>
      </c>
      <c r="B6" s="65">
        <v>63676</v>
      </c>
      <c r="C6" s="65">
        <v>-23321</v>
      </c>
      <c r="D6" s="7">
        <v>2127</v>
      </c>
      <c r="E6" s="7">
        <v>231369</v>
      </c>
      <c r="F6" s="7">
        <f>SUM(B6:E6)</f>
        <v>273851</v>
      </c>
      <c r="G6" s="61" t="s">
        <v>87</v>
      </c>
      <c r="H6" s="7">
        <f>SUM(F6:G6)</f>
        <v>273851</v>
      </c>
    </row>
    <row r="7" spans="1:15">
      <c r="A7" s="64" t="s">
        <v>88</v>
      </c>
      <c r="B7" s="61">
        <v>0</v>
      </c>
      <c r="C7" s="61">
        <v>0</v>
      </c>
      <c r="D7" s="61">
        <v>0</v>
      </c>
      <c r="E7" s="63">
        <v>25041</v>
      </c>
      <c r="F7" s="63">
        <f t="shared" ref="F7:F9" si="0">SUM(B7:E7)</f>
        <v>25041</v>
      </c>
      <c r="G7" s="61" t="s">
        <v>87</v>
      </c>
      <c r="H7" s="65">
        <f t="shared" ref="H7:H8" si="1">SUM(F7:G7)</f>
        <v>25041</v>
      </c>
    </row>
    <row r="8" spans="1:15">
      <c r="A8" s="64" t="s">
        <v>89</v>
      </c>
      <c r="B8" s="61">
        <v>0</v>
      </c>
      <c r="C8" s="61">
        <v>3514</v>
      </c>
      <c r="D8" s="61">
        <v>0</v>
      </c>
      <c r="E8" s="61">
        <v>0</v>
      </c>
      <c r="F8" s="63">
        <f t="shared" si="0"/>
        <v>3514</v>
      </c>
      <c r="G8" s="61">
        <v>0</v>
      </c>
      <c r="H8" s="65">
        <f t="shared" si="1"/>
        <v>3514</v>
      </c>
    </row>
    <row r="9" spans="1:15">
      <c r="A9" s="64" t="s">
        <v>90</v>
      </c>
      <c r="B9" s="61">
        <v>-240</v>
      </c>
      <c r="C9" s="61">
        <v>0</v>
      </c>
      <c r="D9" s="61">
        <v>0</v>
      </c>
      <c r="E9" s="61">
        <v>0</v>
      </c>
      <c r="F9" s="63">
        <f t="shared" si="0"/>
        <v>-240</v>
      </c>
      <c r="G9" s="61">
        <v>0</v>
      </c>
      <c r="H9" s="65">
        <f>SUM(F9:G9)</f>
        <v>-240</v>
      </c>
    </row>
    <row r="10" spans="1:15" ht="15.75" thickBot="1">
      <c r="A10" s="60" t="s">
        <v>91</v>
      </c>
      <c r="B10" s="62">
        <f t="shared" ref="B10:H10" si="2">SUM(B6:B9)</f>
        <v>63436</v>
      </c>
      <c r="C10" s="62">
        <f t="shared" si="2"/>
        <v>-19807</v>
      </c>
      <c r="D10" s="62">
        <f t="shared" si="2"/>
        <v>2127</v>
      </c>
      <c r="E10" s="62">
        <f t="shared" si="2"/>
        <v>256410</v>
      </c>
      <c r="F10" s="62">
        <f t="shared" si="2"/>
        <v>302166</v>
      </c>
      <c r="G10" s="62">
        <f t="shared" si="2"/>
        <v>0</v>
      </c>
      <c r="H10" s="62">
        <f t="shared" si="2"/>
        <v>302166</v>
      </c>
    </row>
    <row r="11" spans="1:15" ht="15.75" thickBot="1">
      <c r="A11" s="60" t="s">
        <v>92</v>
      </c>
      <c r="B11" s="59">
        <v>64498</v>
      </c>
      <c r="C11" s="59">
        <v>-14315</v>
      </c>
      <c r="D11" s="59">
        <v>2030</v>
      </c>
      <c r="E11" s="59">
        <v>366527</v>
      </c>
      <c r="F11" s="59">
        <v>418740</v>
      </c>
      <c r="G11" s="59">
        <v>626</v>
      </c>
      <c r="H11" s="59">
        <f>SUM(F11:G11)</f>
        <v>419366</v>
      </c>
      <c r="J11" t="b">
        <f>B11='f1'!D34</f>
        <v>1</v>
      </c>
      <c r="K11" t="b">
        <f>C11='f1'!D35</f>
        <v>1</v>
      </c>
      <c r="L11" t="b">
        <f>D11='f1'!D36</f>
        <v>1</v>
      </c>
      <c r="M11" t="b">
        <f>E11='f1'!D37</f>
        <v>1</v>
      </c>
      <c r="N11" t="b">
        <f>G11='f1'!D39</f>
        <v>1</v>
      </c>
      <c r="O11" t="b">
        <f>H11='f1'!D40</f>
        <v>1</v>
      </c>
    </row>
    <row r="12" spans="1:15" ht="15.75" thickTop="1">
      <c r="A12" s="64" t="s">
        <v>88</v>
      </c>
      <c r="B12" s="61">
        <v>0</v>
      </c>
      <c r="C12" s="61">
        <v>0</v>
      </c>
      <c r="D12" s="61">
        <v>0</v>
      </c>
      <c r="E12" s="61">
        <v>44865</v>
      </c>
      <c r="F12" s="61">
        <f>SUM(B12:E12)</f>
        <v>44865</v>
      </c>
      <c r="G12" s="61">
        <v>71</v>
      </c>
      <c r="H12" s="61">
        <f>SUM(F12:G12)</f>
        <v>44936</v>
      </c>
      <c r="J12" t="b">
        <f>H12='f2'!B37</f>
        <v>1</v>
      </c>
    </row>
    <row r="13" spans="1:15">
      <c r="A13" s="64" t="s">
        <v>89</v>
      </c>
      <c r="B13" s="61">
        <v>0</v>
      </c>
      <c r="C13" s="63">
        <v>10207</v>
      </c>
      <c r="D13" s="61">
        <v>0</v>
      </c>
      <c r="E13" s="63" t="s">
        <v>87</v>
      </c>
      <c r="F13" s="61">
        <f>SUM(B13:E13)</f>
        <v>10207</v>
      </c>
      <c r="G13" s="63" t="s">
        <v>87</v>
      </c>
      <c r="H13" s="61">
        <f>SUM(F13:G13)</f>
        <v>10207</v>
      </c>
      <c r="J13" t="b">
        <f>H13='f2'!B69</f>
        <v>1</v>
      </c>
    </row>
    <row r="14" spans="1:15" ht="39">
      <c r="A14" s="64" t="s">
        <v>93</v>
      </c>
      <c r="B14" s="61">
        <v>0</v>
      </c>
      <c r="C14" s="61">
        <v>0</v>
      </c>
      <c r="D14" s="61">
        <v>-591</v>
      </c>
      <c r="E14" s="61">
        <v>591</v>
      </c>
      <c r="F14" s="61">
        <f t="shared" ref="F14:F15" si="3">SUM(B14:E14)</f>
        <v>0</v>
      </c>
      <c r="G14" s="61">
        <v>0</v>
      </c>
      <c r="H14" s="61">
        <v>0</v>
      </c>
    </row>
    <row r="15" spans="1:15">
      <c r="A15" s="64" t="s">
        <v>90</v>
      </c>
      <c r="B15" s="61">
        <v>-160</v>
      </c>
      <c r="C15" s="61">
        <v>0</v>
      </c>
      <c r="D15" s="61">
        <v>0</v>
      </c>
      <c r="E15" s="61">
        <v>0</v>
      </c>
      <c r="F15" s="61">
        <f t="shared" si="3"/>
        <v>-160</v>
      </c>
      <c r="G15" s="61">
        <v>0</v>
      </c>
      <c r="H15" s="61">
        <f>SUM(F15:G15)</f>
        <v>-160</v>
      </c>
    </row>
    <row r="16" spans="1:15" ht="15.75" thickBot="1">
      <c r="A16" s="60" t="s">
        <v>94</v>
      </c>
      <c r="B16" s="66">
        <f t="shared" ref="B16:H16" si="4">SUM(B11:B15)</f>
        <v>64338</v>
      </c>
      <c r="C16" s="66">
        <f t="shared" si="4"/>
        <v>-4108</v>
      </c>
      <c r="D16" s="66">
        <f t="shared" si="4"/>
        <v>1439</v>
      </c>
      <c r="E16" s="66">
        <f t="shared" si="4"/>
        <v>411983</v>
      </c>
      <c r="F16" s="66">
        <f t="shared" si="4"/>
        <v>473652</v>
      </c>
      <c r="G16" s="66">
        <f t="shared" si="4"/>
        <v>697</v>
      </c>
      <c r="H16" s="66">
        <f t="shared" si="4"/>
        <v>474349</v>
      </c>
      <c r="J16" t="b">
        <f>B16='f1'!B34</f>
        <v>1</v>
      </c>
      <c r="K16" t="b">
        <f>'Капиталдың қозғалысы'!C16='f1'!B35</f>
        <v>1</v>
      </c>
      <c r="L16" t="b">
        <f>'Капиталдың қозғалысы'!D16='f1'!B36</f>
        <v>1</v>
      </c>
      <c r="M16" s="46" t="b">
        <f>E16='f1'!B37</f>
        <v>1</v>
      </c>
      <c r="N16" t="b">
        <f>G16='f1'!B39</f>
        <v>1</v>
      </c>
      <c r="O16" t="b">
        <f>H16='f1'!B40</f>
        <v>1</v>
      </c>
    </row>
    <row r="17" spans="1:13" ht="15.75" thickTop="1">
      <c r="B17" s="9"/>
      <c r="C17" s="9"/>
      <c r="D17" s="3"/>
      <c r="E17" s="3"/>
      <c r="F17" s="3"/>
      <c r="G17" s="3"/>
      <c r="H17" s="7"/>
      <c r="M17" s="46"/>
    </row>
    <row r="18" spans="1:13">
      <c r="A18" s="11" t="s">
        <v>34</v>
      </c>
      <c r="C18" s="9"/>
      <c r="E18" s="3"/>
      <c r="F18" s="3"/>
      <c r="G18" s="3"/>
      <c r="H18" s="8"/>
    </row>
    <row r="19" spans="1:13">
      <c r="A19" s="11"/>
      <c r="C19" s="9"/>
      <c r="E19" s="3"/>
      <c r="F19" s="3"/>
      <c r="G19" s="3"/>
      <c r="H19" s="8"/>
    </row>
    <row r="20" spans="1:13">
      <c r="A20" s="11"/>
      <c r="C20" s="9"/>
      <c r="E20" s="3"/>
      <c r="F20" s="3"/>
      <c r="G20" s="3"/>
      <c r="H20" s="8"/>
    </row>
    <row r="21" spans="1:13">
      <c r="A21" s="15" t="s">
        <v>35</v>
      </c>
      <c r="B21" s="42"/>
      <c r="C21" s="45"/>
      <c r="F21" s="15" t="s">
        <v>37</v>
      </c>
      <c r="G21" s="15"/>
      <c r="H21" s="8"/>
    </row>
    <row r="22" spans="1:13">
      <c r="A22" s="13" t="s">
        <v>38</v>
      </c>
      <c r="B22" s="13"/>
      <c r="C22" s="13" t="s">
        <v>39</v>
      </c>
      <c r="D22" s="13"/>
      <c r="F22" s="13" t="s">
        <v>40</v>
      </c>
      <c r="G22" s="13"/>
      <c r="H22" s="8"/>
      <c r="M22" t="s">
        <v>0</v>
      </c>
    </row>
    <row r="23" spans="1:13">
      <c r="A23" s="13" t="s">
        <v>41</v>
      </c>
      <c r="B23" s="13"/>
      <c r="C23" s="13" t="s">
        <v>42</v>
      </c>
      <c r="D23" s="13"/>
      <c r="F23" s="13" t="s">
        <v>43</v>
      </c>
      <c r="G23" s="13"/>
      <c r="H23" s="8"/>
    </row>
    <row r="24" spans="1:13">
      <c r="A24" s="13"/>
      <c r="B24" s="50"/>
      <c r="C24" s="50" t="s">
        <v>44</v>
      </c>
      <c r="D24" s="13"/>
      <c r="E24" s="13"/>
      <c r="F24" s="13"/>
      <c r="G24" s="13"/>
      <c r="H24" s="8"/>
    </row>
    <row r="25" spans="1:13">
      <c r="A25" s="13"/>
      <c r="B25" s="13"/>
      <c r="C25" s="15"/>
      <c r="D25" s="13"/>
      <c r="E25" s="8"/>
      <c r="F25" s="8"/>
      <c r="G25" s="8"/>
      <c r="H25" s="8"/>
    </row>
    <row r="26" spans="1:13">
      <c r="A26" s="13"/>
      <c r="B26" s="13"/>
      <c r="C26" s="15"/>
      <c r="D26" s="13"/>
      <c r="E26" s="8"/>
      <c r="F26" s="8"/>
      <c r="G26" s="8"/>
      <c r="H26" s="8"/>
    </row>
    <row r="27" spans="1:13">
      <c r="B27" s="8"/>
      <c r="C27" s="8"/>
      <c r="D27" s="8"/>
      <c r="E27" s="8"/>
      <c r="F27" s="8" t="s">
        <v>0</v>
      </c>
      <c r="G27" s="8"/>
      <c r="H27" s="8"/>
    </row>
    <row r="28" spans="1:13">
      <c r="B28" s="8"/>
      <c r="C28" s="8"/>
      <c r="D28" s="8"/>
      <c r="E28" s="8"/>
      <c r="F28" s="8"/>
      <c r="G28" s="8"/>
      <c r="H28" s="8"/>
    </row>
    <row r="29" spans="1:13">
      <c r="B29" s="8"/>
      <c r="C29" s="8"/>
      <c r="D29" s="8"/>
      <c r="E29" s="8"/>
      <c r="F29" s="8"/>
      <c r="G29" s="8"/>
      <c r="H29" s="8"/>
    </row>
    <row r="30" spans="1:13">
      <c r="B30" s="8"/>
      <c r="C30" s="8"/>
      <c r="D30" s="8"/>
      <c r="E30" s="8"/>
      <c r="F30" s="8"/>
      <c r="G30" s="8"/>
      <c r="H30" s="8"/>
    </row>
    <row r="31" spans="1:13">
      <c r="B31" s="8"/>
      <c r="C31" s="8"/>
      <c r="D31" s="8"/>
      <c r="E31" s="8"/>
      <c r="F31" s="8"/>
      <c r="G31" s="8"/>
      <c r="H31" s="8"/>
    </row>
    <row r="32" spans="1:13">
      <c r="B32" s="8"/>
      <c r="C32" s="8"/>
      <c r="D32" s="8"/>
      <c r="E32" s="8"/>
      <c r="F32" s="8"/>
      <c r="G32" s="8"/>
      <c r="H32" s="8"/>
    </row>
    <row r="33" spans="2:8">
      <c r="B33" s="8"/>
      <c r="C33" s="8"/>
      <c r="D33" s="8"/>
      <c r="E33" s="8"/>
      <c r="F33" s="8"/>
      <c r="G33" s="8"/>
      <c r="H33" s="8"/>
    </row>
  </sheetData>
  <mergeCells count="3">
    <mergeCell ref="A1:H1"/>
    <mergeCell ref="A2:H2"/>
    <mergeCell ref="A3:H3"/>
  </mergeCells>
  <phoneticPr fontId="34" type="noConversion"/>
  <pageMargins left="0.7" right="0.7" top="0.75" bottom="0.75" header="0.3" footer="0.3"/>
  <pageSetup paperSize="9" scale="91" orientation="landscape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J278"/>
  <sheetViews>
    <sheetView zoomScaleNormal="100" zoomScaleSheetLayoutView="70" workbookViewId="0">
      <selection activeCell="F46" sqref="F1:F1048576"/>
    </sheetView>
  </sheetViews>
  <sheetFormatPr defaultRowHeight="15"/>
  <cols>
    <col min="1" max="1" width="53.5703125" style="30" customWidth="1"/>
    <col min="2" max="2" width="18.28515625" style="56" customWidth="1"/>
    <col min="3" max="3" width="4.140625" style="30" customWidth="1"/>
    <col min="4" max="4" width="18.140625" style="30" customWidth="1"/>
    <col min="6" max="6" width="0" hidden="1" customWidth="1"/>
  </cols>
  <sheetData>
    <row r="1" spans="1:10">
      <c r="A1" s="99" t="s">
        <v>95</v>
      </c>
      <c r="B1" s="99"/>
      <c r="C1" s="99"/>
      <c r="D1" s="99"/>
    </row>
    <row r="2" spans="1:10" ht="25.5" customHeight="1">
      <c r="A2" s="105" t="s">
        <v>96</v>
      </c>
      <c r="B2" s="105"/>
      <c r="C2" s="105"/>
      <c r="D2" s="105"/>
    </row>
    <row r="3" spans="1:10">
      <c r="A3" s="14" t="s">
        <v>1</v>
      </c>
      <c r="B3"/>
      <c r="C3" s="31"/>
      <c r="D3" s="31"/>
    </row>
    <row r="4" spans="1:10">
      <c r="B4" s="39" t="s">
        <v>130</v>
      </c>
      <c r="C4" s="39"/>
      <c r="D4" s="39" t="s">
        <v>132</v>
      </c>
    </row>
    <row r="5" spans="1:10">
      <c r="B5" s="39" t="s">
        <v>131</v>
      </c>
      <c r="C5" s="53"/>
      <c r="D5" s="39" t="s">
        <v>131</v>
      </c>
    </row>
    <row r="6" spans="1:10" ht="26.25">
      <c r="B6" s="49" t="s">
        <v>47</v>
      </c>
      <c r="C6" s="39"/>
      <c r="D6" s="49" t="s">
        <v>47</v>
      </c>
    </row>
    <row r="7" spans="1:10" ht="26.25">
      <c r="A7" s="50" t="s">
        <v>97</v>
      </c>
      <c r="B7"/>
      <c r="D7" s="16"/>
      <c r="J7" s="1"/>
    </row>
    <row r="8" spans="1:10" ht="12.6" customHeight="1">
      <c r="A8" s="32" t="s">
        <v>98</v>
      </c>
      <c r="B8" s="40">
        <v>34087</v>
      </c>
      <c r="C8" s="29"/>
      <c r="D8" s="40">
        <v>39388</v>
      </c>
      <c r="F8" s="10"/>
    </row>
    <row r="9" spans="1:10" ht="26.45" customHeight="1">
      <c r="A9" s="32" t="s">
        <v>99</v>
      </c>
      <c r="B9" s="40">
        <v>114616</v>
      </c>
      <c r="C9" s="29"/>
      <c r="D9" s="40">
        <v>71279</v>
      </c>
      <c r="F9" s="10"/>
    </row>
    <row r="10" spans="1:10">
      <c r="A10" s="32" t="s">
        <v>138</v>
      </c>
      <c r="B10" s="40">
        <v>-77844</v>
      </c>
      <c r="C10" s="29"/>
      <c r="D10" s="40">
        <v>-59773</v>
      </c>
      <c r="F10" s="10"/>
    </row>
    <row r="11" spans="1:10" ht="15.75" customHeight="1">
      <c r="A11" s="32" t="s">
        <v>100</v>
      </c>
      <c r="B11" s="40">
        <v>19164</v>
      </c>
      <c r="C11" s="29"/>
      <c r="D11" s="40">
        <v>17610</v>
      </c>
      <c r="F11" s="10"/>
    </row>
    <row r="12" spans="1:10" ht="16.5" customHeight="1">
      <c r="A12" s="32" t="s">
        <v>101</v>
      </c>
      <c r="B12" s="40">
        <v>-10465</v>
      </c>
      <c r="C12" s="29"/>
      <c r="D12" s="40">
        <v>-8067</v>
      </c>
      <c r="F12" s="10"/>
    </row>
    <row r="13" spans="1:10" ht="26.25">
      <c r="A13" s="32" t="s">
        <v>139</v>
      </c>
      <c r="B13" s="40">
        <v>3258</v>
      </c>
      <c r="C13" s="29"/>
      <c r="D13" s="40">
        <v>1335</v>
      </c>
      <c r="F13" s="10"/>
    </row>
    <row r="14" spans="1:10" ht="16.5" customHeight="1">
      <c r="A14" s="32" t="s">
        <v>60</v>
      </c>
      <c r="B14" s="40">
        <v>10134</v>
      </c>
      <c r="C14" s="29"/>
      <c r="D14" s="40">
        <v>9035</v>
      </c>
      <c r="F14" s="10"/>
    </row>
    <row r="15" spans="1:10">
      <c r="A15" s="32" t="s">
        <v>140</v>
      </c>
      <c r="B15" s="40">
        <v>1946</v>
      </c>
      <c r="C15" s="29"/>
      <c r="D15" s="40">
        <v>-2794</v>
      </c>
      <c r="F15" s="10"/>
    </row>
    <row r="16" spans="1:10" ht="15.75" thickBot="1">
      <c r="A16" s="32" t="s">
        <v>102</v>
      </c>
      <c r="B16" s="41">
        <v>-30324</v>
      </c>
      <c r="C16" s="29"/>
      <c r="D16" s="41">
        <v>-20185</v>
      </c>
      <c r="F16" s="10"/>
    </row>
    <row r="17" spans="1:9" ht="37.15" customHeight="1">
      <c r="A17" s="50" t="s">
        <v>103</v>
      </c>
      <c r="B17" s="36">
        <f>SUM(B8:B16)</f>
        <v>64572</v>
      </c>
      <c r="C17" s="29"/>
      <c r="D17" s="36">
        <f>SUM(D8:D16)</f>
        <v>47828</v>
      </c>
      <c r="F17" s="10"/>
      <c r="I17" s="10"/>
    </row>
    <row r="18" spans="1:9">
      <c r="B18" s="40"/>
      <c r="C18" s="36"/>
      <c r="F18" s="10"/>
    </row>
    <row r="19" spans="1:9">
      <c r="A19" s="97" t="s">
        <v>104</v>
      </c>
      <c r="B19" s="40"/>
      <c r="C19" s="29"/>
      <c r="D19" s="34"/>
      <c r="F19" s="10"/>
    </row>
    <row r="20" spans="1:9" ht="26.25">
      <c r="A20" s="32" t="s">
        <v>8</v>
      </c>
      <c r="B20" s="40">
        <v>-10</v>
      </c>
      <c r="C20" s="29"/>
      <c r="D20" s="40">
        <v>3293</v>
      </c>
      <c r="F20" s="10"/>
    </row>
    <row r="21" spans="1:9">
      <c r="A21" s="32" t="s">
        <v>105</v>
      </c>
      <c r="B21" s="40">
        <v>-54884</v>
      </c>
      <c r="C21" s="29"/>
      <c r="D21" s="40">
        <v>2371</v>
      </c>
      <c r="F21" s="10"/>
    </row>
    <row r="22" spans="1:9">
      <c r="A22" s="32" t="s">
        <v>11</v>
      </c>
      <c r="B22" s="40">
        <v>-100232</v>
      </c>
      <c r="C22" s="29"/>
      <c r="D22" s="40">
        <v>-160535</v>
      </c>
      <c r="F22" s="10"/>
    </row>
    <row r="23" spans="1:9">
      <c r="A23" s="32" t="s">
        <v>106</v>
      </c>
      <c r="B23" s="40">
        <v>-6184</v>
      </c>
      <c r="C23" s="29"/>
      <c r="D23" s="40">
        <v>-13424</v>
      </c>
      <c r="F23" s="10"/>
    </row>
    <row r="24" spans="1:9">
      <c r="A24" s="97" t="s">
        <v>107</v>
      </c>
      <c r="B24" s="40"/>
      <c r="C24" s="29"/>
      <c r="D24" s="40"/>
      <c r="F24" s="10"/>
    </row>
    <row r="25" spans="1:9">
      <c r="A25" s="32" t="s">
        <v>17</v>
      </c>
      <c r="B25" s="40">
        <v>204729</v>
      </c>
      <c r="C25" s="29"/>
      <c r="D25" s="40">
        <v>-21798</v>
      </c>
      <c r="F25" s="10"/>
    </row>
    <row r="26" spans="1:9">
      <c r="A26" s="32" t="s">
        <v>18</v>
      </c>
      <c r="B26" s="40">
        <v>53421</v>
      </c>
      <c r="C26" s="29"/>
      <c r="D26" s="40">
        <v>101111</v>
      </c>
      <c r="F26" s="10"/>
    </row>
    <row r="27" spans="1:9" ht="15.75" thickBot="1">
      <c r="A27" s="32" t="s">
        <v>108</v>
      </c>
      <c r="B27" s="41">
        <v>-20271</v>
      </c>
      <c r="C27" s="29"/>
      <c r="D27" s="41">
        <v>6536</v>
      </c>
      <c r="F27" s="10"/>
    </row>
    <row r="28" spans="1:9" ht="26.25">
      <c r="A28" s="50" t="s">
        <v>109</v>
      </c>
      <c r="B28" s="36">
        <f>SUM(B17:B27)</f>
        <v>141141</v>
      </c>
      <c r="C28" s="36"/>
      <c r="D28" s="36">
        <f>SUM(D17:D27)</f>
        <v>-34618</v>
      </c>
      <c r="F28" s="10"/>
    </row>
    <row r="29" spans="1:9" ht="15.75" thickBot="1">
      <c r="A29" s="32" t="s">
        <v>110</v>
      </c>
      <c r="B29" s="41">
        <v>-189</v>
      </c>
      <c r="C29" s="29"/>
      <c r="D29" s="41">
        <v>-2962</v>
      </c>
      <c r="F29" s="10"/>
    </row>
    <row r="30" spans="1:9">
      <c r="A30" s="84" t="s">
        <v>111</v>
      </c>
      <c r="B30" s="36">
        <f>SUM(B28:B29)</f>
        <v>140952</v>
      </c>
      <c r="C30" s="36"/>
      <c r="D30" s="36">
        <f>SUM(D28:D29)</f>
        <v>-37580</v>
      </c>
      <c r="F30" s="10"/>
    </row>
    <row r="31" spans="1:9">
      <c r="A31" s="37"/>
      <c r="B31"/>
      <c r="C31" s="29"/>
      <c r="D31" s="24"/>
      <c r="F31" s="10"/>
    </row>
    <row r="32" spans="1:9" ht="26.25">
      <c r="A32" s="50" t="s">
        <v>112</v>
      </c>
      <c r="B32"/>
      <c r="C32" s="29"/>
      <c r="D32" s="24"/>
      <c r="F32" s="10"/>
    </row>
    <row r="33" spans="1:6" ht="26.25">
      <c r="A33" s="32" t="s">
        <v>113</v>
      </c>
      <c r="B33" s="24">
        <v>170917</v>
      </c>
      <c r="C33" s="29"/>
      <c r="D33" s="40">
        <v>1545885</v>
      </c>
      <c r="F33" s="10"/>
    </row>
    <row r="34" spans="1:6">
      <c r="A34" s="32" t="s">
        <v>114</v>
      </c>
      <c r="B34" s="40">
        <v>-338811</v>
      </c>
      <c r="C34" s="29"/>
      <c r="D34" s="40">
        <v>-1491000</v>
      </c>
      <c r="F34" s="10"/>
    </row>
    <row r="35" spans="1:6">
      <c r="A35" s="32" t="s">
        <v>115</v>
      </c>
      <c r="B35" s="24">
        <v>-5923</v>
      </c>
      <c r="C35" s="29"/>
      <c r="D35" s="40">
        <v>-1671</v>
      </c>
      <c r="F35" s="10"/>
    </row>
    <row r="36" spans="1:6" ht="15.75" thickBot="1">
      <c r="A36" s="32" t="s">
        <v>116</v>
      </c>
      <c r="B36" s="57" t="s">
        <v>87</v>
      </c>
      <c r="C36" s="29"/>
      <c r="D36" s="41">
        <v>34</v>
      </c>
      <c r="F36" s="10"/>
    </row>
    <row r="37" spans="1:6" ht="26.25">
      <c r="A37" s="50" t="s">
        <v>117</v>
      </c>
      <c r="B37" s="36">
        <f>SUM(B33:B36)</f>
        <v>-173817</v>
      </c>
      <c r="D37" s="36">
        <f>SUM(D33:D36)</f>
        <v>53248</v>
      </c>
      <c r="F37" s="10"/>
    </row>
    <row r="38" spans="1:6">
      <c r="B38"/>
      <c r="F38" s="10"/>
    </row>
    <row r="39" spans="1:6">
      <c r="B39"/>
      <c r="F39" s="10"/>
    </row>
    <row r="40" spans="1:6">
      <c r="A40" s="99" t="s">
        <v>95</v>
      </c>
      <c r="B40" s="99"/>
      <c r="C40" s="99"/>
      <c r="D40" s="99"/>
      <c r="F40" s="10"/>
    </row>
    <row r="41" spans="1:6" ht="27.75" customHeight="1">
      <c r="A41" s="105" t="s">
        <v>118</v>
      </c>
      <c r="B41" s="105"/>
      <c r="C41" s="105"/>
      <c r="D41" s="105"/>
      <c r="F41" s="10"/>
    </row>
    <row r="42" spans="1:6">
      <c r="A42" s="99" t="s">
        <v>0</v>
      </c>
      <c r="B42" s="99"/>
      <c r="C42" s="99"/>
      <c r="D42" s="99"/>
      <c r="F42" s="10"/>
    </row>
    <row r="43" spans="1:6">
      <c r="A43" s="14" t="s">
        <v>1</v>
      </c>
      <c r="B43"/>
      <c r="C43" s="31"/>
      <c r="D43" s="31"/>
      <c r="F43" s="10"/>
    </row>
    <row r="44" spans="1:6">
      <c r="A44" s="32"/>
      <c r="B44"/>
      <c r="D44" s="16"/>
      <c r="F44" s="10"/>
    </row>
    <row r="45" spans="1:6">
      <c r="A45" s="33"/>
      <c r="B45" s="39" t="s">
        <v>130</v>
      </c>
      <c r="C45" s="39"/>
      <c r="D45" s="39" t="s">
        <v>132</v>
      </c>
      <c r="F45" s="10"/>
    </row>
    <row r="46" spans="1:6">
      <c r="A46" s="33"/>
      <c r="B46" s="39" t="s">
        <v>131</v>
      </c>
      <c r="C46" s="39"/>
      <c r="D46" s="39" t="s">
        <v>131</v>
      </c>
      <c r="F46" s="10"/>
    </row>
    <row r="47" spans="1:6" ht="26.25">
      <c r="A47" s="33"/>
      <c r="B47" s="49" t="s">
        <v>47</v>
      </c>
      <c r="C47" s="39"/>
      <c r="D47" s="49" t="s">
        <v>47</v>
      </c>
      <c r="F47" s="10"/>
    </row>
    <row r="48" spans="1:6">
      <c r="A48" s="32"/>
      <c r="B48"/>
      <c r="C48" s="29"/>
      <c r="D48" s="40"/>
      <c r="F48" s="10"/>
    </row>
    <row r="49" spans="1:8" ht="26.25">
      <c r="A49" s="38" t="s">
        <v>119</v>
      </c>
      <c r="B49"/>
      <c r="C49" s="29"/>
      <c r="D49" s="40"/>
      <c r="F49" s="10"/>
    </row>
    <row r="50" spans="1:8">
      <c r="A50" s="35" t="s">
        <v>120</v>
      </c>
      <c r="B50" s="24">
        <v>-160</v>
      </c>
      <c r="C50" s="29"/>
      <c r="D50" s="40">
        <v>-240</v>
      </c>
      <c r="F50" s="10"/>
    </row>
    <row r="51" spans="1:8">
      <c r="A51" s="35" t="s">
        <v>121</v>
      </c>
      <c r="B51" s="61">
        <v>3293</v>
      </c>
      <c r="C51" s="29"/>
      <c r="D51" s="40" t="s">
        <v>87</v>
      </c>
      <c r="F51" s="10"/>
    </row>
    <row r="52" spans="1:8" ht="18" customHeight="1">
      <c r="A52" s="35" t="s">
        <v>122</v>
      </c>
      <c r="B52" s="24" t="s">
        <v>87</v>
      </c>
      <c r="C52" s="29"/>
      <c r="D52" s="40">
        <v>-21853</v>
      </c>
      <c r="F52" s="10"/>
    </row>
    <row r="53" spans="1:8" ht="15.75" thickBot="1">
      <c r="A53" s="35" t="s">
        <v>123</v>
      </c>
      <c r="B53" s="41">
        <v>334</v>
      </c>
      <c r="C53" s="40"/>
      <c r="D53" s="41" t="s">
        <v>87</v>
      </c>
      <c r="F53" s="10"/>
    </row>
    <row r="54" spans="1:8" ht="26.25">
      <c r="A54" s="50" t="s">
        <v>124</v>
      </c>
      <c r="B54" s="36">
        <f>SUM(B50:B53)</f>
        <v>3467</v>
      </c>
      <c r="C54" s="40"/>
      <c r="D54" s="36">
        <f>SUM(D49:D53)</f>
        <v>-22093</v>
      </c>
      <c r="F54" s="10"/>
      <c r="H54" t="s">
        <v>0</v>
      </c>
    </row>
    <row r="55" spans="1:8" ht="27" thickBot="1">
      <c r="A55" s="35" t="s">
        <v>125</v>
      </c>
      <c r="B55" s="41">
        <v>-7657</v>
      </c>
      <c r="C55" s="29"/>
      <c r="D55" s="41">
        <v>-20559</v>
      </c>
      <c r="F55" s="10"/>
    </row>
    <row r="56" spans="1:8" ht="29.25" customHeight="1">
      <c r="A56" s="77" t="s">
        <v>126</v>
      </c>
      <c r="B56" s="36">
        <f>B30+B37+B54+B55</f>
        <v>-37055</v>
      </c>
      <c r="C56" s="29"/>
      <c r="D56" s="36">
        <f>D30+D37+D54+D55</f>
        <v>-26984</v>
      </c>
      <c r="F56" s="10"/>
    </row>
    <row r="57" spans="1:8" ht="29.25" customHeight="1">
      <c r="A57" s="77"/>
      <c r="B57" s="36"/>
      <c r="C57" s="29"/>
      <c r="D57" s="36"/>
      <c r="F57" s="10"/>
    </row>
    <row r="58" spans="1:8" ht="26.25">
      <c r="A58" s="38" t="s">
        <v>127</v>
      </c>
      <c r="B58" s="54">
        <v>1353334</v>
      </c>
      <c r="C58" s="80"/>
      <c r="D58" s="36">
        <v>1117220</v>
      </c>
      <c r="F58" s="10" t="b">
        <f>B58='f1'!D12</f>
        <v>1</v>
      </c>
    </row>
    <row r="59" spans="1:8">
      <c r="A59" s="81"/>
      <c r="B59" s="54"/>
      <c r="C59" s="81"/>
      <c r="D59" s="81"/>
    </row>
    <row r="60" spans="1:8" ht="26.25">
      <c r="A60" s="38" t="s">
        <v>128</v>
      </c>
      <c r="B60" s="54">
        <v>1316279</v>
      </c>
      <c r="C60" s="80"/>
      <c r="D60" s="36">
        <v>1090236</v>
      </c>
      <c r="F60" s="10" t="b">
        <f>B60='f1'!B12</f>
        <v>1</v>
      </c>
    </row>
    <row r="61" spans="1:8">
      <c r="B61"/>
      <c r="C61" s="43"/>
      <c r="D61" s="43"/>
    </row>
    <row r="62" spans="1:8">
      <c r="A62" s="13" t="s">
        <v>34</v>
      </c>
      <c r="B62"/>
      <c r="C62" s="44"/>
      <c r="D62" s="44"/>
      <c r="E62" s="10"/>
    </row>
    <row r="63" spans="1:8">
      <c r="A63" s="23"/>
      <c r="B63"/>
      <c r="C63" s="23"/>
      <c r="D63" s="28"/>
    </row>
    <row r="64" spans="1:8">
      <c r="A64" s="23"/>
      <c r="B64"/>
      <c r="C64" s="23"/>
      <c r="D64" s="28"/>
    </row>
    <row r="65" spans="1:4">
      <c r="A65" s="15" t="s">
        <v>35</v>
      </c>
      <c r="B65" t="s">
        <v>129</v>
      </c>
      <c r="C65" s="15"/>
      <c r="D65" s="15" t="s">
        <v>37</v>
      </c>
    </row>
    <row r="66" spans="1:4">
      <c r="A66" s="13" t="s">
        <v>38</v>
      </c>
      <c r="B66" s="13" t="s">
        <v>39</v>
      </c>
      <c r="C66" s="15"/>
      <c r="D66" s="13" t="s">
        <v>40</v>
      </c>
    </row>
    <row r="67" spans="1:4">
      <c r="A67" s="13" t="s">
        <v>41</v>
      </c>
      <c r="B67" s="13" t="s">
        <v>42</v>
      </c>
      <c r="C67" s="15"/>
      <c r="D67" s="13" t="s">
        <v>43</v>
      </c>
    </row>
    <row r="68" spans="1:4" ht="14.25" customHeight="1">
      <c r="A68" s="13"/>
      <c r="B68" s="13" t="s">
        <v>44</v>
      </c>
      <c r="C68" s="15"/>
      <c r="D68" s="13"/>
    </row>
    <row r="69" spans="1:4">
      <c r="A69" s="13"/>
      <c r="B69" s="30"/>
      <c r="C69" s="15"/>
      <c r="D69" s="13"/>
    </row>
    <row r="70" spans="1:4">
      <c r="A70" s="13"/>
      <c r="B70" s="30"/>
      <c r="C70" s="15"/>
      <c r="D70" s="13"/>
    </row>
    <row r="71" spans="1:4">
      <c r="B71" s="30"/>
    </row>
    <row r="72" spans="1:4">
      <c r="B72" s="30"/>
    </row>
    <row r="73" spans="1:4">
      <c r="B73" s="30"/>
    </row>
    <row r="74" spans="1:4">
      <c r="B74" s="30"/>
    </row>
    <row r="75" spans="1:4">
      <c r="B75" s="30"/>
    </row>
    <row r="76" spans="1:4">
      <c r="B76" s="30"/>
    </row>
    <row r="77" spans="1:4">
      <c r="B77" s="30"/>
    </row>
    <row r="78" spans="1:4">
      <c r="B78" s="30"/>
    </row>
    <row r="79" spans="1:4">
      <c r="B79" s="30"/>
    </row>
    <row r="80" spans="1:4">
      <c r="A80"/>
      <c r="B80"/>
      <c r="C80"/>
      <c r="D80"/>
    </row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</sheetData>
  <mergeCells count="5">
    <mergeCell ref="A41:D41"/>
    <mergeCell ref="A42:D42"/>
    <mergeCell ref="A1:D1"/>
    <mergeCell ref="A2:D2"/>
    <mergeCell ref="A40:D40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92" orientation="portrait" r:id="rId1"/>
  <rowBreaks count="1" manualBreakCount="1">
    <brk id="3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f1</vt:lpstr>
      <vt:lpstr>f2</vt:lpstr>
      <vt:lpstr>Капиталдың қозғалысы</vt:lpstr>
      <vt:lpstr>Ақша қаражатының қозғалысы</vt:lpstr>
      <vt:lpstr>'f1'!Область_печати</vt:lpstr>
      <vt:lpstr>'f2'!Область_печати</vt:lpstr>
      <vt:lpstr>'Ақша қаражатының қозғалысы'!Область_печати</vt:lpstr>
      <vt:lpstr>'Капиталдың қозғалысы'!Область_печати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2024-05-20T10:28:30Z</dcterms:modified>
</cp:coreProperties>
</file>