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2980" windowHeight="7950" activeTab="3"/>
  </bookViews>
  <sheets>
    <sheet name="F1" sheetId="9" r:id="rId1"/>
    <sheet name="F2_2кв" sheetId="10" r:id="rId2"/>
    <sheet name="F3" sheetId="13" r:id="rId3"/>
    <sheet name="F4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Order1" hidden="1">255</definedName>
    <definedName name="_Order2" hidden="1">255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5">'[1]#ССЫЛКА'!$J$253:$J$1106</definedName>
    <definedName name="PRINT6">'[1]#ССЫЛКА'!$J$1233:$J$1249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rader">[2]ISIN_TRADER!$A$1:$C$2000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рагоценные_металлы">'[1]#ССЫЛКА'!$A$407</definedName>
    <definedName name="Макрос1" localSheetId="0">'F1'!Макрос1</definedName>
    <definedName name="Макрос1" localSheetId="1">F2_2кв!Макрос1</definedName>
    <definedName name="Макрос1">[0]!Макрос1</definedName>
    <definedName name="МБК_для_рез_по_МСБУ__итог_">[1]МБК!$A$1:$H$23</definedName>
    <definedName name="_xlnm.Print_Area" localSheetId="0">'F1'!$B$1:$E$59</definedName>
    <definedName name="_xlnm.Print_Area" localSheetId="1">F2_2кв!$B$1:$F$65</definedName>
    <definedName name="_xlnm.Print_Area" localSheetId="2">'F3'!$A$1:$E$54</definedName>
    <definedName name="Резервы_по_корп_кред_МСБУ__итог_">'[1]Корп кред'!$A$1:$H$141</definedName>
    <definedName name="СМ2010">[6]АУР_2010!$B$230:$H$372</definedName>
  </definedNames>
  <calcPr calcId="144525" calcMode="manual"/>
</workbook>
</file>

<file path=xl/calcChain.xml><?xml version="1.0" encoding="utf-8"?>
<calcChain xmlns="http://schemas.openxmlformats.org/spreadsheetml/2006/main">
  <c r="F27" i="14" l="1"/>
  <c r="F46" i="10"/>
  <c r="E46" i="10"/>
  <c r="C46" i="10"/>
  <c r="F30" i="10"/>
  <c r="E30" i="10"/>
  <c r="C30" i="10"/>
  <c r="F15" i="10"/>
  <c r="E15" i="10"/>
  <c r="C15" i="10"/>
  <c r="F11" i="10"/>
  <c r="F21" i="10" s="1"/>
  <c r="F23" i="10" s="1"/>
  <c r="F37" i="10" s="1"/>
  <c r="F39" i="10" s="1"/>
  <c r="F41" i="10" s="1"/>
  <c r="F47" i="10" s="1"/>
  <c r="E11" i="10"/>
  <c r="E21" i="10" s="1"/>
  <c r="E23" i="10" s="1"/>
  <c r="E37" i="10" s="1"/>
  <c r="E39" i="10" s="1"/>
  <c r="E41" i="10" s="1"/>
  <c r="E47" i="10" s="1"/>
  <c r="C11" i="10"/>
  <c r="C21" i="10" s="1"/>
  <c r="C23" i="10" s="1"/>
  <c r="C37" i="10" s="1"/>
  <c r="C39" i="10" s="1"/>
  <c r="C41" i="10" s="1"/>
  <c r="C47" i="10" s="1"/>
  <c r="E29" i="14" l="1"/>
  <c r="D29" i="14"/>
  <c r="C29" i="14"/>
  <c r="B29" i="14"/>
  <c r="F29" i="14" s="1"/>
  <c r="F28" i="14"/>
  <c r="F26" i="14"/>
  <c r="F25" i="14"/>
  <c r="E18" i="14"/>
  <c r="D18" i="14"/>
  <c r="C18" i="14"/>
  <c r="B18" i="14"/>
  <c r="F17" i="14"/>
  <c r="F16" i="14"/>
  <c r="F15" i="14"/>
  <c r="F14" i="14"/>
  <c r="F13" i="14"/>
  <c r="F12" i="14"/>
  <c r="F11" i="14"/>
  <c r="D36" i="13"/>
  <c r="C36" i="13"/>
  <c r="D30" i="13"/>
  <c r="C30" i="13"/>
  <c r="D18" i="13"/>
  <c r="C18" i="13"/>
  <c r="D13" i="13"/>
  <c r="C13" i="13"/>
  <c r="C23" i="13" s="1"/>
  <c r="C25" i="13" s="1"/>
  <c r="C40" i="13" s="1"/>
  <c r="D23" i="13" l="1"/>
  <c r="D25" i="13" s="1"/>
  <c r="D40" i="13" s="1"/>
  <c r="F18" i="14"/>
  <c r="D46" i="10"/>
  <c r="D30" i="10"/>
  <c r="D15" i="10"/>
  <c r="D11" i="10"/>
  <c r="D21" i="10" s="1"/>
  <c r="D23" i="10" s="1"/>
  <c r="D37" i="10" s="1"/>
  <c r="D39" i="10" s="1"/>
  <c r="D41" i="10" s="1"/>
  <c r="D47" i="10" s="1"/>
  <c r="D40" i="9" l="1"/>
  <c r="C40" i="9"/>
  <c r="D30" i="9"/>
  <c r="C30" i="9"/>
  <c r="D22" i="9"/>
  <c r="C22" i="9"/>
  <c r="C41" i="9" l="1"/>
  <c r="D41" i="9"/>
</calcChain>
</file>

<file path=xl/sharedStrings.xml><?xml version="1.0" encoding="utf-8"?>
<sst xmlns="http://schemas.openxmlformats.org/spreadsheetml/2006/main" count="180" uniqueCount="134">
  <si>
    <t>Неаудировано</t>
  </si>
  <si>
    <t>Форма №1</t>
  </si>
  <si>
    <t>ОТЧЕТ О ФИНАНСОВОМ ПОЛОЖЕНИИ</t>
  </si>
  <si>
    <t>ДО АО 'Банк ВТБ (Казахстан)'</t>
  </si>
  <si>
    <t>(наименование банка)</t>
  </si>
  <si>
    <t>(в тысячах  тенге)</t>
  </si>
  <si>
    <t>Наименование</t>
  </si>
  <si>
    <t>АКТИВЫ</t>
  </si>
  <si>
    <t>Денежные средства и их эквиваленты</t>
  </si>
  <si>
    <t>Средства в кредитных учреждениях</t>
  </si>
  <si>
    <t xml:space="preserve">Займы, предоставленные клиентам </t>
  </si>
  <si>
    <t>Производные финансовые активы</t>
  </si>
  <si>
    <t xml:space="preserve">Основные средства </t>
  </si>
  <si>
    <t xml:space="preserve">Нематериальные активы </t>
  </si>
  <si>
    <t>Активы по отсроченному корпоративному подоходному налогу</t>
  </si>
  <si>
    <t xml:space="preserve">Прочие активы 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</si>
  <si>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</si>
  <si>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</si>
  <si>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</si>
  <si>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</si>
  <si>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</si>
  <si>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</si>
  <si>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Резервы</t>
  </si>
  <si>
    <t>Прочие обязательства</t>
  </si>
  <si>
    <t>Итого обязательства</t>
  </si>
  <si>
    <t>СОБСТВЕННЫЙ КАПИТАЛ</t>
  </si>
  <si>
    <t>в том числе:</t>
  </si>
  <si>
    <t>простые акции</t>
  </si>
  <si>
    <t>привилегированные акции</t>
  </si>
  <si>
    <t>Динамические резервы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</si>
  <si>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</si>
  <si>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</si>
  <si>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</si>
  <si>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Форма №2</t>
  </si>
  <si>
    <t xml:space="preserve"> ОТЧЕТ О СОВОКУПНОМ ДОХОДЕ</t>
  </si>
  <si>
    <r>
      <t>(</t>
    </r>
    <r>
      <rPr>
        <sz val="11"/>
        <color indexed="8"/>
        <rFont val="Times New Roman"/>
        <family val="1"/>
        <charset val="204"/>
      </rPr>
      <t>наименование банка</t>
    </r>
    <r>
      <rPr>
        <b/>
        <sz val="11"/>
        <color indexed="8"/>
        <rFont val="Times New Roman"/>
        <family val="1"/>
        <charset val="204"/>
      </rPr>
      <t>)</t>
    </r>
  </si>
  <si>
    <t>За период с начала  года (с нарастающим итогом)</t>
  </si>
  <si>
    <t>За аналогичный период с начала  предыдущего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</si>
  <si>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</si>
  <si>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</si>
  <si>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</si>
  <si>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</si>
  <si>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</si>
  <si>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</si>
  <si>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</si>
  <si>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</si>
  <si>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</si>
  <si>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</si>
  <si>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</si>
  <si>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</si>
  <si>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</si>
  <si>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</si>
  <si>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</si>
  <si>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</si>
  <si>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</si>
  <si>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</si>
  <si>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</si>
  <si>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За отчетный период</t>
  </si>
  <si>
    <t>За аналогичный период предыдущего года</t>
  </si>
  <si>
    <t>Итого чистая прибыль</t>
  </si>
  <si>
    <t xml:space="preserve">Прибыль до налогообложения </t>
  </si>
  <si>
    <t>Финансовые активы, оцениваемые по справедливой стоимости через прибыль или убыток</t>
  </si>
  <si>
    <t xml:space="preserve">Финансовые активы, оцениваемые по справедливой стоимости через прочий совокупный доход </t>
  </si>
  <si>
    <t xml:space="preserve">Резервы переоценки стоимости финансовых активов, оцениваемых по справедливой стоимости через прочий совокупный доход </t>
  </si>
  <si>
    <t xml:space="preserve">Изменение в резерве переоценки стоимости финансовых активов, оцениваемых по справедливой стоимости через прочий совокупный доход </t>
  </si>
  <si>
    <t>Форма №3</t>
  </si>
  <si>
    <t xml:space="preserve">ОТЧЕТ О ДВИЖЕНИИ ДЕНЕЖНЫХ СРЕДСТВ 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</si>
  <si>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</si>
  <si>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</si>
  <si>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</si>
  <si>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Вклады, размещенные со сроком погашения более трех месяцев</t>
  </si>
  <si>
    <t>Требования по операциям обратное «РЕПО»</t>
  </si>
  <si>
    <t>Займы, предоставленные клиентам</t>
  </si>
  <si>
    <t>Увеличение/уменьшение в операционных обязательствах</t>
  </si>
  <si>
    <t>Обязательства по операциям «РЕПО»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</si>
  <si>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</si>
  <si>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</si>
  <si>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</si>
  <si>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</si>
  <si>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</si>
  <si>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</si>
  <si>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</si>
  <si>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</si>
  <si>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</si>
  <si>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</si>
  <si>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</si>
  <si>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</si>
  <si>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</si>
  <si>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</si>
  <si>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</si>
  <si>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Форма № 4</t>
  </si>
  <si>
    <t xml:space="preserve"> ОТЧЕТ ОБ ИЗМЕНЕНИЯХ В СОБСТВЕННОМ КАПИТАЛЕ</t>
  </si>
  <si>
    <t xml:space="preserve">                                                                                                                             </t>
  </si>
  <si>
    <t> Наименование</t>
  </si>
  <si>
    <t>Итого</t>
  </si>
  <si>
    <t>Остаток на 01 января 2018 года</t>
  </si>
  <si>
    <t>Эффект от восстановления динамических резервов</t>
  </si>
  <si>
    <t>Эффект перехода на МСФО 9</t>
  </si>
  <si>
    <t xml:space="preserve">Дивиденды начисленные к выплате </t>
  </si>
  <si>
    <t>Уставный капитал</t>
  </si>
  <si>
    <t>Чистая прибыль за период по МСФО</t>
  </si>
  <si>
    <t>Исполнитель: Пак С.</t>
  </si>
  <si>
    <t>Тел. 6282</t>
  </si>
  <si>
    <t>Доходы по операциям с иностранной валютой (нетто)</t>
  </si>
  <si>
    <t>Чистый доход, не связанный с получением вознаграждения</t>
  </si>
  <si>
    <t>Операционная прибыль</t>
  </si>
  <si>
    <t>Итого совокупный доход</t>
  </si>
  <si>
    <t>Базовая и разводненная прибыль на акцию (тенге)</t>
  </si>
  <si>
    <t>Покупка/продажа/погашение финансовых активов, оцениваемых по справедливой стоимости через прочий совокупный доход</t>
  </si>
  <si>
    <t>Покупка/погашение ценных бумаг, оцениваемых по амортизированной стоимости</t>
  </si>
  <si>
    <t>Размещение/выкуп собственных акций</t>
  </si>
  <si>
    <t xml:space="preserve">Исполнитель: Пак С. </t>
  </si>
  <si>
    <t>Резервы переоценки стоимости финансовых активов, оцениваемых по справедливой стоимости через прочий совокупный доход</t>
  </si>
  <si>
    <t>Размещение собственных акций</t>
  </si>
  <si>
    <t xml:space="preserve">Прочий совокупный доход за отчетный период </t>
  </si>
  <si>
    <t>Главный бухгалтер:__________________________________________ А. Лаврентьева</t>
  </si>
  <si>
    <t>на 01.01.2019 г.</t>
  </si>
  <si>
    <t>Остаток на 01 января 2019 года</t>
  </si>
  <si>
    <t>Накопленный убыток</t>
  </si>
  <si>
    <t>по аренде</t>
  </si>
  <si>
    <t xml:space="preserve">Расходы по корпоративному подоходному налогу </t>
  </si>
  <si>
    <t>Прочий совокупный доход</t>
  </si>
  <si>
    <t>Прочий совокупный доход, подлежащий реклассификации в состав прибыли или убытка в последующих периодах</t>
  </si>
  <si>
    <t>Итого прочий совокупный доход</t>
  </si>
  <si>
    <t>Покупка/продажа основных средств и нематериальных активов</t>
  </si>
  <si>
    <t xml:space="preserve"> по состоянию на 01/07/2019 года</t>
  </si>
  <si>
    <t>на 01.07.2019 г.</t>
  </si>
  <si>
    <t>Председатель Правления:______________________________________ Д. Забелло</t>
  </si>
  <si>
    <t>за период, закончившийся 30/06/2019 года</t>
  </si>
  <si>
    <t>Доходы от изменения стоимости финансовых активов, оцениваемых по справедливой стоимости через прибыль или убыток, и финансовых активов, оцениваемых по справедливой стоимости через прочий совокупный доход (нетто)</t>
  </si>
  <si>
    <t>Доходы/(убытки) от переоценки финансовых активов, выраженных в иностранной валюте (нетто)</t>
  </si>
  <si>
    <t>Восстановление/(формирование) резервов на потери по прочим операциям</t>
  </si>
  <si>
    <t>за период, закончившийся 30/06/2018 года</t>
  </si>
  <si>
    <t>Остаток на 01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</si>
</sst>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  <numFmt numFmtId="168" formatCode="0.000%"/>
    <numFmt numFmtId="169" formatCode="_(* #,##0_);_(* \(#,##0\);_(* &quot;-&quot;_);_(@_)"/>
    <numFmt numFmtId="170" formatCode="0.0%"/>
    <numFmt numFmtId="171" formatCode="#,##0.00_);\(#,##0.00\);0.00_);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$&quot;#,##0_);\(&quot;$&quot;#,##0\)"/>
    <numFmt numFmtId="175" formatCode="_-* #,##0\ _F_t_-;\-* #,##0\ _F_t_-;_-* &quot;-&quot;\ _F_t_-;_-@_-"/>
    <numFmt numFmtId="176" formatCode="_(* #,##0.0_);_(* \(#,##0.0\);_(* &quot;-&quot;_);_(@_)"/>
    <numFmt numFmtId="177" formatCode="_-* #,##0.00\ _ _-;\-* #,##0.00\ _ _-;_-* &quot;-&quot;??\ _ _-;_-@_-"/>
    <numFmt numFmtId="178" formatCode="_(* #,##0.0_);_(* \(#,##0.0\);_(* &quot;-&quot;??_);_(@_)"/>
    <numFmt numFmtId="179" formatCode="_(* #,##0.00_);_(* \(#,##0.00\);_(* &quot;-&quot;??_);_(@_)"/>
    <numFmt numFmtId="180" formatCode="&quot;$&quot;\ ########"/>
    <numFmt numFmtId="181" formatCode="#,##0.0_);\(#,##0.0\)"/>
    <numFmt numFmtId="182" formatCode="_-* #,##0\ _р_._-;\-* #,##0\ _р_._-;_-* &quot;-&quot;\ _р_._-;_-@_-"/>
    <numFmt numFmtId="183" formatCode="_-* #,##0.00\ _р_._-;\-* #,##0.00\ _р_._-;_-* &quot;-&quot;??\ _р_._-;_-@_-"/>
    <numFmt numFmtId="184" formatCode="_-* #,##0.00_ _ _-;\-* #,##0.00_ _ _-;_-* &quot;-&quot;??_ _ _-;_-@_-"/>
    <numFmt numFmtId="185" formatCode="_-* #,##0.00_ _-;\-* #,##0.00_ _-;_-* &quot;-&quot;??_ _-;_-@_-"/>
    <numFmt numFmtId="186" formatCode="0000"/>
    <numFmt numFmtId="187" formatCode="#,##0.00_ ;[Red]\-#,##0.00\ "/>
    <numFmt numFmtId="188" formatCode="000000"/>
    <numFmt numFmtId="189" formatCode="dd/mm/yy;@"/>
    <numFmt numFmtId="190" formatCode="_-* #,##0.0_р_._-;\-* #,##0.0_р_._-;_-* &quot;-&quot;??_р_._-;_-@_-"/>
    <numFmt numFmtId="191" formatCode="_(* #,##0.00_);_(* \(#,##0.00\);_(* &quot;-&quot;_);_(@_)"/>
  </numFmts>
  <fonts count="97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Geneva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23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171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3" fillId="35" borderId="18" applyNumberFormat="0">
      <alignment wrapText="1"/>
      <protection hidden="1"/>
    </xf>
    <xf numFmtId="0" fontId="24" fillId="0" borderId="0"/>
    <xf numFmtId="0" fontId="22" fillId="0" borderId="23" applyNumberFormat="0" applyFill="0" applyAlignment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9" fillId="46" borderId="0" applyNumberFormat="0" applyBorder="0" applyAlignment="0" applyProtection="0"/>
    <xf numFmtId="0" fontId="30" fillId="12" borderId="0" applyNumberFormat="0" applyBorder="0" applyAlignment="0" applyProtection="0"/>
    <xf numFmtId="0" fontId="29" fillId="43" borderId="0" applyNumberFormat="0" applyBorder="0" applyAlignment="0" applyProtection="0"/>
    <xf numFmtId="0" fontId="30" fillId="16" borderId="0" applyNumberFormat="0" applyBorder="0" applyAlignment="0" applyProtection="0"/>
    <xf numFmtId="0" fontId="29" fillId="44" borderId="0" applyNumberFormat="0" applyBorder="0" applyAlignment="0" applyProtection="0"/>
    <xf numFmtId="0" fontId="30" fillId="20" borderId="0" applyNumberFormat="0" applyBorder="0" applyAlignment="0" applyProtection="0"/>
    <xf numFmtId="0" fontId="29" fillId="47" borderId="0" applyNumberFormat="0" applyBorder="0" applyAlignment="0" applyProtection="0"/>
    <xf numFmtId="0" fontId="30" fillId="24" borderId="0" applyNumberFormat="0" applyBorder="0" applyAlignment="0" applyProtection="0"/>
    <xf numFmtId="0" fontId="29" fillId="48" borderId="0" applyNumberFormat="0" applyBorder="0" applyAlignment="0" applyProtection="0"/>
    <xf numFmtId="0" fontId="30" fillId="28" borderId="0" applyNumberFormat="0" applyBorder="0" applyAlignment="0" applyProtection="0"/>
    <xf numFmtId="0" fontId="29" fillId="49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32" fillId="0" borderId="24" applyAlignment="0" applyProtection="0"/>
    <xf numFmtId="174" fontId="33" fillId="0" borderId="24" applyAlignment="0" applyProtection="0"/>
    <xf numFmtId="17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0"/>
    <xf numFmtId="180" fontId="39" fillId="0" borderId="18" applyFill="0" applyBorder="0" applyAlignment="0" applyProtection="0">
      <alignment horizontal="right"/>
    </xf>
    <xf numFmtId="0" fontId="38" fillId="0" borderId="0"/>
    <xf numFmtId="0" fontId="40" fillId="0" borderId="0" applyNumberFormat="0" applyFill="0" applyBorder="0" applyAlignment="0" applyProtection="0"/>
    <xf numFmtId="38" fontId="41" fillId="35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1" fillId="0" borderId="0"/>
    <xf numFmtId="10" fontId="41" fillId="50" borderId="18" applyNumberFormat="0" applyBorder="0" applyAlignment="0" applyProtection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36" fillId="0" borderId="0"/>
    <xf numFmtId="0" fontId="22" fillId="0" borderId="0"/>
    <xf numFmtId="0" fontId="22" fillId="0" borderId="0"/>
    <xf numFmtId="0" fontId="3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0" borderId="0"/>
    <xf numFmtId="0" fontId="45" fillId="0" borderId="0"/>
    <xf numFmtId="0" fontId="21" fillId="0" borderId="0"/>
    <xf numFmtId="16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8" fillId="0" borderId="0"/>
    <xf numFmtId="10" fontId="21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46" fillId="0" borderId="0"/>
    <xf numFmtId="0" fontId="21" fillId="0" borderId="0"/>
    <xf numFmtId="0" fontId="20" fillId="0" borderId="0"/>
    <xf numFmtId="0" fontId="20" fillId="0" borderId="0"/>
    <xf numFmtId="0" fontId="25" fillId="0" borderId="0"/>
    <xf numFmtId="0" fontId="47" fillId="0" borderId="0" applyNumberFormat="0" applyFill="0" applyBorder="0" applyAlignment="0" applyProtection="0"/>
    <xf numFmtId="0" fontId="47" fillId="0" borderId="0"/>
    <xf numFmtId="0" fontId="26" fillId="0" borderId="0"/>
    <xf numFmtId="0" fontId="26" fillId="0" borderId="0"/>
    <xf numFmtId="0" fontId="22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48" fillId="0" borderId="0">
      <alignment horizontal="center" vertical="top"/>
    </xf>
    <xf numFmtId="3" fontId="41" fillId="51" borderId="0" applyFont="0"/>
    <xf numFmtId="0" fontId="29" fillId="52" borderId="0" applyNumberFormat="0" applyBorder="0" applyAlignment="0" applyProtection="0"/>
    <xf numFmtId="0" fontId="30" fillId="9" borderId="0" applyNumberFormat="0" applyBorder="0" applyAlignment="0" applyProtection="0"/>
    <xf numFmtId="0" fontId="29" fillId="53" borderId="0" applyNumberFormat="0" applyBorder="0" applyAlignment="0" applyProtection="0"/>
    <xf numFmtId="0" fontId="30" fillId="13" borderId="0" applyNumberFormat="0" applyBorder="0" applyAlignment="0" applyProtection="0"/>
    <xf numFmtId="0" fontId="29" fillId="54" borderId="0" applyNumberFormat="0" applyBorder="0" applyAlignment="0" applyProtection="0"/>
    <xf numFmtId="0" fontId="30" fillId="17" borderId="0" applyNumberFormat="0" applyBorder="0" applyAlignment="0" applyProtection="0"/>
    <xf numFmtId="0" fontId="29" fillId="47" borderId="0" applyNumberFormat="0" applyBorder="0" applyAlignment="0" applyProtection="0"/>
    <xf numFmtId="0" fontId="30" fillId="21" borderId="0" applyNumberFormat="0" applyBorder="0" applyAlignment="0" applyProtection="0"/>
    <xf numFmtId="0" fontId="29" fillId="48" borderId="0" applyNumberFormat="0" applyBorder="0" applyAlignment="0" applyProtection="0"/>
    <xf numFmtId="0" fontId="30" fillId="25" borderId="0" applyNumberFormat="0" applyBorder="0" applyAlignment="0" applyProtection="0"/>
    <xf numFmtId="0" fontId="29" fillId="55" borderId="0" applyNumberFormat="0" applyBorder="0" applyAlignment="0" applyProtection="0"/>
    <xf numFmtId="0" fontId="30" fillId="29" borderId="0" applyNumberFormat="0" applyBorder="0" applyAlignment="0" applyProtection="0"/>
    <xf numFmtId="0" fontId="49" fillId="41" borderId="25" applyNumberFormat="0" applyAlignment="0" applyProtection="0"/>
    <xf numFmtId="0" fontId="50" fillId="5" borderId="4" applyNumberFormat="0" applyAlignment="0" applyProtection="0"/>
    <xf numFmtId="0" fontId="51" fillId="56" borderId="26" applyNumberFormat="0" applyAlignment="0" applyProtection="0"/>
    <xf numFmtId="0" fontId="52" fillId="6" borderId="5" applyNumberFormat="0" applyAlignment="0" applyProtection="0"/>
    <xf numFmtId="0" fontId="53" fillId="56" borderId="25" applyNumberFormat="0" applyAlignment="0" applyProtection="0"/>
    <xf numFmtId="0" fontId="54" fillId="6" borderId="4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65" fontId="21" fillId="0" borderId="0" applyFont="0" applyFill="0" applyBorder="0" applyAlignment="0" applyProtection="0"/>
    <xf numFmtId="0" fontId="57" fillId="0" borderId="27" applyNumberFormat="0" applyFill="0" applyAlignment="0" applyProtection="0"/>
    <xf numFmtId="0" fontId="58" fillId="0" borderId="1" applyNumberFormat="0" applyFill="0" applyAlignment="0" applyProtection="0"/>
    <xf numFmtId="0" fontId="59" fillId="0" borderId="28" applyNumberFormat="0" applyFill="0" applyAlignment="0" applyProtection="0"/>
    <xf numFmtId="0" fontId="60" fillId="0" borderId="2" applyNumberFormat="0" applyFill="0" applyAlignment="0" applyProtection="0"/>
    <xf numFmtId="0" fontId="61" fillId="0" borderId="29" applyNumberFormat="0" applyFill="0" applyAlignment="0" applyProtection="0"/>
    <xf numFmtId="0" fontId="62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2" fillId="0" borderId="9" applyNumberFormat="0" applyFill="0" applyAlignment="0" applyProtection="0"/>
    <xf numFmtId="0" fontId="64" fillId="0" borderId="9" applyNumberFormat="0" applyFill="0" applyAlignment="0" applyProtection="0"/>
    <xf numFmtId="0" fontId="65" fillId="57" borderId="31" applyNumberFormat="0" applyAlignment="0" applyProtection="0"/>
    <xf numFmtId="0" fontId="66" fillId="7" borderId="7" applyNumberFormat="0" applyAlignment="0" applyProtection="0"/>
    <xf numFmtId="0" fontId="67" fillId="0" borderId="0" applyNumberFormat="0" applyFill="0" applyBorder="0" applyAlignment="0" applyProtection="0"/>
    <xf numFmtId="0" fontId="68" fillId="58" borderId="0" applyNumberFormat="0" applyBorder="0" applyAlignment="0" applyProtection="0"/>
    <xf numFmtId="0" fontId="69" fillId="4" borderId="0" applyNumberFormat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71" fillId="0" borderId="0"/>
    <xf numFmtId="0" fontId="21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37" borderId="0" applyNumberFormat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7" fillId="0" borderId="33" applyNumberFormat="0" applyFill="0" applyAlignment="0" applyProtection="0"/>
    <xf numFmtId="0" fontId="78" fillId="0" borderId="6" applyNumberFormat="0" applyFill="0" applyAlignment="0" applyProtection="0"/>
    <xf numFmtId="0" fontId="20" fillId="0" borderId="0"/>
    <xf numFmtId="0" fontId="79" fillId="0" borderId="0"/>
    <xf numFmtId="0" fontId="24" fillId="0" borderId="0"/>
    <xf numFmtId="181" fontId="21" fillId="0" borderId="0"/>
    <xf numFmtId="0" fontId="25" fillId="0" borderId="0"/>
    <xf numFmtId="0" fontId="80" fillId="0" borderId="0"/>
    <xf numFmtId="0" fontId="5" fillId="0" borderId="0" applyNumberFormat="0" applyFill="0" applyBorder="0" applyAlignment="0" applyProtection="0"/>
    <xf numFmtId="0" fontId="5" fillId="0" borderId="0"/>
    <xf numFmtId="0" fontId="26" fillId="0" borderId="0"/>
    <xf numFmtId="0" fontId="26" fillId="0" borderId="0"/>
    <xf numFmtId="0" fontId="21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83" fillId="60" borderId="18" applyNumberFormat="0" applyFont="0" applyFill="0" applyBorder="0" applyAlignment="0"/>
    <xf numFmtId="164" fontId="84" fillId="60" borderId="18" applyFill="0" applyBorder="0">
      <alignment wrapText="1"/>
    </xf>
    <xf numFmtId="164" fontId="85" fillId="61" borderId="18" applyBorder="0">
      <alignment wrapText="1"/>
    </xf>
    <xf numFmtId="164" fontId="86" fillId="61" borderId="34" applyNumberFormat="0" applyBorder="0">
      <alignment horizontal="right" wrapText="1"/>
    </xf>
    <xf numFmtId="164" fontId="86" fillId="61" borderId="34" applyNumberFormat="0" applyBorder="0">
      <alignment horizontal="right" wrapText="1"/>
    </xf>
    <xf numFmtId="164" fontId="87" fillId="0" borderId="18" applyBorder="0">
      <alignment wrapText="1"/>
    </xf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26" fillId="0" borderId="0" applyFont="0" applyFill="0" applyBorder="0" applyAlignment="0" applyProtection="0"/>
    <xf numFmtId="186" fontId="21" fillId="0" borderId="0" applyFont="0" applyFill="0" applyBorder="0" applyAlignment="0" applyProtection="0"/>
    <xf numFmtId="184" fontId="26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9" fontId="21" fillId="0" borderId="0" applyFont="0" applyFill="0" applyBorder="0" applyAlignment="0" applyProtection="0"/>
    <xf numFmtId="185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85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3" fontId="88" fillId="0" borderId="0"/>
    <xf numFmtId="0" fontId="89" fillId="38" borderId="0" applyNumberFormat="0" applyBorder="0" applyAlignment="0" applyProtection="0"/>
    <xf numFmtId="0" fontId="90" fillId="2" borderId="0" applyNumberFormat="0" applyBorder="0" applyAlignment="0" applyProtection="0"/>
    <xf numFmtId="0" fontId="26" fillId="0" borderId="0"/>
  </cellStyleXfs>
  <cellXfs count="221">
    <xf numFmtId="0" fontId="0" fillId="0" borderId="0" xfId="0"/>
    <xf numFmtId="0" fontId="4" fillId="0" borderId="0" xfId="0" applyFont="1"/>
    <xf numFmtId="0" fontId="6" fillId="0" borderId="0" xfId="3" applyFont="1" applyBorder="1" applyAlignment="1">
      <alignment horizontal="left" vertical="center" wrapText="1"/>
    </xf>
    <xf numFmtId="167" fontId="6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8" fillId="0" borderId="10" xfId="1" applyNumberFormat="1" applyFont="1" applyBorder="1" applyAlignment="1">
      <alignment horizontal="right" vertical="center" wrapText="1"/>
    </xf>
    <xf numFmtId="167" fontId="8" fillId="0" borderId="10" xfId="1" applyNumberFormat="1" applyFont="1" applyBorder="1" applyAlignment="1">
      <alignment horizontal="right" vertical="center"/>
    </xf>
    <xf numFmtId="0" fontId="7" fillId="0" borderId="11" xfId="3" applyFont="1" applyBorder="1" applyAlignment="1">
      <alignment horizontal="center" vertical="center" wrapText="1"/>
    </xf>
    <xf numFmtId="167" fontId="8" fillId="0" borderId="12" xfId="1" applyNumberFormat="1" applyFont="1" applyBorder="1" applyAlignment="1">
      <alignment horizontal="center" vertical="center" wrapText="1"/>
    </xf>
    <xf numFmtId="167" fontId="8" fillId="0" borderId="13" xfId="1" applyNumberFormat="1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168" fontId="4" fillId="0" borderId="0" xfId="2" applyNumberFormat="1" applyFont="1"/>
    <xf numFmtId="0" fontId="7" fillId="33" borderId="14" xfId="3" applyFont="1" applyFill="1" applyBorder="1" applyAlignment="1">
      <alignment wrapText="1"/>
    </xf>
    <xf numFmtId="167" fontId="7" fillId="33" borderId="15" xfId="1" applyNumberFormat="1" applyFont="1" applyFill="1" applyBorder="1"/>
    <xf numFmtId="167" fontId="7" fillId="33" borderId="16" xfId="1" applyNumberFormat="1" applyFont="1" applyFill="1" applyBorder="1"/>
    <xf numFmtId="167" fontId="4" fillId="0" borderId="0" xfId="1" applyNumberFormat="1" applyFont="1"/>
    <xf numFmtId="167" fontId="4" fillId="0" borderId="0" xfId="0" applyNumberFormat="1" applyFont="1"/>
    <xf numFmtId="0" fontId="6" fillId="0" borderId="17" xfId="3" applyFont="1" applyBorder="1" applyAlignment="1">
      <alignment wrapText="1"/>
    </xf>
    <xf numFmtId="169" fontId="4" fillId="0" borderId="0" xfId="0" applyNumberFormat="1" applyFont="1"/>
    <xf numFmtId="170" fontId="4" fillId="0" borderId="0" xfId="0" applyNumberFormat="1" applyFont="1"/>
    <xf numFmtId="170" fontId="4" fillId="0" borderId="0" xfId="2" applyNumberFormat="1" applyFont="1"/>
    <xf numFmtId="10" fontId="4" fillId="0" borderId="0" xfId="0" applyNumberFormat="1" applyFont="1"/>
    <xf numFmtId="9" fontId="4" fillId="0" borderId="0" xfId="0" applyNumberFormat="1" applyFont="1"/>
    <xf numFmtId="166" fontId="4" fillId="0" borderId="0" xfId="1" applyFont="1"/>
    <xf numFmtId="0" fontId="7" fillId="0" borderId="17" xfId="3" applyFont="1" applyBorder="1" applyAlignment="1">
      <alignment wrapText="1"/>
    </xf>
    <xf numFmtId="10" fontId="4" fillId="0" borderId="0" xfId="2" applyNumberFormat="1" applyFont="1"/>
    <xf numFmtId="0" fontId="7" fillId="33" borderId="17" xfId="3" applyFont="1" applyFill="1" applyBorder="1" applyAlignment="1">
      <alignment wrapText="1"/>
    </xf>
    <xf numFmtId="0" fontId="4" fillId="0" borderId="0" xfId="0" applyFont="1" applyBorder="1"/>
    <xf numFmtId="10" fontId="4" fillId="0" borderId="0" xfId="1" applyNumberFormat="1" applyFont="1"/>
    <xf numFmtId="167" fontId="10" fillId="0" borderId="0" xfId="1" applyNumberFormat="1" applyFont="1" applyBorder="1" applyAlignment="1">
      <alignment horizontal="right" vertical="center" wrapText="1"/>
    </xf>
    <xf numFmtId="167" fontId="11" fillId="0" borderId="0" xfId="1" applyNumberFormat="1" applyFont="1" applyBorder="1" applyAlignment="1">
      <alignment horizontal="right" vertical="center" wrapText="1"/>
    </xf>
    <xf numFmtId="169" fontId="6" fillId="0" borderId="18" xfId="1" applyNumberFormat="1" applyFont="1" applyFill="1" applyBorder="1" applyAlignment="1">
      <alignment horizontal="center"/>
    </xf>
    <xf numFmtId="169" fontId="6" fillId="0" borderId="19" xfId="1" applyNumberFormat="1" applyFont="1" applyFill="1" applyBorder="1" applyAlignment="1">
      <alignment horizontal="center"/>
    </xf>
    <xf numFmtId="166" fontId="4" fillId="0" borderId="0" xfId="1" applyFont="1" applyBorder="1"/>
    <xf numFmtId="169" fontId="6" fillId="0" borderId="18" xfId="1" applyNumberFormat="1" applyFont="1" applyBorder="1" applyAlignment="1">
      <alignment horizontal="right"/>
    </xf>
    <xf numFmtId="169" fontId="6" fillId="0" borderId="19" xfId="1" applyNumberFormat="1" applyFont="1" applyBorder="1" applyAlignment="1">
      <alignment horizontal="right"/>
    </xf>
    <xf numFmtId="0" fontId="7" fillId="34" borderId="17" xfId="3" applyFont="1" applyFill="1" applyBorder="1" applyAlignment="1">
      <alignment wrapText="1"/>
    </xf>
    <xf numFmtId="3" fontId="12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6" fillId="34" borderId="20" xfId="3" applyFont="1" applyFill="1" applyBorder="1" applyAlignment="1">
      <alignment wrapText="1"/>
    </xf>
    <xf numFmtId="3" fontId="10" fillId="0" borderId="0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6" fillId="0" borderId="0" xfId="3" applyFont="1" applyFill="1" applyBorder="1" applyAlignment="1">
      <alignment wrapText="1"/>
    </xf>
    <xf numFmtId="167" fontId="13" fillId="0" borderId="0" xfId="1" applyNumberFormat="1" applyFont="1" applyFill="1" applyBorder="1" applyAlignment="1">
      <alignment horizontal="right"/>
    </xf>
    <xf numFmtId="170" fontId="4" fillId="0" borderId="0" xfId="0" applyNumberFormat="1" applyFont="1" applyBorder="1"/>
    <xf numFmtId="0" fontId="4" fillId="0" borderId="0" xfId="0" applyFont="1" applyFill="1" applyAlignment="1">
      <alignment wrapText="1"/>
    </xf>
    <xf numFmtId="167" fontId="4" fillId="0" borderId="0" xfId="1" applyNumberFormat="1" applyFont="1" applyFill="1"/>
    <xf numFmtId="167" fontId="7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7" fontId="4" fillId="0" borderId="0" xfId="1" applyNumberFormat="1" applyFont="1" applyFill="1" applyAlignment="1">
      <alignment horizontal="left"/>
    </xf>
    <xf numFmtId="3" fontId="15" fillId="0" borderId="0" xfId="0" applyNumberFormat="1" applyFont="1" applyBorder="1" applyAlignment="1">
      <alignment vertical="center" wrapText="1"/>
    </xf>
    <xf numFmtId="2" fontId="7" fillId="0" borderId="0" xfId="3" applyNumberFormat="1" applyFont="1" applyFill="1" applyAlignment="1"/>
    <xf numFmtId="0" fontId="6" fillId="0" borderId="0" xfId="3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horizontal="center" vertical="center" wrapText="1"/>
    </xf>
    <xf numFmtId="167" fontId="6" fillId="0" borderId="0" xfId="1" applyNumberFormat="1" applyFont="1" applyFill="1"/>
    <xf numFmtId="0" fontId="16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167" fontId="13" fillId="0" borderId="0" xfId="1" applyNumberFormat="1" applyFont="1"/>
    <xf numFmtId="0" fontId="6" fillId="0" borderId="0" xfId="3" applyFont="1" applyAlignment="1">
      <alignment wrapText="1"/>
    </xf>
    <xf numFmtId="167" fontId="6" fillId="0" borderId="0" xfId="1" applyNumberFormat="1" applyFont="1"/>
    <xf numFmtId="0" fontId="7" fillId="0" borderId="0" xfId="3" applyNumberFormat="1" applyFont="1" applyAlignment="1">
      <alignment vertical="center" wrapText="1"/>
    </xf>
    <xf numFmtId="167" fontId="7" fillId="0" borderId="0" xfId="1" applyNumberFormat="1" applyFont="1" applyAlignment="1">
      <alignment horizontal="center" vertical="center" wrapText="1"/>
    </xf>
    <xf numFmtId="0" fontId="6" fillId="0" borderId="0" xfId="3" applyFont="1"/>
    <xf numFmtId="167" fontId="6" fillId="0" borderId="0" xfId="1" applyNumberFormat="1" applyFont="1" applyBorder="1" applyAlignment="1">
      <alignment horizontal="center" wrapText="1"/>
    </xf>
    <xf numFmtId="167" fontId="7" fillId="0" borderId="0" xfId="1" applyNumberFormat="1" applyFont="1" applyBorder="1" applyAlignment="1">
      <alignment horizontal="center" wrapText="1"/>
    </xf>
    <xf numFmtId="0" fontId="7" fillId="0" borderId="14" xfId="3" applyFont="1" applyBorder="1" applyAlignment="1">
      <alignment vertical="center" wrapText="1"/>
    </xf>
    <xf numFmtId="14" fontId="7" fillId="0" borderId="16" xfId="1" applyNumberFormat="1" applyFont="1" applyFill="1" applyBorder="1" applyAlignment="1">
      <alignment horizontal="center" vertical="center" wrapText="1"/>
    </xf>
    <xf numFmtId="0" fontId="9" fillId="0" borderId="20" xfId="3" applyNumberFormat="1" applyFont="1" applyBorder="1" applyAlignment="1">
      <alignment horizontal="center" vertical="center" wrapText="1"/>
    </xf>
    <xf numFmtId="0" fontId="6" fillId="0" borderId="21" xfId="1" applyNumberFormat="1" applyFont="1" applyBorder="1" applyAlignment="1">
      <alignment horizontal="center" vertical="center" wrapText="1"/>
    </xf>
    <xf numFmtId="0" fontId="6" fillId="0" borderId="22" xfId="1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6" fillId="0" borderId="17" xfId="3" applyFont="1" applyBorder="1" applyAlignment="1">
      <alignment horizontal="left" wrapText="1"/>
    </xf>
    <xf numFmtId="0" fontId="7" fillId="33" borderId="17" xfId="3" applyFont="1" applyFill="1" applyBorder="1" applyAlignment="1">
      <alignment horizontal="left" wrapText="1"/>
    </xf>
    <xf numFmtId="0" fontId="7" fillId="0" borderId="17" xfId="3" applyFont="1" applyFill="1" applyBorder="1" applyAlignment="1">
      <alignment horizontal="left" wrapText="1"/>
    </xf>
    <xf numFmtId="0" fontId="6" fillId="33" borderId="20" xfId="3" applyFont="1" applyFill="1" applyBorder="1" applyAlignment="1">
      <alignment horizontal="left" wrapText="1"/>
    </xf>
    <xf numFmtId="0" fontId="6" fillId="0" borderId="0" xfId="3" applyFont="1" applyBorder="1" applyAlignment="1">
      <alignment wrapText="1"/>
    </xf>
    <xf numFmtId="167" fontId="13" fillId="0" borderId="0" xfId="1" applyNumberFormat="1" applyFont="1" applyBorder="1" applyAlignment="1">
      <alignment horizontal="center"/>
    </xf>
    <xf numFmtId="167" fontId="6" fillId="0" borderId="0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0" xfId="1" applyNumberFormat="1" applyFont="1" applyAlignment="1">
      <alignment horizontal="center"/>
    </xf>
    <xf numFmtId="2" fontId="7" fillId="0" borderId="0" xfId="3" applyNumberFormat="1" applyFont="1" applyAlignment="1"/>
    <xf numFmtId="0" fontId="17" fillId="0" borderId="0" xfId="0" applyFont="1"/>
    <xf numFmtId="167" fontId="7" fillId="0" borderId="35" xfId="1" applyNumberFormat="1" applyFont="1" applyBorder="1" applyAlignment="1">
      <alignment horizontal="center" vertical="center" wrapText="1"/>
    </xf>
    <xf numFmtId="14" fontId="7" fillId="0" borderId="15" xfId="1" applyNumberFormat="1" applyFont="1" applyFill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  <xf numFmtId="0" fontId="6" fillId="0" borderId="37" xfId="1" applyNumberFormat="1" applyFont="1" applyBorder="1" applyAlignment="1">
      <alignment horizontal="center" vertical="center" wrapText="1"/>
    </xf>
    <xf numFmtId="0" fontId="7" fillId="33" borderId="38" xfId="3" applyFont="1" applyFill="1" applyBorder="1" applyAlignment="1">
      <alignment horizontal="left" wrapText="1"/>
    </xf>
    <xf numFmtId="0" fontId="87" fillId="0" borderId="17" xfId="3" applyFont="1" applyFill="1" applyBorder="1" applyAlignment="1">
      <alignment horizontal="left" wrapText="1"/>
    </xf>
    <xf numFmtId="0" fontId="6" fillId="0" borderId="17" xfId="3" applyFont="1" applyFill="1" applyBorder="1" applyAlignment="1">
      <alignment horizontal="left" wrapText="1"/>
    </xf>
    <xf numFmtId="167" fontId="16" fillId="0" borderId="0" xfId="1" applyNumberFormat="1" applyFont="1" applyAlignment="1">
      <alignment horizontal="center"/>
    </xf>
    <xf numFmtId="167" fontId="17" fillId="0" borderId="0" xfId="1" applyNumberFormat="1" applyFont="1" applyAlignment="1">
      <alignment horizontal="center"/>
    </xf>
    <xf numFmtId="169" fontId="6" fillId="0" borderId="18" xfId="1" applyNumberFormat="1" applyFont="1" applyFill="1" applyBorder="1" applyAlignment="1">
      <alignment horizontal="right"/>
    </xf>
    <xf numFmtId="169" fontId="7" fillId="33" borderId="39" xfId="1" applyNumberFormat="1" applyFont="1" applyFill="1" applyBorder="1" applyAlignment="1">
      <alignment horizontal="right"/>
    </xf>
    <xf numFmtId="169" fontId="6" fillId="0" borderId="19" xfId="1" applyNumberFormat="1" applyFont="1" applyFill="1" applyBorder="1" applyAlignment="1">
      <alignment horizontal="right"/>
    </xf>
    <xf numFmtId="169" fontId="7" fillId="33" borderId="18" xfId="1" applyNumberFormat="1" applyFont="1" applyFill="1" applyBorder="1" applyAlignment="1">
      <alignment horizontal="right"/>
    </xf>
    <xf numFmtId="169" fontId="7" fillId="0" borderId="40" xfId="1" applyNumberFormat="1" applyFont="1" applyFill="1" applyBorder="1" applyAlignment="1">
      <alignment horizontal="right" wrapText="1"/>
    </xf>
    <xf numFmtId="169" fontId="7" fillId="0" borderId="18" xfId="1" applyNumberFormat="1" applyFont="1" applyFill="1" applyBorder="1" applyAlignment="1">
      <alignment horizontal="right"/>
    </xf>
    <xf numFmtId="169" fontId="7" fillId="0" borderId="19" xfId="1" applyNumberFormat="1" applyFont="1" applyFill="1" applyBorder="1" applyAlignment="1">
      <alignment horizontal="right"/>
    </xf>
    <xf numFmtId="169" fontId="6" fillId="0" borderId="18" xfId="1" applyNumberFormat="1" applyFont="1" applyBorder="1" applyAlignment="1">
      <alignment horizontal="center"/>
    </xf>
    <xf numFmtId="169" fontId="7" fillId="0" borderId="18" xfId="1" applyNumberFormat="1" applyFont="1" applyBorder="1" applyAlignment="1">
      <alignment horizontal="center"/>
    </xf>
    <xf numFmtId="169" fontId="7" fillId="0" borderId="19" xfId="1" applyNumberFormat="1" applyFont="1" applyBorder="1" applyAlignment="1">
      <alignment horizontal="right"/>
    </xf>
    <xf numFmtId="169" fontId="7" fillId="33" borderId="18" xfId="1" applyNumberFormat="1" applyFont="1" applyFill="1" applyBorder="1" applyAlignment="1">
      <alignment horizontal="center"/>
    </xf>
    <xf numFmtId="169" fontId="7" fillId="33" borderId="19" xfId="1" applyNumberFormat="1" applyFont="1" applyFill="1" applyBorder="1"/>
    <xf numFmtId="169" fontId="6" fillId="0" borderId="19" xfId="1" applyNumberFormat="1" applyFont="1" applyBorder="1" applyAlignment="1">
      <alignment horizontal="center"/>
    </xf>
    <xf numFmtId="2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2" fontId="14" fillId="0" borderId="0" xfId="3" applyNumberFormat="1" applyFont="1" applyBorder="1" applyAlignment="1">
      <alignment horizontal="left" vertical="center" wrapText="1"/>
    </xf>
    <xf numFmtId="2" fontId="14" fillId="0" borderId="0" xfId="3" applyNumberFormat="1" applyFont="1" applyAlignment="1">
      <alignment horizontal="left"/>
    </xf>
    <xf numFmtId="2" fontId="7" fillId="0" borderId="0" xfId="3" applyNumberFormat="1" applyFont="1" applyBorder="1" applyAlignment="1">
      <alignment horizontal="left" vertical="center" wrapText="1"/>
    </xf>
    <xf numFmtId="0" fontId="6" fillId="0" borderId="0" xfId="953" applyFont="1"/>
    <xf numFmtId="0" fontId="8" fillId="0" borderId="0" xfId="3" applyFont="1" applyBorder="1" applyAlignment="1">
      <alignment horizontal="right" vertical="center"/>
    </xf>
    <xf numFmtId="0" fontId="6" fillId="0" borderId="0" xfId="953" applyFont="1" applyAlignment="1">
      <alignment wrapText="1"/>
    </xf>
    <xf numFmtId="0" fontId="7" fillId="0" borderId="41" xfId="3" applyFont="1" applyBorder="1" applyAlignment="1">
      <alignment horizontal="center" vertical="center" wrapText="1"/>
    </xf>
    <xf numFmtId="14" fontId="91" fillId="62" borderId="42" xfId="953" applyNumberFormat="1" applyFont="1" applyFill="1" applyBorder="1" applyAlignment="1">
      <alignment horizontal="center" wrapText="1"/>
    </xf>
    <xf numFmtId="0" fontId="92" fillId="62" borderId="43" xfId="953" applyFont="1" applyFill="1" applyBorder="1" applyAlignment="1">
      <alignment horizontal="center" wrapText="1"/>
    </xf>
    <xf numFmtId="0" fontId="92" fillId="62" borderId="0" xfId="953" applyFont="1" applyFill="1" applyBorder="1" applyAlignment="1">
      <alignment horizontal="center" wrapText="1"/>
    </xf>
    <xf numFmtId="0" fontId="92" fillId="62" borderId="44" xfId="953" applyFont="1" applyFill="1" applyBorder="1" applyAlignment="1">
      <alignment horizontal="center" wrapText="1"/>
    </xf>
    <xf numFmtId="0" fontId="93" fillId="0" borderId="14" xfId="953" applyFont="1" applyFill="1" applyBorder="1" applyAlignment="1">
      <alignment wrapText="1"/>
    </xf>
    <xf numFmtId="0" fontId="92" fillId="0" borderId="15" xfId="953" applyFont="1" applyFill="1" applyBorder="1" applyAlignment="1">
      <alignment wrapText="1"/>
    </xf>
    <xf numFmtId="0" fontId="6" fillId="0" borderId="16" xfId="953" applyFont="1" applyFill="1" applyBorder="1" applyAlignment="1">
      <alignment wrapText="1"/>
    </xf>
    <xf numFmtId="0" fontId="92" fillId="0" borderId="17" xfId="953" applyFont="1" applyFill="1" applyBorder="1" applyAlignment="1">
      <alignment wrapText="1"/>
    </xf>
    <xf numFmtId="169" fontId="92" fillId="0" borderId="18" xfId="1" applyNumberFormat="1" applyFont="1" applyFill="1" applyBorder="1" applyAlignment="1">
      <alignment wrapText="1"/>
    </xf>
    <xf numFmtId="49" fontId="4" fillId="0" borderId="0" xfId="0" applyNumberFormat="1" applyFont="1"/>
    <xf numFmtId="4" fontId="4" fillId="0" borderId="0" xfId="0" applyNumberFormat="1" applyFont="1"/>
    <xf numFmtId="169" fontId="7" fillId="33" borderId="18" xfId="1" applyNumberFormat="1" applyFont="1" applyFill="1" applyBorder="1" applyAlignment="1">
      <alignment horizontal="left" wrapText="1"/>
    </xf>
    <xf numFmtId="0" fontId="6" fillId="0" borderId="17" xfId="3" applyFont="1" applyFill="1" applyBorder="1" applyAlignment="1">
      <alignment wrapText="1"/>
    </xf>
    <xf numFmtId="169" fontId="7" fillId="33" borderId="19" xfId="1" applyNumberFormat="1" applyFont="1" applyFill="1" applyBorder="1" applyAlignment="1">
      <alignment horizontal="left" wrapText="1"/>
    </xf>
    <xf numFmtId="0" fontId="93" fillId="0" borderId="17" xfId="953" applyFont="1" applyFill="1" applyBorder="1" applyAlignment="1">
      <alignment wrapText="1"/>
    </xf>
    <xf numFmtId="0" fontId="6" fillId="0" borderId="17" xfId="953" applyFont="1" applyFill="1" applyBorder="1" applyAlignment="1">
      <alignment wrapText="1"/>
    </xf>
    <xf numFmtId="43" fontId="4" fillId="0" borderId="0" xfId="0" applyNumberFormat="1" applyFont="1"/>
    <xf numFmtId="0" fontId="92" fillId="0" borderId="20" xfId="953" applyFont="1" applyFill="1" applyBorder="1" applyAlignment="1">
      <alignment wrapText="1"/>
    </xf>
    <xf numFmtId="169" fontId="92" fillId="0" borderId="21" xfId="1" applyNumberFormat="1" applyFont="1" applyFill="1" applyBorder="1" applyAlignment="1">
      <alignment wrapText="1"/>
    </xf>
    <xf numFmtId="0" fontId="6" fillId="0" borderId="0" xfId="953" applyFont="1" applyBorder="1" applyAlignment="1">
      <alignment horizontal="right"/>
    </xf>
    <xf numFmtId="3" fontId="87" fillId="0" borderId="0" xfId="953" applyNumberFormat="1" applyFont="1" applyBorder="1" applyAlignment="1">
      <alignment horizontal="right"/>
    </xf>
    <xf numFmtId="169" fontId="13" fillId="0" borderId="0" xfId="953" applyNumberFormat="1" applyFont="1" applyBorder="1" applyAlignment="1">
      <alignment horizontal="right"/>
    </xf>
    <xf numFmtId="3" fontId="94" fillId="0" borderId="0" xfId="953" applyNumberFormat="1" applyFont="1" applyBorder="1" applyAlignment="1">
      <alignment horizontal="right"/>
    </xf>
    <xf numFmtId="0" fontId="95" fillId="0" borderId="0" xfId="0" applyFont="1"/>
    <xf numFmtId="0" fontId="96" fillId="0" borderId="0" xfId="953" applyFont="1" applyBorder="1" applyAlignment="1">
      <alignment horizontal="right"/>
    </xf>
    <xf numFmtId="169" fontId="96" fillId="0" borderId="0" xfId="953" applyNumberFormat="1" applyFont="1" applyBorder="1" applyAlignment="1">
      <alignment horizontal="right"/>
    </xf>
    <xf numFmtId="169" fontId="6" fillId="0" borderId="0" xfId="953" applyNumberFormat="1" applyFont="1" applyBorder="1" applyAlignment="1">
      <alignment horizontal="right"/>
    </xf>
    <xf numFmtId="167" fontId="7" fillId="0" borderId="0" xfId="1" applyNumberFormat="1" applyFont="1" applyAlignment="1">
      <alignment horizontal="left"/>
    </xf>
    <xf numFmtId="167" fontId="4" fillId="0" borderId="0" xfId="1" applyNumberFormat="1" applyFont="1" applyAlignment="1">
      <alignment horizontal="left"/>
    </xf>
    <xf numFmtId="0" fontId="16" fillId="0" borderId="0" xfId="0" applyFont="1"/>
    <xf numFmtId="0" fontId="6" fillId="0" borderId="0" xfId="1422" applyFont="1" applyAlignment="1" applyProtection="1">
      <alignment vertical="top"/>
      <protection locked="0"/>
    </xf>
    <xf numFmtId="0" fontId="16" fillId="0" borderId="0" xfId="953" applyFont="1"/>
    <xf numFmtId="0" fontId="7" fillId="0" borderId="0" xfId="1028" applyFont="1" applyAlignment="1">
      <alignment horizontal="right" wrapText="1"/>
    </xf>
    <xf numFmtId="0" fontId="7" fillId="0" borderId="0" xfId="1028" applyFont="1" applyAlignment="1">
      <alignment horizontal="center"/>
    </xf>
    <xf numFmtId="0" fontId="7" fillId="0" borderId="0" xfId="1028" applyFont="1" applyAlignment="1">
      <alignment wrapText="1"/>
    </xf>
    <xf numFmtId="0" fontId="8" fillId="0" borderId="0" xfId="3" applyFont="1" applyAlignment="1">
      <alignment horizontal="center" vertical="center"/>
    </xf>
    <xf numFmtId="0" fontId="7" fillId="0" borderId="0" xfId="1028" applyFont="1" applyAlignment="1">
      <alignment horizontal="center" wrapText="1"/>
    </xf>
    <xf numFmtId="0" fontId="9" fillId="0" borderId="0" xfId="3" applyFont="1" applyAlignment="1">
      <alignment horizontal="center" vertical="center"/>
    </xf>
    <xf numFmtId="0" fontId="91" fillId="0" borderId="0" xfId="1028" applyFont="1" applyAlignment="1">
      <alignment wrapText="1"/>
    </xf>
    <xf numFmtId="0" fontId="91" fillId="0" borderId="0" xfId="1028" applyFont="1" applyAlignment="1">
      <alignment horizontal="center"/>
    </xf>
    <xf numFmtId="0" fontId="6" fillId="0" borderId="0" xfId="1028" applyFont="1"/>
    <xf numFmtId="0" fontId="91" fillId="0" borderId="0" xfId="1028" applyFont="1" applyAlignment="1">
      <alignment horizontal="right"/>
    </xf>
    <xf numFmtId="0" fontId="7" fillId="0" borderId="41" xfId="1028" applyFont="1" applyBorder="1" applyAlignment="1">
      <alignment horizontal="center" vertical="center"/>
    </xf>
    <xf numFmtId="0" fontId="7" fillId="0" borderId="42" xfId="1028" applyFont="1" applyBorder="1" applyAlignment="1">
      <alignment horizontal="center" vertical="center" wrapText="1"/>
    </xf>
    <xf numFmtId="0" fontId="91" fillId="0" borderId="42" xfId="1028" applyFont="1" applyBorder="1" applyAlignment="1">
      <alignment horizontal="center" vertical="center" wrapText="1"/>
    </xf>
    <xf numFmtId="0" fontId="91" fillId="0" borderId="45" xfId="1028" applyFont="1" applyBorder="1" applyAlignment="1">
      <alignment horizontal="center" vertical="center" wrapText="1"/>
    </xf>
    <xf numFmtId="0" fontId="7" fillId="0" borderId="46" xfId="1028" applyFont="1" applyBorder="1" applyAlignment="1">
      <alignment horizontal="center" vertical="center" wrapText="1"/>
    </xf>
    <xf numFmtId="0" fontId="6" fillId="0" borderId="41" xfId="1028" applyFont="1" applyBorder="1" applyAlignment="1">
      <alignment horizontal="center" vertical="top"/>
    </xf>
    <xf numFmtId="0" fontId="6" fillId="0" borderId="42" xfId="1028" applyFont="1" applyBorder="1" applyAlignment="1">
      <alignment horizontal="center" vertical="top"/>
    </xf>
    <xf numFmtId="0" fontId="6" fillId="0" borderId="42" xfId="1028" applyFont="1" applyBorder="1" applyAlignment="1">
      <alignment horizontal="center"/>
    </xf>
    <xf numFmtId="0" fontId="6" fillId="0" borderId="45" xfId="1028" applyFont="1" applyBorder="1" applyAlignment="1">
      <alignment horizontal="center"/>
    </xf>
    <xf numFmtId="0" fontId="6" fillId="0" borderId="46" xfId="1028" applyFont="1" applyBorder="1" applyAlignment="1">
      <alignment horizontal="center"/>
    </xf>
    <xf numFmtId="0" fontId="7" fillId="63" borderId="17" xfId="1028" applyFont="1" applyFill="1" applyBorder="1" applyAlignment="1">
      <alignment vertical="top" wrapText="1"/>
    </xf>
    <xf numFmtId="169" fontId="7" fillId="63" borderId="18" xfId="1" applyNumberFormat="1" applyFont="1" applyFill="1" applyBorder="1"/>
    <xf numFmtId="169" fontId="7" fillId="33" borderId="47" xfId="1" applyNumberFormat="1" applyFont="1" applyFill="1" applyBorder="1" applyAlignment="1">
      <alignment horizontal="right"/>
    </xf>
    <xf numFmtId="169" fontId="7" fillId="63" borderId="19" xfId="1" applyNumberFormat="1" applyFont="1" applyFill="1" applyBorder="1" applyAlignment="1">
      <alignment horizontal="right"/>
    </xf>
    <xf numFmtId="190" fontId="4" fillId="0" borderId="0" xfId="1" applyNumberFormat="1" applyFont="1"/>
    <xf numFmtId="0" fontId="6" fillId="0" borderId="17" xfId="1028" applyFont="1" applyBorder="1" applyAlignment="1">
      <alignment vertical="top" wrapText="1"/>
    </xf>
    <xf numFmtId="169" fontId="6" fillId="0" borderId="18" xfId="1" applyNumberFormat="1" applyFont="1" applyBorder="1" applyAlignment="1" applyProtection="1">
      <alignment vertical="center"/>
      <protection locked="0"/>
    </xf>
    <xf numFmtId="169" fontId="6" fillId="0" borderId="18" xfId="1" applyNumberFormat="1" applyFont="1" applyBorder="1" applyAlignment="1" applyProtection="1">
      <alignment vertical="center"/>
    </xf>
    <xf numFmtId="169" fontId="6" fillId="0" borderId="47" xfId="1" applyNumberFormat="1" applyFont="1" applyBorder="1" applyAlignment="1" applyProtection="1">
      <alignment vertical="center"/>
    </xf>
    <xf numFmtId="169" fontId="6" fillId="0" borderId="47" xfId="1" applyNumberFormat="1" applyFont="1" applyBorder="1" applyAlignment="1" applyProtection="1">
      <alignment vertical="center"/>
      <protection locked="0"/>
    </xf>
    <xf numFmtId="169" fontId="6" fillId="0" borderId="48" xfId="1" applyNumberFormat="1" applyFont="1" applyBorder="1" applyAlignment="1" applyProtection="1">
      <alignment vertical="center"/>
      <protection locked="0"/>
    </xf>
    <xf numFmtId="169" fontId="6" fillId="0" borderId="48" xfId="1" applyNumberFormat="1" applyFont="1" applyBorder="1" applyAlignment="1" applyProtection="1">
      <alignment vertical="center"/>
    </xf>
    <xf numFmtId="169" fontId="6" fillId="0" borderId="24" xfId="1" applyNumberFormat="1" applyFont="1" applyBorder="1" applyAlignment="1" applyProtection="1">
      <alignment vertical="center"/>
      <protection locked="0"/>
    </xf>
    <xf numFmtId="0" fontId="7" fillId="63" borderId="20" xfId="1028" applyFont="1" applyFill="1" applyBorder="1" applyAlignment="1">
      <alignment vertical="top" wrapText="1"/>
    </xf>
    <xf numFmtId="169" fontId="7" fillId="63" borderId="21" xfId="1" applyNumberFormat="1" applyFont="1" applyFill="1" applyBorder="1"/>
    <xf numFmtId="169" fontId="6" fillId="0" borderId="0" xfId="1028" applyNumberFormat="1" applyFont="1"/>
    <xf numFmtId="167" fontId="13" fillId="0" borderId="0" xfId="1028" applyNumberFormat="1" applyFont="1"/>
    <xf numFmtId="2" fontId="7" fillId="0" borderId="0" xfId="3" applyNumberFormat="1" applyFont="1" applyAlignment="1">
      <alignment horizontal="left"/>
    </xf>
    <xf numFmtId="0" fontId="6" fillId="0" borderId="0" xfId="3" applyFont="1" applyBorder="1"/>
    <xf numFmtId="3" fontId="6" fillId="0" borderId="0" xfId="3" applyNumberFormat="1" applyFont="1" applyBorder="1"/>
    <xf numFmtId="191" fontId="6" fillId="0" borderId="21" xfId="1" applyNumberFormat="1" applyFont="1" applyFill="1" applyBorder="1" applyAlignment="1">
      <alignment horizontal="center"/>
    </xf>
    <xf numFmtId="191" fontId="6" fillId="0" borderId="22" xfId="1" applyNumberFormat="1" applyFont="1" applyFill="1" applyBorder="1" applyAlignment="1">
      <alignment horizontal="right"/>
    </xf>
    <xf numFmtId="0" fontId="4" fillId="0" borderId="0" xfId="0" applyFont="1" applyFill="1" applyBorder="1"/>
    <xf numFmtId="3" fontId="12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/>
    <xf numFmtId="191" fontId="6" fillId="33" borderId="21" xfId="1" applyNumberFormat="1" applyFont="1" applyFill="1" applyBorder="1" applyAlignment="1">
      <alignment horizontal="right"/>
    </xf>
    <xf numFmtId="14" fontId="91" fillId="62" borderId="45" xfId="953" applyNumberFormat="1" applyFont="1" applyFill="1" applyBorder="1" applyAlignment="1">
      <alignment horizontal="center" wrapText="1"/>
    </xf>
    <xf numFmtId="0" fontId="4" fillId="0" borderId="49" xfId="0" applyFont="1" applyBorder="1" applyAlignment="1">
      <alignment wrapText="1"/>
    </xf>
    <xf numFmtId="169" fontId="92" fillId="0" borderId="19" xfId="1" applyNumberFormat="1" applyFont="1" applyFill="1" applyBorder="1" applyAlignment="1">
      <alignment wrapText="1"/>
    </xf>
    <xf numFmtId="169" fontId="7" fillId="33" borderId="47" xfId="1" applyNumberFormat="1" applyFont="1" applyFill="1" applyBorder="1" applyAlignment="1">
      <alignment horizontal="left" wrapText="1"/>
    </xf>
    <xf numFmtId="169" fontId="92" fillId="0" borderId="37" xfId="1" applyNumberFormat="1" applyFont="1" applyFill="1" applyBorder="1" applyAlignment="1">
      <alignment wrapText="1"/>
    </xf>
    <xf numFmtId="0" fontId="4" fillId="0" borderId="49" xfId="0" applyFont="1" applyBorder="1"/>
    <xf numFmtId="0" fontId="6" fillId="0" borderId="0" xfId="953" applyFont="1" applyFill="1"/>
    <xf numFmtId="2" fontId="7" fillId="0" borderId="0" xfId="3" applyNumberFormat="1" applyFont="1" applyFill="1" applyBorder="1" applyAlignment="1">
      <alignment vertical="center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  <xf numFmtId="169" fontId="7" fillId="63" borderId="22" xfId="1" applyNumberFormat="1" applyFont="1" applyFill="1" applyBorder="1"/>
    <xf numFmtId="169" fontId="7" fillId="33" borderId="50" xfId="1" applyNumberFormat="1" applyFont="1" applyFill="1" applyBorder="1" applyAlignment="1">
      <alignment horizontal="right"/>
    </xf>
    <xf numFmtId="169" fontId="7" fillId="33" borderId="19" xfId="1" applyNumberFormat="1" applyFont="1" applyFill="1" applyBorder="1" applyAlignment="1">
      <alignment horizontal="right"/>
    </xf>
    <xf numFmtId="191" fontId="6" fillId="33" borderId="22" xfId="1" applyNumberFormat="1" applyFont="1" applyFill="1" applyBorder="1" applyAlignment="1">
      <alignment horizontal="right"/>
    </xf>
    <xf numFmtId="2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14" fillId="0" borderId="0" xfId="3" applyNumberFormat="1" applyFont="1" applyFill="1" applyBorder="1" applyAlignment="1">
      <alignment horizontal="left" vertical="center" wrapText="1"/>
    </xf>
    <xf numFmtId="2" fontId="14" fillId="0" borderId="0" xfId="3" applyNumberFormat="1" applyFont="1" applyFill="1" applyAlignment="1">
      <alignment horizontal="left"/>
    </xf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</cellXfs>
  <cellStyles count="1423">
    <cellStyle name="?_x0001__x0001_ ?§??_x0002_????_x000f__x0008_??f_x0006__x0010_?????yyyyyyyyyyyyyyy" xfId="4"/>
    <cellStyle name="?_x0001__x0001_ ?§??_x0002_????_x000f__x0008_??f_x0006__x0010_?????yyyyyyyyyyyyyyy 1" xfId="5"/>
    <cellStyle name="?_x0001__x0001_ ?§??_x0002_????_x000f__x0008_??f_x0006__x0010_?????yyyyyyyyyyyyyyy_msf2rju" xfId="6"/>
    <cellStyle name="_bud2007_zzzz_ТП" xfId="7"/>
    <cellStyle name="_CurrencySpace" xfId="8"/>
    <cellStyle name="_CurrencySpace 2" xfId="9"/>
    <cellStyle name="_Financial risks reports" xfId="10"/>
    <cellStyle name="_Financial risks reports_v1" xfId="11"/>
    <cellStyle name="_FM-newform" xfId="12"/>
    <cellStyle name="_horizLables" xfId="13"/>
    <cellStyle name="_IAS_Group 30.09.2005" xfId="14"/>
    <cellStyle name="_lablesB" xfId="15"/>
    <cellStyle name="_Model Armenia (final) 1" xfId="16"/>
    <cellStyle name="_VTB Europe (change cost assumptions)17Aug" xfId="17"/>
    <cellStyle name="_АХР_PAGE" xfId="18"/>
    <cellStyle name="_от белянчевой" xfId="19"/>
    <cellStyle name="_Справочник кодов продуктов" xfId="20"/>
    <cellStyle name="_ФГО 2009 год" xfId="21"/>
    <cellStyle name="_Филиальная БД" xfId="22"/>
    <cellStyle name="_Форма для ГРФ БП" xfId="23"/>
    <cellStyle name="_Шаблон листа БП Приложение 4" xfId="24"/>
    <cellStyle name="_Шаблон листа БП Приложение 4 (2008-01-24)" xfId="25"/>
    <cellStyle name="_Шаблон листа БП Приложение 4 2" xfId="26"/>
    <cellStyle name="_Шаблон листа БП Приложение 4 3" xfId="27"/>
    <cellStyle name="_Шаблон_2008-05-06_(БП от сотрудника - отладка)_корректировка шаблона от 26,04" xfId="28"/>
    <cellStyle name="_Шаблон_2008-05-06_(БП от сотрудника - отладка)_корректировка шаблона от 26,04 2" xfId="29"/>
    <cellStyle name="20% - Акцент1 10" xfId="30"/>
    <cellStyle name="20% - Акцент1 11" xfId="31"/>
    <cellStyle name="20% - Акцент1 12" xfId="32"/>
    <cellStyle name="20% - Акцент1 13" xfId="33"/>
    <cellStyle name="20% - Акцент1 13 2" xfId="34"/>
    <cellStyle name="20% - Акцент1 14" xfId="35"/>
    <cellStyle name="20% - Акцент1 14 2" xfId="36"/>
    <cellStyle name="20% - Акцент1 15" xfId="37"/>
    <cellStyle name="20% - Акцент1 15 2" xfId="38"/>
    <cellStyle name="20% - Акцент1 16" xfId="39"/>
    <cellStyle name="20% - Акцент1 16 2" xfId="40"/>
    <cellStyle name="20% - Акцент1 17" xfId="41"/>
    <cellStyle name="20% - Акцент1 17 2" xfId="42"/>
    <cellStyle name="20% - Акцент1 18" xfId="43"/>
    <cellStyle name="20% - Акцент1 18 2" xfId="44"/>
    <cellStyle name="20% - Акцент1 19" xfId="45"/>
    <cellStyle name="20% - Акцент1 19 2" xfId="46"/>
    <cellStyle name="20% - Акцент1 2" xfId="47"/>
    <cellStyle name="20% - Акцент1 2 2" xfId="48"/>
    <cellStyle name="20% - Акцент1 2 3" xfId="49"/>
    <cellStyle name="20% - Акцент1 2 4" xfId="50"/>
    <cellStyle name="20% - Акцент1 20" xfId="51"/>
    <cellStyle name="20% - Акцент1 20 2" xfId="52"/>
    <cellStyle name="20% - Акцент1 21" xfId="53"/>
    <cellStyle name="20% - Акцент1 21 2" xfId="54"/>
    <cellStyle name="20% - Акцент1 22" xfId="55"/>
    <cellStyle name="20% - Акцент1 22 2" xfId="56"/>
    <cellStyle name="20% - Акцент1 23" xfId="57"/>
    <cellStyle name="20% - Акцент1 23 2" xfId="58"/>
    <cellStyle name="20% - Акцент1 24" xfId="59"/>
    <cellStyle name="20% - Акцент1 24 2" xfId="60"/>
    <cellStyle name="20% - Акцент1 25" xfId="61"/>
    <cellStyle name="20% - Акцент1 25 2" xfId="62"/>
    <cellStyle name="20% - Акцент1 26" xfId="63"/>
    <cellStyle name="20% - Акцент1 26 2" xfId="64"/>
    <cellStyle name="20% - Акцент1 27" xfId="65"/>
    <cellStyle name="20% - Акцент1 27 2" xfId="66"/>
    <cellStyle name="20% - Акцент1 28" xfId="67"/>
    <cellStyle name="20% - Акцент1 28 2" xfId="68"/>
    <cellStyle name="20% - Акцент1 29" xfId="69"/>
    <cellStyle name="20% - Акцент1 29 2" xfId="70"/>
    <cellStyle name="20% - Акцент1 3" xfId="71"/>
    <cellStyle name="20% - Акцент1 3 2" xfId="72"/>
    <cellStyle name="20% - Акцент1 30" xfId="73"/>
    <cellStyle name="20% - Акцент1 30 2" xfId="74"/>
    <cellStyle name="20% - Акцент1 31" xfId="75"/>
    <cellStyle name="20% - Акцент1 31 2" xfId="76"/>
    <cellStyle name="20% - Акцент1 32" xfId="77"/>
    <cellStyle name="20% - Акцент1 32 2" xfId="78"/>
    <cellStyle name="20% - Акцент1 33" xfId="79"/>
    <cellStyle name="20% - Акцент1 33 2" xfId="80"/>
    <cellStyle name="20% - Акцент1 34" xfId="81"/>
    <cellStyle name="20% - Акцент1 34 2" xfId="82"/>
    <cellStyle name="20% - Акцент1 35" xfId="83"/>
    <cellStyle name="20% - Акцент1 35 2" xfId="84"/>
    <cellStyle name="20% - Акцент1 36" xfId="85"/>
    <cellStyle name="20% - Акцент1 36 2" xfId="86"/>
    <cellStyle name="20% - Акцент1 37" xfId="87"/>
    <cellStyle name="20% - Акцент1 37 2" xfId="88"/>
    <cellStyle name="20% - Акцент1 4" xfId="89"/>
    <cellStyle name="20% - Акцент1 4 2" xfId="90"/>
    <cellStyle name="20% - Акцент1 5" xfId="91"/>
    <cellStyle name="20% - Акцент1 6" xfId="92"/>
    <cellStyle name="20% - Акцент1 7" xfId="93"/>
    <cellStyle name="20% - Акцент1 8" xfId="94"/>
    <cellStyle name="20% - Акцент1 9" xfId="95"/>
    <cellStyle name="20% - Акцент2 10" xfId="96"/>
    <cellStyle name="20% - Акцент2 11" xfId="97"/>
    <cellStyle name="20% - Акцент2 12" xfId="98"/>
    <cellStyle name="20% - Акцент2 13" xfId="99"/>
    <cellStyle name="20% - Акцент2 13 2" xfId="100"/>
    <cellStyle name="20% - Акцент2 14" xfId="101"/>
    <cellStyle name="20% - Акцент2 14 2" xfId="102"/>
    <cellStyle name="20% - Акцент2 15" xfId="103"/>
    <cellStyle name="20% - Акцент2 15 2" xfId="104"/>
    <cellStyle name="20% - Акцент2 16" xfId="105"/>
    <cellStyle name="20% - Акцент2 16 2" xfId="106"/>
    <cellStyle name="20% - Акцент2 17" xfId="107"/>
    <cellStyle name="20% - Акцент2 17 2" xfId="108"/>
    <cellStyle name="20% - Акцент2 18" xfId="109"/>
    <cellStyle name="20% - Акцент2 18 2" xfId="110"/>
    <cellStyle name="20% - Акцент2 19" xfId="111"/>
    <cellStyle name="20% - Акцент2 19 2" xfId="112"/>
    <cellStyle name="20% - Акцент2 2" xfId="113"/>
    <cellStyle name="20% - Акцент2 2 2" xfId="114"/>
    <cellStyle name="20% - Акцент2 2 3" xfId="115"/>
    <cellStyle name="20% - Акцент2 2 4" xfId="116"/>
    <cellStyle name="20% - Акцент2 20" xfId="117"/>
    <cellStyle name="20% - Акцент2 20 2" xfId="118"/>
    <cellStyle name="20% - Акцент2 21" xfId="119"/>
    <cellStyle name="20% - Акцент2 21 2" xfId="120"/>
    <cellStyle name="20% - Акцент2 22" xfId="121"/>
    <cellStyle name="20% - Акцент2 22 2" xfId="122"/>
    <cellStyle name="20% - Акцент2 23" xfId="123"/>
    <cellStyle name="20% - Акцент2 23 2" xfId="124"/>
    <cellStyle name="20% - Акцент2 24" xfId="125"/>
    <cellStyle name="20% - Акцент2 24 2" xfId="126"/>
    <cellStyle name="20% - Акцент2 25" xfId="127"/>
    <cellStyle name="20% - Акцент2 25 2" xfId="128"/>
    <cellStyle name="20% - Акцент2 26" xfId="129"/>
    <cellStyle name="20% - Акцент2 26 2" xfId="130"/>
    <cellStyle name="20% - Акцент2 27" xfId="131"/>
    <cellStyle name="20% - Акцент2 27 2" xfId="132"/>
    <cellStyle name="20% - Акцент2 28" xfId="133"/>
    <cellStyle name="20% - Акцент2 28 2" xfId="134"/>
    <cellStyle name="20% - Акцент2 29" xfId="135"/>
    <cellStyle name="20% - Акцент2 29 2" xfId="136"/>
    <cellStyle name="20% - Акцент2 3" xfId="137"/>
    <cellStyle name="20% - Акцент2 3 2" xfId="138"/>
    <cellStyle name="20% - Акцент2 30" xfId="139"/>
    <cellStyle name="20% - Акцент2 30 2" xfId="140"/>
    <cellStyle name="20% - Акцент2 31" xfId="141"/>
    <cellStyle name="20% - Акцент2 31 2" xfId="142"/>
    <cellStyle name="20% - Акцент2 32" xfId="143"/>
    <cellStyle name="20% - Акцент2 32 2" xfId="144"/>
    <cellStyle name="20% - Акцент2 33" xfId="145"/>
    <cellStyle name="20% - Акцент2 33 2" xfId="146"/>
    <cellStyle name="20% - Акцент2 34" xfId="147"/>
    <cellStyle name="20% - Акцент2 34 2" xfId="148"/>
    <cellStyle name="20% - Акцент2 35" xfId="149"/>
    <cellStyle name="20% - Акцент2 35 2" xfId="150"/>
    <cellStyle name="20% - Акцент2 36" xfId="151"/>
    <cellStyle name="20% - Акцент2 36 2" xfId="152"/>
    <cellStyle name="20% - Акцент2 37" xfId="153"/>
    <cellStyle name="20% - Акцент2 37 2" xfId="154"/>
    <cellStyle name="20% - Акцент2 4" xfId="155"/>
    <cellStyle name="20% - Акцент2 4 2" xfId="156"/>
    <cellStyle name="20% - Акцент2 5" xfId="157"/>
    <cellStyle name="20% - Акцент2 6" xfId="158"/>
    <cellStyle name="20% - Акцент2 7" xfId="159"/>
    <cellStyle name="20% - Акцент2 8" xfId="160"/>
    <cellStyle name="20% - Акцент2 9" xfId="161"/>
    <cellStyle name="20% - Акцент3 10" xfId="162"/>
    <cellStyle name="20% - Акцент3 11" xfId="163"/>
    <cellStyle name="20% - Акцент3 12" xfId="164"/>
    <cellStyle name="20% - Акцент3 13" xfId="165"/>
    <cellStyle name="20% - Акцент3 13 2" xfId="166"/>
    <cellStyle name="20% - Акцент3 14" xfId="167"/>
    <cellStyle name="20% - Акцент3 14 2" xfId="168"/>
    <cellStyle name="20% - Акцент3 15" xfId="169"/>
    <cellStyle name="20% - Акцент3 15 2" xfId="170"/>
    <cellStyle name="20% - Акцент3 16" xfId="171"/>
    <cellStyle name="20% - Акцент3 16 2" xfId="172"/>
    <cellStyle name="20% - Акцент3 17" xfId="173"/>
    <cellStyle name="20% - Акцент3 17 2" xfId="174"/>
    <cellStyle name="20% - Акцент3 18" xfId="175"/>
    <cellStyle name="20% - Акцент3 18 2" xfId="176"/>
    <cellStyle name="20% - Акцент3 19" xfId="177"/>
    <cellStyle name="20% - Акцент3 19 2" xfId="178"/>
    <cellStyle name="20% - Акцент3 2" xfId="179"/>
    <cellStyle name="20% - Акцент3 2 2" xfId="180"/>
    <cellStyle name="20% - Акцент3 2 3" xfId="181"/>
    <cellStyle name="20% - Акцент3 2 4" xfId="182"/>
    <cellStyle name="20% - Акцент3 20" xfId="183"/>
    <cellStyle name="20% - Акцент3 20 2" xfId="184"/>
    <cellStyle name="20% - Акцент3 21" xfId="185"/>
    <cellStyle name="20% - Акцент3 21 2" xfId="186"/>
    <cellStyle name="20% - Акцент3 22" xfId="187"/>
    <cellStyle name="20% - Акцент3 22 2" xfId="188"/>
    <cellStyle name="20% - Акцент3 23" xfId="189"/>
    <cellStyle name="20% - Акцент3 23 2" xfId="190"/>
    <cellStyle name="20% - Акцент3 24" xfId="191"/>
    <cellStyle name="20% - Акцент3 24 2" xfId="192"/>
    <cellStyle name="20% - Акцент3 25" xfId="193"/>
    <cellStyle name="20% - Акцент3 25 2" xfId="194"/>
    <cellStyle name="20% - Акцент3 26" xfId="195"/>
    <cellStyle name="20% - Акцент3 26 2" xfId="196"/>
    <cellStyle name="20% - Акцент3 27" xfId="197"/>
    <cellStyle name="20% - Акцент3 27 2" xfId="198"/>
    <cellStyle name="20% - Акцент3 28" xfId="199"/>
    <cellStyle name="20% - Акцент3 28 2" xfId="200"/>
    <cellStyle name="20% - Акцент3 29" xfId="201"/>
    <cellStyle name="20% - Акцент3 29 2" xfId="202"/>
    <cellStyle name="20% - Акцент3 3" xfId="203"/>
    <cellStyle name="20% - Акцент3 3 2" xfId="204"/>
    <cellStyle name="20% - Акцент3 30" xfId="205"/>
    <cellStyle name="20% - Акцент3 30 2" xfId="206"/>
    <cellStyle name="20% - Акцент3 31" xfId="207"/>
    <cellStyle name="20% - Акцент3 31 2" xfId="208"/>
    <cellStyle name="20% - Акцент3 32" xfId="209"/>
    <cellStyle name="20% - Акцент3 32 2" xfId="210"/>
    <cellStyle name="20% - Акцент3 33" xfId="211"/>
    <cellStyle name="20% - Акцент3 33 2" xfId="212"/>
    <cellStyle name="20% - Акцент3 34" xfId="213"/>
    <cellStyle name="20% - Акцент3 34 2" xfId="214"/>
    <cellStyle name="20% - Акцент3 35" xfId="215"/>
    <cellStyle name="20% - Акцент3 35 2" xfId="216"/>
    <cellStyle name="20% - Акцент3 36" xfId="217"/>
    <cellStyle name="20% - Акцент3 36 2" xfId="218"/>
    <cellStyle name="20% - Акцент3 37" xfId="219"/>
    <cellStyle name="20% - Акцент3 37 2" xfId="220"/>
    <cellStyle name="20% - Акцент3 4" xfId="221"/>
    <cellStyle name="20% - Акцент3 4 2" xfId="222"/>
    <cellStyle name="20% - Акцент3 5" xfId="223"/>
    <cellStyle name="20% - Акцент3 6" xfId="224"/>
    <cellStyle name="20% - Акцент3 7" xfId="225"/>
    <cellStyle name="20% - Акцент3 8" xfId="226"/>
    <cellStyle name="20% - Акцент3 9" xfId="227"/>
    <cellStyle name="20% - Акцент4 10" xfId="228"/>
    <cellStyle name="20% - Акцент4 11" xfId="229"/>
    <cellStyle name="20% - Акцент4 12" xfId="230"/>
    <cellStyle name="20% - Акцент4 13" xfId="231"/>
    <cellStyle name="20% - Акцент4 13 2" xfId="232"/>
    <cellStyle name="20% - Акцент4 14" xfId="233"/>
    <cellStyle name="20% - Акцент4 14 2" xfId="234"/>
    <cellStyle name="20% - Акцент4 15" xfId="235"/>
    <cellStyle name="20% - Акцент4 15 2" xfId="236"/>
    <cellStyle name="20% - Акцент4 16" xfId="237"/>
    <cellStyle name="20% - Акцент4 16 2" xfId="238"/>
    <cellStyle name="20% - Акцент4 17" xfId="239"/>
    <cellStyle name="20% - Акцент4 17 2" xfId="240"/>
    <cellStyle name="20% - Акцент4 18" xfId="241"/>
    <cellStyle name="20% - Акцент4 18 2" xfId="242"/>
    <cellStyle name="20% - Акцент4 19" xfId="243"/>
    <cellStyle name="20% - Акцент4 19 2" xfId="244"/>
    <cellStyle name="20% - Акцент4 2" xfId="245"/>
    <cellStyle name="20% - Акцент4 2 2" xfId="246"/>
    <cellStyle name="20% - Акцент4 2 3" xfId="247"/>
    <cellStyle name="20% - Акцент4 2 4" xfId="248"/>
    <cellStyle name="20% - Акцент4 20" xfId="249"/>
    <cellStyle name="20% - Акцент4 20 2" xfId="250"/>
    <cellStyle name="20% - Акцент4 21" xfId="251"/>
    <cellStyle name="20% - Акцент4 21 2" xfId="252"/>
    <cellStyle name="20% - Акцент4 22" xfId="253"/>
    <cellStyle name="20% - Акцент4 22 2" xfId="254"/>
    <cellStyle name="20% - Акцент4 23" xfId="255"/>
    <cellStyle name="20% - Акцент4 23 2" xfId="256"/>
    <cellStyle name="20% - Акцент4 24" xfId="257"/>
    <cellStyle name="20% - Акцент4 24 2" xfId="258"/>
    <cellStyle name="20% - Акцент4 25" xfId="259"/>
    <cellStyle name="20% - Акцент4 25 2" xfId="260"/>
    <cellStyle name="20% - Акцент4 26" xfId="261"/>
    <cellStyle name="20% - Акцент4 26 2" xfId="262"/>
    <cellStyle name="20% - Акцент4 27" xfId="263"/>
    <cellStyle name="20% - Акцент4 27 2" xfId="264"/>
    <cellStyle name="20% - Акцент4 28" xfId="265"/>
    <cellStyle name="20% - Акцент4 28 2" xfId="266"/>
    <cellStyle name="20% - Акцент4 29" xfId="267"/>
    <cellStyle name="20% - Акцент4 29 2" xfId="268"/>
    <cellStyle name="20% - Акцент4 3" xfId="269"/>
    <cellStyle name="20% - Акцент4 3 2" xfId="270"/>
    <cellStyle name="20% - Акцент4 30" xfId="271"/>
    <cellStyle name="20% - Акцент4 30 2" xfId="272"/>
    <cellStyle name="20% - Акцент4 31" xfId="273"/>
    <cellStyle name="20% - Акцент4 31 2" xfId="274"/>
    <cellStyle name="20% - Акцент4 32" xfId="275"/>
    <cellStyle name="20% - Акцент4 32 2" xfId="276"/>
    <cellStyle name="20% - Акцент4 33" xfId="277"/>
    <cellStyle name="20% - Акцент4 33 2" xfId="278"/>
    <cellStyle name="20% - Акцент4 34" xfId="279"/>
    <cellStyle name="20% - Акцент4 34 2" xfId="280"/>
    <cellStyle name="20% - Акцент4 35" xfId="281"/>
    <cellStyle name="20% - Акцент4 35 2" xfId="282"/>
    <cellStyle name="20% - Акцент4 36" xfId="283"/>
    <cellStyle name="20% - Акцент4 36 2" xfId="284"/>
    <cellStyle name="20% - Акцент4 37" xfId="285"/>
    <cellStyle name="20% - Акцент4 37 2" xfId="286"/>
    <cellStyle name="20% - Акцент4 4" xfId="287"/>
    <cellStyle name="20% - Акцент4 4 2" xfId="288"/>
    <cellStyle name="20% - Акцент4 5" xfId="289"/>
    <cellStyle name="20% - Акцент4 6" xfId="290"/>
    <cellStyle name="20% - Акцент4 7" xfId="291"/>
    <cellStyle name="20% - Акцент4 8" xfId="292"/>
    <cellStyle name="20% - Акцент4 9" xfId="293"/>
    <cellStyle name="20% - Акцент5 10" xfId="294"/>
    <cellStyle name="20% - Акцент5 11" xfId="295"/>
    <cellStyle name="20% - Акцент5 12" xfId="296"/>
    <cellStyle name="20% - Акцент5 13" xfId="297"/>
    <cellStyle name="20% - Акцент5 13 2" xfId="298"/>
    <cellStyle name="20% - Акцент5 14" xfId="299"/>
    <cellStyle name="20% - Акцент5 14 2" xfId="300"/>
    <cellStyle name="20% - Акцент5 15" xfId="301"/>
    <cellStyle name="20% - Акцент5 15 2" xfId="302"/>
    <cellStyle name="20% - Акцент5 16" xfId="303"/>
    <cellStyle name="20% - Акцент5 16 2" xfId="304"/>
    <cellStyle name="20% - Акцент5 17" xfId="305"/>
    <cellStyle name="20% - Акцент5 17 2" xfId="306"/>
    <cellStyle name="20% - Акцент5 18" xfId="307"/>
    <cellStyle name="20% - Акцент5 18 2" xfId="308"/>
    <cellStyle name="20% - Акцент5 19" xfId="309"/>
    <cellStyle name="20% - Акцент5 19 2" xfId="310"/>
    <cellStyle name="20% - Акцент5 2" xfId="311"/>
    <cellStyle name="20% - Акцент5 2 2" xfId="312"/>
    <cellStyle name="20% - Акцент5 2 3" xfId="313"/>
    <cellStyle name="20% - Акцент5 2 4" xfId="314"/>
    <cellStyle name="20% - Акцент5 20" xfId="315"/>
    <cellStyle name="20% - Акцент5 20 2" xfId="316"/>
    <cellStyle name="20% - Акцент5 21" xfId="317"/>
    <cellStyle name="20% - Акцент5 21 2" xfId="318"/>
    <cellStyle name="20% - Акцент5 22" xfId="319"/>
    <cellStyle name="20% - Акцент5 22 2" xfId="320"/>
    <cellStyle name="20% - Акцент5 23" xfId="321"/>
    <cellStyle name="20% - Акцент5 23 2" xfId="322"/>
    <cellStyle name="20% - Акцент5 24" xfId="323"/>
    <cellStyle name="20% - Акцент5 24 2" xfId="324"/>
    <cellStyle name="20% - Акцент5 25" xfId="325"/>
    <cellStyle name="20% - Акцент5 25 2" xfId="326"/>
    <cellStyle name="20% - Акцент5 26" xfId="327"/>
    <cellStyle name="20% - Акцент5 26 2" xfId="328"/>
    <cellStyle name="20% - Акцент5 27" xfId="329"/>
    <cellStyle name="20% - Акцент5 27 2" xfId="330"/>
    <cellStyle name="20% - Акцент5 28" xfId="331"/>
    <cellStyle name="20% - Акцент5 28 2" xfId="332"/>
    <cellStyle name="20% - Акцент5 29" xfId="333"/>
    <cellStyle name="20% - Акцент5 29 2" xfId="334"/>
    <cellStyle name="20% - Акцент5 3" xfId="335"/>
    <cellStyle name="20% - Акцент5 3 2" xfId="336"/>
    <cellStyle name="20% - Акцент5 30" xfId="337"/>
    <cellStyle name="20% - Акцент5 30 2" xfId="338"/>
    <cellStyle name="20% - Акцент5 31" xfId="339"/>
    <cellStyle name="20% - Акцент5 31 2" xfId="340"/>
    <cellStyle name="20% - Акцент5 32" xfId="341"/>
    <cellStyle name="20% - Акцент5 32 2" xfId="342"/>
    <cellStyle name="20% - Акцент5 33" xfId="343"/>
    <cellStyle name="20% - Акцент5 33 2" xfId="344"/>
    <cellStyle name="20% - Акцент5 34" xfId="345"/>
    <cellStyle name="20% - Акцент5 34 2" xfId="346"/>
    <cellStyle name="20% - Акцент5 35" xfId="347"/>
    <cellStyle name="20% - Акцент5 35 2" xfId="348"/>
    <cellStyle name="20% - Акцент5 36" xfId="349"/>
    <cellStyle name="20% - Акцент5 36 2" xfId="350"/>
    <cellStyle name="20% - Акцент5 37" xfId="351"/>
    <cellStyle name="20% - Акцент5 37 2" xfId="352"/>
    <cellStyle name="20% - Акцент5 4" xfId="353"/>
    <cellStyle name="20% - Акцент5 4 2" xfId="354"/>
    <cellStyle name="20% - Акцент5 5" xfId="355"/>
    <cellStyle name="20% - Акцент5 6" xfId="356"/>
    <cellStyle name="20% - Акцент5 7" xfId="357"/>
    <cellStyle name="20% - Акцент5 8" xfId="358"/>
    <cellStyle name="20% - Акцент5 9" xfId="359"/>
    <cellStyle name="20% - Акцент6 10" xfId="360"/>
    <cellStyle name="20% - Акцент6 11" xfId="361"/>
    <cellStyle name="20% - Акцент6 12" xfId="362"/>
    <cellStyle name="20% - Акцент6 13" xfId="363"/>
    <cellStyle name="20% - Акцент6 13 2" xfId="364"/>
    <cellStyle name="20% - Акцент6 14" xfId="365"/>
    <cellStyle name="20% - Акцент6 14 2" xfId="366"/>
    <cellStyle name="20% - Акцент6 15" xfId="367"/>
    <cellStyle name="20% - Акцент6 15 2" xfId="368"/>
    <cellStyle name="20% - Акцент6 16" xfId="369"/>
    <cellStyle name="20% - Акцент6 16 2" xfId="370"/>
    <cellStyle name="20% - Акцент6 17" xfId="371"/>
    <cellStyle name="20% - Акцент6 17 2" xfId="372"/>
    <cellStyle name="20% - Акцент6 18" xfId="373"/>
    <cellStyle name="20% - Акцент6 18 2" xfId="374"/>
    <cellStyle name="20% - Акцент6 19" xfId="375"/>
    <cellStyle name="20% - Акцент6 19 2" xfId="376"/>
    <cellStyle name="20% - Акцент6 2" xfId="377"/>
    <cellStyle name="20% - Акцент6 2 2" xfId="378"/>
    <cellStyle name="20% - Акцент6 2 3" xfId="379"/>
    <cellStyle name="20% - Акцент6 2 4" xfId="380"/>
    <cellStyle name="20% - Акцент6 20" xfId="381"/>
    <cellStyle name="20% - Акцент6 20 2" xfId="382"/>
    <cellStyle name="20% - Акцент6 21" xfId="383"/>
    <cellStyle name="20% - Акцент6 21 2" xfId="384"/>
    <cellStyle name="20% - Акцент6 22" xfId="385"/>
    <cellStyle name="20% - Акцент6 22 2" xfId="386"/>
    <cellStyle name="20% - Акцент6 23" xfId="387"/>
    <cellStyle name="20% - Акцент6 23 2" xfId="388"/>
    <cellStyle name="20% - Акцент6 24" xfId="389"/>
    <cellStyle name="20% - Акцент6 24 2" xfId="390"/>
    <cellStyle name="20% - Акцент6 25" xfId="391"/>
    <cellStyle name="20% - Акцент6 25 2" xfId="392"/>
    <cellStyle name="20% - Акцент6 26" xfId="393"/>
    <cellStyle name="20% - Акцент6 26 2" xfId="394"/>
    <cellStyle name="20% - Акцент6 27" xfId="395"/>
    <cellStyle name="20% - Акцент6 27 2" xfId="396"/>
    <cellStyle name="20% - Акцент6 28" xfId="397"/>
    <cellStyle name="20% - Акцент6 28 2" xfId="398"/>
    <cellStyle name="20% - Акцент6 29" xfId="399"/>
    <cellStyle name="20% - Акцент6 29 2" xfId="400"/>
    <cellStyle name="20% - Акцент6 3" xfId="401"/>
    <cellStyle name="20% - Акцент6 3 2" xfId="402"/>
    <cellStyle name="20% - Акцент6 30" xfId="403"/>
    <cellStyle name="20% - Акцент6 30 2" xfId="404"/>
    <cellStyle name="20% - Акцент6 31" xfId="405"/>
    <cellStyle name="20% - Акцент6 31 2" xfId="406"/>
    <cellStyle name="20% - Акцент6 32" xfId="407"/>
    <cellStyle name="20% - Акцент6 32 2" xfId="408"/>
    <cellStyle name="20% - Акцент6 33" xfId="409"/>
    <cellStyle name="20% - Акцент6 33 2" xfId="410"/>
    <cellStyle name="20% - Акцент6 34" xfId="411"/>
    <cellStyle name="20% - Акцент6 34 2" xfId="412"/>
    <cellStyle name="20% - Акцент6 35" xfId="413"/>
    <cellStyle name="20% - Акцент6 35 2" xfId="414"/>
    <cellStyle name="20% - Акцент6 36" xfId="415"/>
    <cellStyle name="20% - Акцент6 36 2" xfId="416"/>
    <cellStyle name="20% - Акцент6 37" xfId="417"/>
    <cellStyle name="20% - Акцент6 37 2" xfId="418"/>
    <cellStyle name="20% - Акцент6 4" xfId="419"/>
    <cellStyle name="20% - Акцент6 4 2" xfId="420"/>
    <cellStyle name="20% - Акцент6 5" xfId="421"/>
    <cellStyle name="20% - Акцент6 6" xfId="422"/>
    <cellStyle name="20% - Акцент6 7" xfId="423"/>
    <cellStyle name="20% - Акцент6 8" xfId="424"/>
    <cellStyle name="20% - Акцент6 9" xfId="425"/>
    <cellStyle name="40% - Акцент1 10" xfId="426"/>
    <cellStyle name="40% - Акцент1 11" xfId="427"/>
    <cellStyle name="40% - Акцент1 12" xfId="428"/>
    <cellStyle name="40% - Акцент1 13" xfId="429"/>
    <cellStyle name="40% - Акцент1 13 2" xfId="430"/>
    <cellStyle name="40% - Акцент1 14" xfId="431"/>
    <cellStyle name="40% - Акцент1 14 2" xfId="432"/>
    <cellStyle name="40% - Акцент1 15" xfId="433"/>
    <cellStyle name="40% - Акцент1 15 2" xfId="434"/>
    <cellStyle name="40% - Акцент1 16" xfId="435"/>
    <cellStyle name="40% - Акцент1 16 2" xfId="436"/>
    <cellStyle name="40% - Акцент1 17" xfId="437"/>
    <cellStyle name="40% - Акцент1 17 2" xfId="438"/>
    <cellStyle name="40% - Акцент1 18" xfId="439"/>
    <cellStyle name="40% - Акцент1 18 2" xfId="440"/>
    <cellStyle name="40% - Акцент1 19" xfId="441"/>
    <cellStyle name="40% - Акцент1 19 2" xfId="442"/>
    <cellStyle name="40% - Акцент1 2" xfId="443"/>
    <cellStyle name="40% - Акцент1 2 2" xfId="444"/>
    <cellStyle name="40% - Акцент1 2 3" xfId="445"/>
    <cellStyle name="40% - Акцент1 2 4" xfId="446"/>
    <cellStyle name="40% - Акцент1 20" xfId="447"/>
    <cellStyle name="40% - Акцент1 20 2" xfId="448"/>
    <cellStyle name="40% - Акцент1 21" xfId="449"/>
    <cellStyle name="40% - Акцент1 21 2" xfId="450"/>
    <cellStyle name="40% - Акцент1 22" xfId="451"/>
    <cellStyle name="40% - Акцент1 22 2" xfId="452"/>
    <cellStyle name="40% - Акцент1 23" xfId="453"/>
    <cellStyle name="40% - Акцент1 23 2" xfId="454"/>
    <cellStyle name="40% - Акцент1 24" xfId="455"/>
    <cellStyle name="40% - Акцент1 24 2" xfId="456"/>
    <cellStyle name="40% - Акцент1 25" xfId="457"/>
    <cellStyle name="40% - Акцент1 25 2" xfId="458"/>
    <cellStyle name="40% - Акцент1 26" xfId="459"/>
    <cellStyle name="40% - Акцент1 26 2" xfId="460"/>
    <cellStyle name="40% - Акцент1 27" xfId="461"/>
    <cellStyle name="40% - Акцент1 27 2" xfId="462"/>
    <cellStyle name="40% - Акцент1 28" xfId="463"/>
    <cellStyle name="40% - Акцент1 28 2" xfId="464"/>
    <cellStyle name="40% - Акцент1 29" xfId="465"/>
    <cellStyle name="40% - Акцент1 29 2" xfId="466"/>
    <cellStyle name="40% - Акцент1 3" xfId="467"/>
    <cellStyle name="40% - Акцент1 3 2" xfId="468"/>
    <cellStyle name="40% - Акцент1 30" xfId="469"/>
    <cellStyle name="40% - Акцент1 30 2" xfId="470"/>
    <cellStyle name="40% - Акцент1 31" xfId="471"/>
    <cellStyle name="40% - Акцент1 31 2" xfId="472"/>
    <cellStyle name="40% - Акцент1 32" xfId="473"/>
    <cellStyle name="40% - Акцент1 32 2" xfId="474"/>
    <cellStyle name="40% - Акцент1 33" xfId="475"/>
    <cellStyle name="40% - Акцент1 33 2" xfId="476"/>
    <cellStyle name="40% - Акцент1 34" xfId="477"/>
    <cellStyle name="40% - Акцент1 34 2" xfId="478"/>
    <cellStyle name="40% - Акцент1 35" xfId="479"/>
    <cellStyle name="40% - Акцент1 35 2" xfId="480"/>
    <cellStyle name="40% - Акцент1 36" xfId="481"/>
    <cellStyle name="40% - Акцент1 36 2" xfId="482"/>
    <cellStyle name="40% - Акцент1 37" xfId="483"/>
    <cellStyle name="40% - Акцент1 37 2" xfId="484"/>
    <cellStyle name="40% - Акцент1 4" xfId="485"/>
    <cellStyle name="40% - Акцент1 4 2" xfId="486"/>
    <cellStyle name="40% - Акцент1 5" xfId="487"/>
    <cellStyle name="40% - Акцент1 6" xfId="488"/>
    <cellStyle name="40% - Акцент1 7" xfId="489"/>
    <cellStyle name="40% - Акцент1 8" xfId="490"/>
    <cellStyle name="40% - Акцент1 9" xfId="491"/>
    <cellStyle name="40% - Акцент2 10" xfId="492"/>
    <cellStyle name="40% - Акцент2 11" xfId="493"/>
    <cellStyle name="40% - Акцент2 12" xfId="494"/>
    <cellStyle name="40% - Акцент2 13" xfId="495"/>
    <cellStyle name="40% - Акцент2 13 2" xfId="496"/>
    <cellStyle name="40% - Акцент2 14" xfId="497"/>
    <cellStyle name="40% - Акцент2 14 2" xfId="498"/>
    <cellStyle name="40% - Акцент2 15" xfId="499"/>
    <cellStyle name="40% - Акцент2 15 2" xfId="500"/>
    <cellStyle name="40% - Акцент2 16" xfId="501"/>
    <cellStyle name="40% - Акцент2 16 2" xfId="502"/>
    <cellStyle name="40% - Акцент2 17" xfId="503"/>
    <cellStyle name="40% - Акцент2 17 2" xfId="504"/>
    <cellStyle name="40% - Акцент2 18" xfId="505"/>
    <cellStyle name="40% - Акцент2 18 2" xfId="506"/>
    <cellStyle name="40% - Акцент2 19" xfId="507"/>
    <cellStyle name="40% - Акцент2 19 2" xfId="508"/>
    <cellStyle name="40% - Акцент2 2" xfId="509"/>
    <cellStyle name="40% - Акцент2 2 2" xfId="510"/>
    <cellStyle name="40% - Акцент2 2 3" xfId="511"/>
    <cellStyle name="40% - Акцент2 2 4" xfId="512"/>
    <cellStyle name="40% - Акцент2 20" xfId="513"/>
    <cellStyle name="40% - Акцент2 20 2" xfId="514"/>
    <cellStyle name="40% - Акцент2 21" xfId="515"/>
    <cellStyle name="40% - Акцент2 21 2" xfId="516"/>
    <cellStyle name="40% - Акцент2 22" xfId="517"/>
    <cellStyle name="40% - Акцент2 22 2" xfId="518"/>
    <cellStyle name="40% - Акцент2 23" xfId="519"/>
    <cellStyle name="40% - Акцент2 23 2" xfId="520"/>
    <cellStyle name="40% - Акцент2 24" xfId="521"/>
    <cellStyle name="40% - Акцент2 24 2" xfId="522"/>
    <cellStyle name="40% - Акцент2 25" xfId="523"/>
    <cellStyle name="40% - Акцент2 25 2" xfId="524"/>
    <cellStyle name="40% - Акцент2 26" xfId="525"/>
    <cellStyle name="40% - Акцент2 26 2" xfId="526"/>
    <cellStyle name="40% - Акцент2 27" xfId="527"/>
    <cellStyle name="40% - Акцент2 27 2" xfId="528"/>
    <cellStyle name="40% - Акцент2 28" xfId="529"/>
    <cellStyle name="40% - Акцент2 28 2" xfId="530"/>
    <cellStyle name="40% - Акцент2 29" xfId="531"/>
    <cellStyle name="40% - Акцент2 29 2" xfId="532"/>
    <cellStyle name="40% - Акцент2 3" xfId="533"/>
    <cellStyle name="40% - Акцент2 3 2" xfId="534"/>
    <cellStyle name="40% - Акцент2 30" xfId="535"/>
    <cellStyle name="40% - Акцент2 30 2" xfId="536"/>
    <cellStyle name="40% - Акцент2 31" xfId="537"/>
    <cellStyle name="40% - Акцент2 31 2" xfId="538"/>
    <cellStyle name="40% - Акцент2 32" xfId="539"/>
    <cellStyle name="40% - Акцент2 32 2" xfId="540"/>
    <cellStyle name="40% - Акцент2 33" xfId="541"/>
    <cellStyle name="40% - Акцент2 33 2" xfId="542"/>
    <cellStyle name="40% - Акцент2 34" xfId="543"/>
    <cellStyle name="40% - Акцент2 34 2" xfId="544"/>
    <cellStyle name="40% - Акцент2 35" xfId="545"/>
    <cellStyle name="40% - Акцент2 35 2" xfId="546"/>
    <cellStyle name="40% - Акцент2 36" xfId="547"/>
    <cellStyle name="40% - Акцент2 36 2" xfId="548"/>
    <cellStyle name="40% - Акцент2 37" xfId="549"/>
    <cellStyle name="40% - Акцент2 37 2" xfId="550"/>
    <cellStyle name="40% - Акцент2 4" xfId="551"/>
    <cellStyle name="40% - Акцент2 4 2" xfId="552"/>
    <cellStyle name="40% - Акцент2 5" xfId="553"/>
    <cellStyle name="40% - Акцент2 6" xfId="554"/>
    <cellStyle name="40% - Акцент2 7" xfId="555"/>
    <cellStyle name="40% - Акцент2 8" xfId="556"/>
    <cellStyle name="40% - Акцент2 9" xfId="557"/>
    <cellStyle name="40% - Акцент3 10" xfId="558"/>
    <cellStyle name="40% - Акцент3 11" xfId="559"/>
    <cellStyle name="40% - Акцент3 12" xfId="560"/>
    <cellStyle name="40% - Акцент3 13" xfId="561"/>
    <cellStyle name="40% - Акцент3 13 2" xfId="562"/>
    <cellStyle name="40% - Акцент3 14" xfId="563"/>
    <cellStyle name="40% - Акцент3 14 2" xfId="564"/>
    <cellStyle name="40% - Акцент3 15" xfId="565"/>
    <cellStyle name="40% - Акцент3 15 2" xfId="566"/>
    <cellStyle name="40% - Акцент3 16" xfId="567"/>
    <cellStyle name="40% - Акцент3 16 2" xfId="568"/>
    <cellStyle name="40% - Акцент3 17" xfId="569"/>
    <cellStyle name="40% - Акцент3 17 2" xfId="570"/>
    <cellStyle name="40% - Акцент3 18" xfId="571"/>
    <cellStyle name="40% - Акцент3 18 2" xfId="572"/>
    <cellStyle name="40% - Акцент3 19" xfId="573"/>
    <cellStyle name="40% - Акцент3 19 2" xfId="574"/>
    <cellStyle name="40% - Акцент3 2" xfId="575"/>
    <cellStyle name="40% - Акцент3 2 2" xfId="576"/>
    <cellStyle name="40% - Акцент3 2 3" xfId="577"/>
    <cellStyle name="40% - Акцент3 2 4" xfId="578"/>
    <cellStyle name="40% - Акцент3 20" xfId="579"/>
    <cellStyle name="40% - Акцент3 20 2" xfId="580"/>
    <cellStyle name="40% - Акцент3 21" xfId="581"/>
    <cellStyle name="40% - Акцент3 21 2" xfId="582"/>
    <cellStyle name="40% - Акцент3 22" xfId="583"/>
    <cellStyle name="40% - Акцент3 22 2" xfId="584"/>
    <cellStyle name="40% - Акцент3 23" xfId="585"/>
    <cellStyle name="40% - Акцент3 23 2" xfId="586"/>
    <cellStyle name="40% - Акцент3 24" xfId="587"/>
    <cellStyle name="40% - Акцент3 24 2" xfId="588"/>
    <cellStyle name="40% - Акцент3 25" xfId="589"/>
    <cellStyle name="40% - Акцент3 25 2" xfId="590"/>
    <cellStyle name="40% - Акцент3 26" xfId="591"/>
    <cellStyle name="40% - Акцент3 26 2" xfId="592"/>
    <cellStyle name="40% - Акцент3 27" xfId="593"/>
    <cellStyle name="40% - Акцент3 27 2" xfId="594"/>
    <cellStyle name="40% - Акцент3 28" xfId="595"/>
    <cellStyle name="40% - Акцент3 28 2" xfId="596"/>
    <cellStyle name="40% - Акцент3 29" xfId="597"/>
    <cellStyle name="40% - Акцент3 29 2" xfId="598"/>
    <cellStyle name="40% - Акцент3 3" xfId="599"/>
    <cellStyle name="40% - Акцент3 3 2" xfId="600"/>
    <cellStyle name="40% - Акцент3 30" xfId="601"/>
    <cellStyle name="40% - Акцент3 30 2" xfId="602"/>
    <cellStyle name="40% - Акцент3 31" xfId="603"/>
    <cellStyle name="40% - Акцент3 31 2" xfId="604"/>
    <cellStyle name="40% - Акцент3 32" xfId="605"/>
    <cellStyle name="40% - Акцент3 32 2" xfId="606"/>
    <cellStyle name="40% - Акцент3 33" xfId="607"/>
    <cellStyle name="40% - Акцент3 33 2" xfId="608"/>
    <cellStyle name="40% - Акцент3 34" xfId="609"/>
    <cellStyle name="40% - Акцент3 34 2" xfId="610"/>
    <cellStyle name="40% - Акцент3 35" xfId="611"/>
    <cellStyle name="40% - Акцент3 35 2" xfId="612"/>
    <cellStyle name="40% - Акцент3 36" xfId="613"/>
    <cellStyle name="40% - Акцент3 36 2" xfId="614"/>
    <cellStyle name="40% - Акцент3 37" xfId="615"/>
    <cellStyle name="40% - Акцент3 37 2" xfId="616"/>
    <cellStyle name="40% - Акцент3 4" xfId="617"/>
    <cellStyle name="40% - Акцент3 4 2" xfId="618"/>
    <cellStyle name="40% - Акцент3 5" xfId="619"/>
    <cellStyle name="40% - Акцент3 6" xfId="620"/>
    <cellStyle name="40% - Акцент3 7" xfId="621"/>
    <cellStyle name="40% - Акцент3 8" xfId="622"/>
    <cellStyle name="40% - Акцент3 9" xfId="623"/>
    <cellStyle name="40% - Акцент4 10" xfId="624"/>
    <cellStyle name="40% - Акцент4 11" xfId="625"/>
    <cellStyle name="40% - Акцент4 12" xfId="626"/>
    <cellStyle name="40% - Акцент4 13" xfId="627"/>
    <cellStyle name="40% - Акцент4 13 2" xfId="628"/>
    <cellStyle name="40% - Акцент4 14" xfId="629"/>
    <cellStyle name="40% - Акцент4 14 2" xfId="630"/>
    <cellStyle name="40% - Акцент4 15" xfId="631"/>
    <cellStyle name="40% - Акцент4 15 2" xfId="632"/>
    <cellStyle name="40% - Акцент4 16" xfId="633"/>
    <cellStyle name="40% - Акцент4 16 2" xfId="634"/>
    <cellStyle name="40% - Акцент4 17" xfId="635"/>
    <cellStyle name="40% - Акцент4 17 2" xfId="636"/>
    <cellStyle name="40% - Акцент4 18" xfId="637"/>
    <cellStyle name="40% - Акцент4 18 2" xfId="638"/>
    <cellStyle name="40% - Акцент4 19" xfId="639"/>
    <cellStyle name="40% - Акцент4 19 2" xfId="640"/>
    <cellStyle name="40% - Акцент4 2" xfId="641"/>
    <cellStyle name="40% - Акцент4 2 2" xfId="642"/>
    <cellStyle name="40% - Акцент4 2 3" xfId="643"/>
    <cellStyle name="40% - Акцент4 2 4" xfId="644"/>
    <cellStyle name="40% - Акцент4 20" xfId="645"/>
    <cellStyle name="40% - Акцент4 20 2" xfId="646"/>
    <cellStyle name="40% - Акцент4 21" xfId="647"/>
    <cellStyle name="40% - Акцент4 21 2" xfId="648"/>
    <cellStyle name="40% - Акцент4 22" xfId="649"/>
    <cellStyle name="40% - Акцент4 22 2" xfId="650"/>
    <cellStyle name="40% - Акцент4 23" xfId="651"/>
    <cellStyle name="40% - Акцент4 23 2" xfId="652"/>
    <cellStyle name="40% - Акцент4 24" xfId="653"/>
    <cellStyle name="40% - Акцент4 24 2" xfId="654"/>
    <cellStyle name="40% - Акцент4 25" xfId="655"/>
    <cellStyle name="40% - Акцент4 25 2" xfId="656"/>
    <cellStyle name="40% - Акцент4 26" xfId="657"/>
    <cellStyle name="40% - Акцент4 26 2" xfId="658"/>
    <cellStyle name="40% - Акцент4 27" xfId="659"/>
    <cellStyle name="40% - Акцент4 27 2" xfId="660"/>
    <cellStyle name="40% - Акцент4 28" xfId="661"/>
    <cellStyle name="40% - Акцент4 28 2" xfId="662"/>
    <cellStyle name="40% - Акцент4 29" xfId="663"/>
    <cellStyle name="40% - Акцент4 29 2" xfId="664"/>
    <cellStyle name="40% - Акцент4 3" xfId="665"/>
    <cellStyle name="40% - Акцент4 3 2" xfId="666"/>
    <cellStyle name="40% - Акцент4 30" xfId="667"/>
    <cellStyle name="40% - Акцент4 30 2" xfId="668"/>
    <cellStyle name="40% - Акцент4 31" xfId="669"/>
    <cellStyle name="40% - Акцент4 31 2" xfId="670"/>
    <cellStyle name="40% - Акцент4 32" xfId="671"/>
    <cellStyle name="40% - Акцент4 32 2" xfId="672"/>
    <cellStyle name="40% - Акцент4 33" xfId="673"/>
    <cellStyle name="40% - Акцент4 33 2" xfId="674"/>
    <cellStyle name="40% - Акцент4 34" xfId="675"/>
    <cellStyle name="40% - Акцент4 34 2" xfId="676"/>
    <cellStyle name="40% - Акцент4 35" xfId="677"/>
    <cellStyle name="40% - Акцент4 35 2" xfId="678"/>
    <cellStyle name="40% - Акцент4 36" xfId="679"/>
    <cellStyle name="40% - Акцент4 36 2" xfId="680"/>
    <cellStyle name="40% - Акцент4 37" xfId="681"/>
    <cellStyle name="40% - Акцент4 37 2" xfId="682"/>
    <cellStyle name="40% - Акцент4 4" xfId="683"/>
    <cellStyle name="40% - Акцент4 4 2" xfId="684"/>
    <cellStyle name="40% - Акцент4 5" xfId="685"/>
    <cellStyle name="40% - Акцент4 6" xfId="686"/>
    <cellStyle name="40% - Акцент4 7" xfId="687"/>
    <cellStyle name="40% - Акцент4 8" xfId="688"/>
    <cellStyle name="40% - Акцент4 9" xfId="689"/>
    <cellStyle name="40% - Акцент5 10" xfId="690"/>
    <cellStyle name="40% - Акцент5 11" xfId="691"/>
    <cellStyle name="40% - Акцент5 12" xfId="692"/>
    <cellStyle name="40% - Акцент5 13" xfId="693"/>
    <cellStyle name="40% - Акцент5 13 2" xfId="694"/>
    <cellStyle name="40% - Акцент5 14" xfId="695"/>
    <cellStyle name="40% - Акцент5 14 2" xfId="696"/>
    <cellStyle name="40% - Акцент5 15" xfId="697"/>
    <cellStyle name="40% - Акцент5 15 2" xfId="698"/>
    <cellStyle name="40% - Акцент5 16" xfId="699"/>
    <cellStyle name="40% - Акцент5 16 2" xfId="700"/>
    <cellStyle name="40% - Акцент5 17" xfId="701"/>
    <cellStyle name="40% - Акцент5 17 2" xfId="702"/>
    <cellStyle name="40% - Акцент5 18" xfId="703"/>
    <cellStyle name="40% - Акцент5 18 2" xfId="704"/>
    <cellStyle name="40% - Акцент5 19" xfId="705"/>
    <cellStyle name="40% - Акцент5 19 2" xfId="706"/>
    <cellStyle name="40% - Акцент5 2" xfId="707"/>
    <cellStyle name="40% - Акцент5 2 2" xfId="708"/>
    <cellStyle name="40% - Акцент5 2 3" xfId="709"/>
    <cellStyle name="40% - Акцент5 2 4" xfId="710"/>
    <cellStyle name="40% - Акцент5 20" xfId="711"/>
    <cellStyle name="40% - Акцент5 20 2" xfId="712"/>
    <cellStyle name="40% - Акцент5 21" xfId="713"/>
    <cellStyle name="40% - Акцент5 21 2" xfId="714"/>
    <cellStyle name="40% - Акцент5 22" xfId="715"/>
    <cellStyle name="40% - Акцент5 22 2" xfId="716"/>
    <cellStyle name="40% - Акцент5 23" xfId="717"/>
    <cellStyle name="40% - Акцент5 23 2" xfId="718"/>
    <cellStyle name="40% - Акцент5 24" xfId="719"/>
    <cellStyle name="40% - Акцент5 24 2" xfId="720"/>
    <cellStyle name="40% - Акцент5 25" xfId="721"/>
    <cellStyle name="40% - Акцент5 25 2" xfId="722"/>
    <cellStyle name="40% - Акцент5 26" xfId="723"/>
    <cellStyle name="40% - Акцент5 26 2" xfId="724"/>
    <cellStyle name="40% - Акцент5 27" xfId="725"/>
    <cellStyle name="40% - Акцент5 27 2" xfId="726"/>
    <cellStyle name="40% - Акцент5 28" xfId="727"/>
    <cellStyle name="40% - Акцент5 28 2" xfId="728"/>
    <cellStyle name="40% - Акцент5 29" xfId="729"/>
    <cellStyle name="40% - Акцент5 29 2" xfId="730"/>
    <cellStyle name="40% - Акцент5 3" xfId="731"/>
    <cellStyle name="40% - Акцент5 3 2" xfId="732"/>
    <cellStyle name="40% - Акцент5 30" xfId="733"/>
    <cellStyle name="40% - Акцент5 30 2" xfId="734"/>
    <cellStyle name="40% - Акцент5 31" xfId="735"/>
    <cellStyle name="40% - Акцент5 31 2" xfId="736"/>
    <cellStyle name="40% - Акцент5 32" xfId="737"/>
    <cellStyle name="40% - Акцент5 32 2" xfId="738"/>
    <cellStyle name="40% - Акцент5 33" xfId="739"/>
    <cellStyle name="40% - Акцент5 33 2" xfId="740"/>
    <cellStyle name="40% - Акцент5 34" xfId="741"/>
    <cellStyle name="40% - Акцент5 34 2" xfId="742"/>
    <cellStyle name="40% - Акцент5 35" xfId="743"/>
    <cellStyle name="40% - Акцент5 35 2" xfId="744"/>
    <cellStyle name="40% - Акцент5 36" xfId="745"/>
    <cellStyle name="40% - Акцент5 36 2" xfId="746"/>
    <cellStyle name="40% - Акцент5 37" xfId="747"/>
    <cellStyle name="40% - Акцент5 37 2" xfId="748"/>
    <cellStyle name="40% - Акцент5 4" xfId="749"/>
    <cellStyle name="40% - Акцент5 4 2" xfId="750"/>
    <cellStyle name="40% - Акцент5 5" xfId="751"/>
    <cellStyle name="40% - Акцент5 6" xfId="752"/>
    <cellStyle name="40% - Акцент5 7" xfId="753"/>
    <cellStyle name="40% - Акцент5 8" xfId="754"/>
    <cellStyle name="40% - Акцент5 9" xfId="755"/>
    <cellStyle name="40% - Акцент6 10" xfId="756"/>
    <cellStyle name="40% - Акцент6 11" xfId="757"/>
    <cellStyle name="40% - Акцент6 12" xfId="758"/>
    <cellStyle name="40% - Акцент6 13" xfId="759"/>
    <cellStyle name="40% - Акцент6 13 2" xfId="760"/>
    <cellStyle name="40% - Акцент6 14" xfId="761"/>
    <cellStyle name="40% - Акцент6 14 2" xfId="762"/>
    <cellStyle name="40% - Акцент6 15" xfId="763"/>
    <cellStyle name="40% - Акцент6 15 2" xfId="764"/>
    <cellStyle name="40% - Акцент6 16" xfId="765"/>
    <cellStyle name="40% - Акцент6 16 2" xfId="766"/>
    <cellStyle name="40% - Акцент6 17" xfId="767"/>
    <cellStyle name="40% - Акцент6 17 2" xfId="768"/>
    <cellStyle name="40% - Акцент6 18" xfId="769"/>
    <cellStyle name="40% - Акцент6 18 2" xfId="770"/>
    <cellStyle name="40% - Акцент6 19" xfId="771"/>
    <cellStyle name="40% - Акцент6 19 2" xfId="772"/>
    <cellStyle name="40% - Акцент6 2" xfId="773"/>
    <cellStyle name="40% - Акцент6 2 2" xfId="774"/>
    <cellStyle name="40% - Акцент6 2 3" xfId="775"/>
    <cellStyle name="40% - Акцент6 2 4" xfId="776"/>
    <cellStyle name="40% - Акцент6 20" xfId="777"/>
    <cellStyle name="40% - Акцент6 20 2" xfId="778"/>
    <cellStyle name="40% - Акцент6 21" xfId="779"/>
    <cellStyle name="40% - Акцент6 21 2" xfId="780"/>
    <cellStyle name="40% - Акцент6 22" xfId="781"/>
    <cellStyle name="40% - Акцент6 22 2" xfId="782"/>
    <cellStyle name="40% - Акцент6 23" xfId="783"/>
    <cellStyle name="40% - Акцент6 23 2" xfId="784"/>
    <cellStyle name="40% - Акцент6 24" xfId="785"/>
    <cellStyle name="40% - Акцент6 24 2" xfId="786"/>
    <cellStyle name="40% - Акцент6 25" xfId="787"/>
    <cellStyle name="40% - Акцент6 25 2" xfId="788"/>
    <cellStyle name="40% - Акцент6 26" xfId="789"/>
    <cellStyle name="40% - Акцент6 26 2" xfId="790"/>
    <cellStyle name="40% - Акцент6 27" xfId="791"/>
    <cellStyle name="40% - Акцент6 27 2" xfId="792"/>
    <cellStyle name="40% - Акцент6 28" xfId="793"/>
    <cellStyle name="40% - Акцент6 28 2" xfId="794"/>
    <cellStyle name="40% - Акцент6 29" xfId="795"/>
    <cellStyle name="40% - Акцент6 29 2" xfId="796"/>
    <cellStyle name="40% - Акцент6 3" xfId="797"/>
    <cellStyle name="40% - Акцент6 3 2" xfId="798"/>
    <cellStyle name="40% - Акцент6 30" xfId="799"/>
    <cellStyle name="40% - Акцент6 30 2" xfId="800"/>
    <cellStyle name="40% - Акцент6 31" xfId="801"/>
    <cellStyle name="40% - Акцент6 31 2" xfId="802"/>
    <cellStyle name="40% - Акцент6 32" xfId="803"/>
    <cellStyle name="40% - Акцент6 32 2" xfId="804"/>
    <cellStyle name="40% - Акцент6 33" xfId="805"/>
    <cellStyle name="40% - Акцент6 33 2" xfId="806"/>
    <cellStyle name="40% - Акцент6 34" xfId="807"/>
    <cellStyle name="40% - Акцент6 34 2" xfId="808"/>
    <cellStyle name="40% - Акцент6 35" xfId="809"/>
    <cellStyle name="40% - Акцент6 35 2" xfId="810"/>
    <cellStyle name="40% - Акцент6 36" xfId="811"/>
    <cellStyle name="40% - Акцент6 36 2" xfId="812"/>
    <cellStyle name="40% - Акцент6 37" xfId="813"/>
    <cellStyle name="40% - Акцент6 37 2" xfId="814"/>
    <cellStyle name="40% - Акцент6 4" xfId="815"/>
    <cellStyle name="40% - Акцент6 4 2" xfId="816"/>
    <cellStyle name="40% - Акцент6 5" xfId="817"/>
    <cellStyle name="40% - Акцент6 6" xfId="818"/>
    <cellStyle name="40% - Акцент6 7" xfId="819"/>
    <cellStyle name="40% - Акцент6 8" xfId="820"/>
    <cellStyle name="40% - Акцент6 9" xfId="821"/>
    <cellStyle name="60% - Акцент1 2" xfId="822"/>
    <cellStyle name="60% - Акцент1 3" xfId="823"/>
    <cellStyle name="60% - Акцент2 2" xfId="824"/>
    <cellStyle name="60% - Акцент2 3" xfId="825"/>
    <cellStyle name="60% - Акцент3 2" xfId="826"/>
    <cellStyle name="60% - Акцент3 3" xfId="827"/>
    <cellStyle name="60% - Акцент4 2" xfId="828"/>
    <cellStyle name="60% - Акцент4 3" xfId="829"/>
    <cellStyle name="60% - Акцент5 2" xfId="830"/>
    <cellStyle name="60% - Акцент5 3" xfId="831"/>
    <cellStyle name="60% - Акцент6 2" xfId="832"/>
    <cellStyle name="60% - Акцент6 3" xfId="833"/>
    <cellStyle name="Acdldnnueer" xfId="834"/>
    <cellStyle name="Alilciue [0]_13o2" xfId="835"/>
    <cellStyle name="Alilciue_13o2" xfId="836"/>
    <cellStyle name="Border" xfId="837"/>
    <cellStyle name="Border 2" xfId="838"/>
    <cellStyle name="čárky [0]_10 grösste GvK 020430_final" xfId="839"/>
    <cellStyle name="Comma [0]_5_2" xfId="840"/>
    <cellStyle name="Comma 2" xfId="841"/>
    <cellStyle name="Comma 2 2" xfId="842"/>
    <cellStyle name="Comma 3" xfId="843"/>
    <cellStyle name="Comma 4" xfId="844"/>
    <cellStyle name="Comma 5" xfId="845"/>
    <cellStyle name="Comma 6" xfId="846"/>
    <cellStyle name="Comma 7" xfId="847"/>
    <cellStyle name="Comma 8" xfId="848"/>
    <cellStyle name="Comma 9" xfId="849"/>
    <cellStyle name="Comma_A05_2SAD_TCB02" xfId="850"/>
    <cellStyle name="Comma0 - Style3" xfId="851"/>
    <cellStyle name="Currency bold" xfId="852"/>
    <cellStyle name="Date - Style2" xfId="853"/>
    <cellStyle name="E&amp;Y House" xfId="854"/>
    <cellStyle name="Grey" xfId="855"/>
    <cellStyle name="Hyperlink 2" xfId="856"/>
    <cellStyle name="Iau?iue_13o2" xfId="857"/>
    <cellStyle name="Input [yellow]" xfId="858"/>
    <cellStyle name="Normal - Style1" xfId="859"/>
    <cellStyle name="Normal 10" xfId="860"/>
    <cellStyle name="Normal 11" xfId="861"/>
    <cellStyle name="Normal 12" xfId="862"/>
    <cellStyle name="Normal 13" xfId="863"/>
    <cellStyle name="Normal 14" xfId="864"/>
    <cellStyle name="Normal 15" xfId="865"/>
    <cellStyle name="Normal 16" xfId="866"/>
    <cellStyle name="Normal 17" xfId="867"/>
    <cellStyle name="Normal 18" xfId="868"/>
    <cellStyle name="Normal 19" xfId="869"/>
    <cellStyle name="Normal 2" xfId="870"/>
    <cellStyle name="Normal 2 2" xfId="871"/>
    <cellStyle name="Normal 20" xfId="872"/>
    <cellStyle name="Normal 3" xfId="873"/>
    <cellStyle name="Normal 4" xfId="874"/>
    <cellStyle name="Normal 5" xfId="875"/>
    <cellStyle name="Normal 6" xfId="876"/>
    <cellStyle name="Normal 7" xfId="877"/>
    <cellStyle name="Normal 8" xfId="878"/>
    <cellStyle name="Normal 9" xfId="879"/>
    <cellStyle name="Normal_5_2" xfId="880"/>
    <cellStyle name="Normale_Apporto UN bdg 2002 13.11" xfId="881"/>
    <cellStyle name="normální_Prezentace_200506_podklady" xfId="882"/>
    <cellStyle name="Ociriniaue [0]_13o2" xfId="883"/>
    <cellStyle name="Ociriniaue_13o2" xfId="884"/>
    <cellStyle name="Percen - Style1" xfId="885"/>
    <cellStyle name="Percent [2]" xfId="886"/>
    <cellStyle name="Percent [2] 2" xfId="887"/>
    <cellStyle name="Percent 10" xfId="888"/>
    <cellStyle name="Percent 11" xfId="889"/>
    <cellStyle name="Percent 2" xfId="890"/>
    <cellStyle name="Percent 2 2" xfId="891"/>
    <cellStyle name="Percent 3" xfId="892"/>
    <cellStyle name="Percent 4" xfId="893"/>
    <cellStyle name="Percent 5" xfId="894"/>
    <cellStyle name="Percent 6" xfId="895"/>
    <cellStyle name="Percent 7" xfId="896"/>
    <cellStyle name="Percent 8" xfId="897"/>
    <cellStyle name="Percent 9" xfId="898"/>
    <cellStyle name="Percent_Book3" xfId="899"/>
    <cellStyle name="Results (don't enter manually)" xfId="900"/>
    <cellStyle name="Standard_08 SR Retail 050909" xfId="901"/>
    <cellStyle name="Style 1" xfId="902"/>
    <cellStyle name="Style 1 2" xfId="903"/>
    <cellStyle name="Style 2" xfId="904"/>
    <cellStyle name="Style 3" xfId="905"/>
    <cellStyle name="Style 4" xfId="906"/>
    <cellStyle name="Style 5" xfId="907"/>
    <cellStyle name="Style 5 2" xfId="908"/>
    <cellStyle name="Style 6" xfId="909"/>
    <cellStyle name="Style 7" xfId="910"/>
    <cellStyle name="Style 8" xfId="911"/>
    <cellStyle name="Style 9" xfId="912"/>
    <cellStyle name="Style 9 2" xfId="913"/>
    <cellStyle name="Tickmark" xfId="914"/>
    <cellStyle name="Work-in-progress" xfId="915"/>
    <cellStyle name="Акцент1 2" xfId="916"/>
    <cellStyle name="Акцент1 3" xfId="917"/>
    <cellStyle name="Акцент2 2" xfId="918"/>
    <cellStyle name="Акцент2 3" xfId="919"/>
    <cellStyle name="Акцент3 2" xfId="920"/>
    <cellStyle name="Акцент3 3" xfId="921"/>
    <cellStyle name="Акцент4 2" xfId="922"/>
    <cellStyle name="Акцент4 3" xfId="923"/>
    <cellStyle name="Акцент5 2" xfId="924"/>
    <cellStyle name="Акцент5 3" xfId="925"/>
    <cellStyle name="Акцент6 2" xfId="926"/>
    <cellStyle name="Акцент6 3" xfId="927"/>
    <cellStyle name="Ввод  2" xfId="928"/>
    <cellStyle name="Ввод  3" xfId="929"/>
    <cellStyle name="Вывод 2" xfId="930"/>
    <cellStyle name="Вывод 3" xfId="931"/>
    <cellStyle name="Вычисление 2" xfId="932"/>
    <cellStyle name="Вычисление 3" xfId="933"/>
    <cellStyle name="Гиперссылка 2" xfId="934"/>
    <cellStyle name="Гиперссылка 3" xfId="935"/>
    <cellStyle name="Денежный 2" xfId="936"/>
    <cellStyle name="Заголовок 1 2" xfId="937"/>
    <cellStyle name="Заголовок 1 3" xfId="938"/>
    <cellStyle name="Заголовок 2 2" xfId="939"/>
    <cellStyle name="Заголовок 2 3" xfId="940"/>
    <cellStyle name="Заголовок 3 2" xfId="941"/>
    <cellStyle name="Заголовок 3 3" xfId="942"/>
    <cellStyle name="Заголовок 4 2" xfId="943"/>
    <cellStyle name="Заголовок 4 3" xfId="944"/>
    <cellStyle name="Итог 2" xfId="945"/>
    <cellStyle name="Итог 2 2" xfId="946"/>
    <cellStyle name="Итог 3" xfId="947"/>
    <cellStyle name="Контрольная ячейка 2" xfId="948"/>
    <cellStyle name="Контрольная ячейка 3" xfId="949"/>
    <cellStyle name="Название 2" xfId="950"/>
    <cellStyle name="Нейтральный 2" xfId="951"/>
    <cellStyle name="Нейтральный 3" xfId="952"/>
    <cellStyle name="Обычный" xfId="0" builtinId="0"/>
    <cellStyle name="Обычный 10" xfId="953"/>
    <cellStyle name="Обычный 10 2" xfId="954"/>
    <cellStyle name="Обычный 100" xfId="955"/>
    <cellStyle name="Обычный 100 2" xfId="956"/>
    <cellStyle name="Обычный 101" xfId="957"/>
    <cellStyle name="Обычный 101 2" xfId="958"/>
    <cellStyle name="Обычный 102" xfId="959"/>
    <cellStyle name="Обычный 103" xfId="960"/>
    <cellStyle name="Обычный 103 2" xfId="961"/>
    <cellStyle name="Обычный 104" xfId="962"/>
    <cellStyle name="Обычный 104 2" xfId="963"/>
    <cellStyle name="Обычный 11" xfId="964"/>
    <cellStyle name="Обычный 12" xfId="965"/>
    <cellStyle name="Обычный 12 2" xfId="966"/>
    <cellStyle name="Обычный 13" xfId="967"/>
    <cellStyle name="Обычный 13 2" xfId="968"/>
    <cellStyle name="Обычный 14" xfId="969"/>
    <cellStyle name="Обычный 15" xfId="970"/>
    <cellStyle name="Обычный 16" xfId="971"/>
    <cellStyle name="Обычный 17" xfId="972"/>
    <cellStyle name="Обычный 18" xfId="973"/>
    <cellStyle name="Обычный 19" xfId="974"/>
    <cellStyle name="Обычный 2" xfId="975"/>
    <cellStyle name="Обычный 2 10" xfId="976"/>
    <cellStyle name="Обычный 2 10 2" xfId="977"/>
    <cellStyle name="Обычный 2 11" xfId="978"/>
    <cellStyle name="Обычный 2 11 2" xfId="979"/>
    <cellStyle name="Обычный 2 2" xfId="980"/>
    <cellStyle name="Обычный 2 2 2" xfId="981"/>
    <cellStyle name="Обычный 2 2 2 2" xfId="982"/>
    <cellStyle name="Обычный 2 2 3" xfId="983"/>
    <cellStyle name="Обычный 2 2 3 2" xfId="984"/>
    <cellStyle name="Обычный 2 2 4" xfId="985"/>
    <cellStyle name="Обычный 2 2 5" xfId="986"/>
    <cellStyle name="Обычный 2 3" xfId="987"/>
    <cellStyle name="Обычный 2 3 2" xfId="988"/>
    <cellStyle name="Обычный 2 3 2 2" xfId="989"/>
    <cellStyle name="Обычный 2 3 3" xfId="990"/>
    <cellStyle name="Обычный 2 3 4" xfId="991"/>
    <cellStyle name="Обычный 2 3 4 2" xfId="992"/>
    <cellStyle name="Обычный 2 3 5" xfId="993"/>
    <cellStyle name="Обычный 2 3 5 2" xfId="994"/>
    <cellStyle name="Обычный 2 3 6" xfId="995"/>
    <cellStyle name="Обычный 2 3 6 2" xfId="996"/>
    <cellStyle name="Обычный 2 4" xfId="997"/>
    <cellStyle name="Обычный 2 4 2" xfId="998"/>
    <cellStyle name="Обычный 2 5" xfId="999"/>
    <cellStyle name="Обычный 2 5 2" xfId="1000"/>
    <cellStyle name="Обычный 2 5 2 2" xfId="1001"/>
    <cellStyle name="Обычный 2 6" xfId="1002"/>
    <cellStyle name="Обычный 2 6 2" xfId="1003"/>
    <cellStyle name="Обычный 2 6 2 2" xfId="1004"/>
    <cellStyle name="Обычный 2 6 3" xfId="1005"/>
    <cellStyle name="Обычный 2 6 3 2" xfId="1006"/>
    <cellStyle name="Обычный 2 6 4" xfId="1007"/>
    <cellStyle name="Обычный 2 7" xfId="1008"/>
    <cellStyle name="Обычный 2 8" xfId="1009"/>
    <cellStyle name="Обычный 2 9" xfId="1010"/>
    <cellStyle name="Обычный 2_Шаблон листа БП Приложение 4" xfId="1011"/>
    <cellStyle name="Обычный 20" xfId="1012"/>
    <cellStyle name="Обычный 21" xfId="1013"/>
    <cellStyle name="Обычный 22" xfId="1014"/>
    <cellStyle name="Обычный 23" xfId="1015"/>
    <cellStyle name="Обычный 24" xfId="1016"/>
    <cellStyle name="Обычный 24 2" xfId="1017"/>
    <cellStyle name="Обычный 25" xfId="1018"/>
    <cellStyle name="Обычный 25 2" xfId="1019"/>
    <cellStyle name="Обычный 26" xfId="1020"/>
    <cellStyle name="Обычный 26 2" xfId="1021"/>
    <cellStyle name="Обычный 27" xfId="1022"/>
    <cellStyle name="Обычный 27 2" xfId="1023"/>
    <cellStyle name="Обычный 28" xfId="1024"/>
    <cellStyle name="Обычный 28 2" xfId="1025"/>
    <cellStyle name="Обычный 29" xfId="1026"/>
    <cellStyle name="Обычный 29 2" xfId="1027"/>
    <cellStyle name="Обычный 3" xfId="1028"/>
    <cellStyle name="Обычный 3 2" xfId="1029"/>
    <cellStyle name="Обычный 3 2 2" xfId="1030"/>
    <cellStyle name="Обычный 3 2 2 2" xfId="1031"/>
    <cellStyle name="Обычный 3 3" xfId="1032"/>
    <cellStyle name="Обычный 3 3 2" xfId="1033"/>
    <cellStyle name="Обычный 3 4" xfId="1034"/>
    <cellStyle name="Обычный 3 5" xfId="1035"/>
    <cellStyle name="Обычный 3 6" xfId="1036"/>
    <cellStyle name="Обычный 30" xfId="1037"/>
    <cellStyle name="Обычный 30 2" xfId="1038"/>
    <cellStyle name="Обычный 31" xfId="1039"/>
    <cellStyle name="Обычный 31 2" xfId="1040"/>
    <cellStyle name="Обычный 32" xfId="1041"/>
    <cellStyle name="Обычный 32 2" xfId="1042"/>
    <cellStyle name="Обычный 33" xfId="1043"/>
    <cellStyle name="Обычный 33 2" xfId="1044"/>
    <cellStyle name="Обычный 34" xfId="1045"/>
    <cellStyle name="Обычный 34 2" xfId="1046"/>
    <cellStyle name="Обычный 35" xfId="1047"/>
    <cellStyle name="Обычный 35 2" xfId="1048"/>
    <cellStyle name="Обычный 36" xfId="1049"/>
    <cellStyle name="Обычный 36 2" xfId="1050"/>
    <cellStyle name="Обычный 37" xfId="1051"/>
    <cellStyle name="Обычный 37 2" xfId="1052"/>
    <cellStyle name="Обычный 38" xfId="1053"/>
    <cellStyle name="Обычный 38 2" xfId="1054"/>
    <cellStyle name="Обычный 39" xfId="1055"/>
    <cellStyle name="Обычный 39 2" xfId="1056"/>
    <cellStyle name="Обычный 4" xfId="1057"/>
    <cellStyle name="Обычный 4 2" xfId="1058"/>
    <cellStyle name="Обычный 4 2 2" xfId="1059"/>
    <cellStyle name="Обычный 4 2 2 2" xfId="1060"/>
    <cellStyle name="Обычный 4 2 3" xfId="1061"/>
    <cellStyle name="Обычный 4 2 3 2" xfId="1062"/>
    <cellStyle name="Обычный 4 2 4" xfId="1063"/>
    <cellStyle name="Обычный 4 3" xfId="1064"/>
    <cellStyle name="Обычный 4 3 2" xfId="1065"/>
    <cellStyle name="Обычный 4 4" xfId="1066"/>
    <cellStyle name="Обычный 4 4 2" xfId="1067"/>
    <cellStyle name="Обычный 4 5" xfId="1068"/>
    <cellStyle name="Обычный 4 5 2" xfId="1069"/>
    <cellStyle name="Обычный 4 6" xfId="1070"/>
    <cellStyle name="Обычный 40" xfId="1071"/>
    <cellStyle name="Обычный 40 2" xfId="1072"/>
    <cellStyle name="Обычный 41" xfId="1073"/>
    <cellStyle name="Обычный 41 2" xfId="1074"/>
    <cellStyle name="Обычный 42" xfId="1075"/>
    <cellStyle name="Обычный 42 2" xfId="1076"/>
    <cellStyle name="Обычный 43" xfId="1077"/>
    <cellStyle name="Обычный 43 2" xfId="1078"/>
    <cellStyle name="Обычный 44" xfId="1079"/>
    <cellStyle name="Обычный 44 2" xfId="1080"/>
    <cellStyle name="Обычный 45" xfId="1081"/>
    <cellStyle name="Обычный 45 2" xfId="1082"/>
    <cellStyle name="Обычный 46" xfId="1083"/>
    <cellStyle name="Обычный 46 2" xfId="1084"/>
    <cellStyle name="Обычный 47" xfId="1085"/>
    <cellStyle name="Обычный 47 2" xfId="1086"/>
    <cellStyle name="Обычный 48" xfId="1087"/>
    <cellStyle name="Обычный 48 2" xfId="1088"/>
    <cellStyle name="Обычный 49" xfId="1089"/>
    <cellStyle name="Обычный 49 2" xfId="1090"/>
    <cellStyle name="Обычный 5" xfId="1091"/>
    <cellStyle name="Обычный 5 2" xfId="1092"/>
    <cellStyle name="Обычный 5 2 2" xfId="1093"/>
    <cellStyle name="Обычный 5 3" xfId="1094"/>
    <cellStyle name="Обычный 5 3 2" xfId="1095"/>
    <cellStyle name="Обычный 5 4" xfId="1096"/>
    <cellStyle name="Обычный 50" xfId="1097"/>
    <cellStyle name="Обычный 50 2" xfId="1098"/>
    <cellStyle name="Обычный 51" xfId="1099"/>
    <cellStyle name="Обычный 51 2" xfId="1100"/>
    <cellStyle name="Обычный 52" xfId="1101"/>
    <cellStyle name="Обычный 52 2" xfId="1102"/>
    <cellStyle name="Обычный 53" xfId="1103"/>
    <cellStyle name="Обычный 53 2" xfId="1104"/>
    <cellStyle name="Обычный 54" xfId="1105"/>
    <cellStyle name="Обычный 54 2" xfId="1106"/>
    <cellStyle name="Обычный 55" xfId="1107"/>
    <cellStyle name="Обычный 55 2" xfId="1108"/>
    <cellStyle name="Обычный 56" xfId="1109"/>
    <cellStyle name="Обычный 56 2" xfId="1110"/>
    <cellStyle name="Обычный 57" xfId="1111"/>
    <cellStyle name="Обычный 58" xfId="1112"/>
    <cellStyle name="Обычный 58 2" xfId="1113"/>
    <cellStyle name="Обычный 59" xfId="1114"/>
    <cellStyle name="Обычный 59 2" xfId="1115"/>
    <cellStyle name="Обычный 6" xfId="1116"/>
    <cellStyle name="Обычный 6 2" xfId="1117"/>
    <cellStyle name="Обычный 6 3" xfId="1118"/>
    <cellStyle name="Обычный 60" xfId="1119"/>
    <cellStyle name="Обычный 60 2" xfId="1120"/>
    <cellStyle name="Обычный 61" xfId="1121"/>
    <cellStyle name="Обычный 61 2" xfId="1122"/>
    <cellStyle name="Обычный 62" xfId="1123"/>
    <cellStyle name="Обычный 62 2" xfId="1124"/>
    <cellStyle name="Обычный 63" xfId="1125"/>
    <cellStyle name="Обычный 63 2" xfId="1126"/>
    <cellStyle name="Обычный 64" xfId="1127"/>
    <cellStyle name="Обычный 64 2" xfId="1128"/>
    <cellStyle name="Обычный 65" xfId="1129"/>
    <cellStyle name="Обычный 65 2" xfId="1130"/>
    <cellStyle name="Обычный 66" xfId="1131"/>
    <cellStyle name="Обычный 66 2" xfId="1132"/>
    <cellStyle name="Обычный 67" xfId="1133"/>
    <cellStyle name="Обычный 67 2" xfId="1134"/>
    <cellStyle name="Обычный 68" xfId="1135"/>
    <cellStyle name="Обычный 68 2" xfId="1136"/>
    <cellStyle name="Обычный 69" xfId="1137"/>
    <cellStyle name="Обычный 69 2" xfId="1138"/>
    <cellStyle name="Обычный 7" xfId="1139"/>
    <cellStyle name="Обычный 7 2" xfId="1140"/>
    <cellStyle name="Обычный 70" xfId="1141"/>
    <cellStyle name="Обычный 70 2" xfId="1142"/>
    <cellStyle name="Обычный 71" xfId="1143"/>
    <cellStyle name="Обычный 71 2" xfId="1144"/>
    <cellStyle name="Обычный 72" xfId="1145"/>
    <cellStyle name="Обычный 72 2" xfId="1146"/>
    <cellStyle name="Обычный 73" xfId="1147"/>
    <cellStyle name="Обычный 73 2" xfId="1148"/>
    <cellStyle name="Обычный 74" xfId="1149"/>
    <cellStyle name="Обычный 74 2" xfId="1150"/>
    <cellStyle name="Обычный 75" xfId="1151"/>
    <cellStyle name="Обычный 75 2" xfId="1152"/>
    <cellStyle name="Обычный 76" xfId="1153"/>
    <cellStyle name="Обычный 76 2" xfId="1154"/>
    <cellStyle name="Обычный 77" xfId="1155"/>
    <cellStyle name="Обычный 77 2" xfId="1156"/>
    <cellStyle name="Обычный 78" xfId="1157"/>
    <cellStyle name="Обычный 78 2" xfId="1158"/>
    <cellStyle name="Обычный 79" xfId="1159"/>
    <cellStyle name="Обычный 79 2" xfId="1160"/>
    <cellStyle name="Обычный 8" xfId="1161"/>
    <cellStyle name="Обычный 8 2" xfId="1162"/>
    <cellStyle name="Обычный 80" xfId="1163"/>
    <cellStyle name="Обычный 80 2" xfId="1164"/>
    <cellStyle name="Обычный 81" xfId="1165"/>
    <cellStyle name="Обычный 81 2" xfId="1166"/>
    <cellStyle name="Обычный 82" xfId="1167"/>
    <cellStyle name="Обычный 82 2" xfId="1168"/>
    <cellStyle name="Обычный 83" xfId="1169"/>
    <cellStyle name="Обычный 83 2" xfId="1170"/>
    <cellStyle name="Обычный 84" xfId="1171"/>
    <cellStyle name="Обычный 84 2" xfId="1172"/>
    <cellStyle name="Обычный 85" xfId="1173"/>
    <cellStyle name="Обычный 85 2" xfId="1174"/>
    <cellStyle name="Обычный 86" xfId="1175"/>
    <cellStyle name="Обычный 86 2" xfId="1176"/>
    <cellStyle name="Обычный 87" xfId="1177"/>
    <cellStyle name="Обычный 87 2" xfId="1178"/>
    <cellStyle name="Обычный 88" xfId="1179"/>
    <cellStyle name="Обычный 88 2" xfId="1180"/>
    <cellStyle name="Обычный 89" xfId="1181"/>
    <cellStyle name="Обычный 89 2" xfId="1182"/>
    <cellStyle name="Обычный 9" xfId="3"/>
    <cellStyle name="Обычный 9 2" xfId="1183"/>
    <cellStyle name="Обычный 90" xfId="1184"/>
    <cellStyle name="Обычный 90 2" xfId="1185"/>
    <cellStyle name="Обычный 91" xfId="1186"/>
    <cellStyle name="Обычный 91 2" xfId="1187"/>
    <cellStyle name="Обычный 92" xfId="1188"/>
    <cellStyle name="Обычный 92 2" xfId="1189"/>
    <cellStyle name="Обычный 93" xfId="1190"/>
    <cellStyle name="Обычный 93 2" xfId="1191"/>
    <cellStyle name="Обычный 94" xfId="1192"/>
    <cellStyle name="Обычный 94 2" xfId="1193"/>
    <cellStyle name="Обычный 95" xfId="1194"/>
    <cellStyle name="Обычный 95 2" xfId="1195"/>
    <cellStyle name="Обычный 96" xfId="1196"/>
    <cellStyle name="Обычный 96 2" xfId="1197"/>
    <cellStyle name="Обычный 97" xfId="1198"/>
    <cellStyle name="Обычный 97 2" xfId="1199"/>
    <cellStyle name="Обычный 98" xfId="1200"/>
    <cellStyle name="Обычный 98 2" xfId="1201"/>
    <cellStyle name="Обычный 99" xfId="1202"/>
    <cellStyle name="Обычный 99 2" xfId="1203"/>
    <cellStyle name="Обычный_God_Формы фин.отчетности_BWU_09_11_03" xfId="1422"/>
    <cellStyle name="Плохой 2" xfId="1204"/>
    <cellStyle name="Плохой 3" xfId="1205"/>
    <cellStyle name="Пояснение 2" xfId="1206"/>
    <cellStyle name="Пояснение 3" xfId="1207"/>
    <cellStyle name="Примечание 10" xfId="1208"/>
    <cellStyle name="Примечание 11" xfId="1209"/>
    <cellStyle name="Примечание 12" xfId="1210"/>
    <cellStyle name="Примечание 13" xfId="1211"/>
    <cellStyle name="Примечание 14" xfId="1212"/>
    <cellStyle name="Примечание 14 2" xfId="1213"/>
    <cellStyle name="Примечание 15" xfId="1214"/>
    <cellStyle name="Примечание 15 2" xfId="1215"/>
    <cellStyle name="Примечание 16" xfId="1216"/>
    <cellStyle name="Примечание 16 2" xfId="1217"/>
    <cellStyle name="Примечание 17" xfId="1218"/>
    <cellStyle name="Примечание 17 2" xfId="1219"/>
    <cellStyle name="Примечание 18" xfId="1220"/>
    <cellStyle name="Примечание 18 2" xfId="1221"/>
    <cellStyle name="Примечание 19" xfId="1222"/>
    <cellStyle name="Примечание 19 2" xfId="1223"/>
    <cellStyle name="Примечание 2" xfId="1224"/>
    <cellStyle name="Примечание 2 2" xfId="1225"/>
    <cellStyle name="Примечание 2 2 2" xfId="1226"/>
    <cellStyle name="Примечание 2 3" xfId="1227"/>
    <cellStyle name="Примечание 2 3 2" xfId="1228"/>
    <cellStyle name="Примечание 2 4" xfId="1229"/>
    <cellStyle name="Примечание 2 4 2" xfId="1230"/>
    <cellStyle name="Примечание 2 5" xfId="1231"/>
    <cellStyle name="Примечание 2 6" xfId="1232"/>
    <cellStyle name="Примечание 20" xfId="1233"/>
    <cellStyle name="Примечание 20 2" xfId="1234"/>
    <cellStyle name="Примечание 21" xfId="1235"/>
    <cellStyle name="Примечание 21 2" xfId="1236"/>
    <cellStyle name="Примечание 22" xfId="1237"/>
    <cellStyle name="Примечание 22 2" xfId="1238"/>
    <cellStyle name="Примечание 23" xfId="1239"/>
    <cellStyle name="Примечание 23 2" xfId="1240"/>
    <cellStyle name="Примечание 24" xfId="1241"/>
    <cellStyle name="Примечание 24 2" xfId="1242"/>
    <cellStyle name="Примечание 25" xfId="1243"/>
    <cellStyle name="Примечание 25 2" xfId="1244"/>
    <cellStyle name="Примечание 26" xfId="1245"/>
    <cellStyle name="Примечание 26 2" xfId="1246"/>
    <cellStyle name="Примечание 27" xfId="1247"/>
    <cellStyle name="Примечание 27 2" xfId="1248"/>
    <cellStyle name="Примечание 28" xfId="1249"/>
    <cellStyle name="Примечание 28 2" xfId="1250"/>
    <cellStyle name="Примечание 29" xfId="1251"/>
    <cellStyle name="Примечание 29 2" xfId="1252"/>
    <cellStyle name="Примечание 3" xfId="1253"/>
    <cellStyle name="Примечание 3 2" xfId="1254"/>
    <cellStyle name="Примечание 3 3" xfId="1255"/>
    <cellStyle name="Примечание 30" xfId="1256"/>
    <cellStyle name="Примечание 30 2" xfId="1257"/>
    <cellStyle name="Примечание 31" xfId="1258"/>
    <cellStyle name="Примечание 31 2" xfId="1259"/>
    <cellStyle name="Примечание 32" xfId="1260"/>
    <cellStyle name="Примечание 32 2" xfId="1261"/>
    <cellStyle name="Примечание 33" xfId="1262"/>
    <cellStyle name="Примечание 33 2" xfId="1263"/>
    <cellStyle name="Примечание 34" xfId="1264"/>
    <cellStyle name="Примечание 34 2" xfId="1265"/>
    <cellStyle name="Примечание 35" xfId="1266"/>
    <cellStyle name="Примечание 35 2" xfId="1267"/>
    <cellStyle name="Примечание 36" xfId="1268"/>
    <cellStyle name="Примечание 36 2" xfId="1269"/>
    <cellStyle name="Примечание 37" xfId="1270"/>
    <cellStyle name="Примечание 37 2" xfId="1271"/>
    <cellStyle name="Примечание 38" xfId="1272"/>
    <cellStyle name="Примечание 38 2" xfId="1273"/>
    <cellStyle name="Примечание 4" xfId="1274"/>
    <cellStyle name="Примечание 4 2" xfId="1275"/>
    <cellStyle name="Примечание 5" xfId="1276"/>
    <cellStyle name="Примечание 5 2" xfId="1277"/>
    <cellStyle name="Примечание 6" xfId="1278"/>
    <cellStyle name="Примечание 7" xfId="1279"/>
    <cellStyle name="Примечание 8" xfId="1280"/>
    <cellStyle name="Примечание 9" xfId="1281"/>
    <cellStyle name="Процентный" xfId="2" builtinId="5"/>
    <cellStyle name="Процентный 2" xfId="1282"/>
    <cellStyle name="Процентный 2 2" xfId="1283"/>
    <cellStyle name="Процентный 2 2 2" xfId="1284"/>
    <cellStyle name="Процентный 2 2 3" xfId="1285"/>
    <cellStyle name="Процентный 2 2 3 2" xfId="1286"/>
    <cellStyle name="Процентный 2 2 4" xfId="1287"/>
    <cellStyle name="Процентный 2 2 4 2" xfId="1288"/>
    <cellStyle name="Процентный 2 2 5" xfId="1289"/>
    <cellStyle name="Процентный 2 3" xfId="1290"/>
    <cellStyle name="Процентный 2 4" xfId="1291"/>
    <cellStyle name="Процентный 3" xfId="1292"/>
    <cellStyle name="Процентный 3 2" xfId="1293"/>
    <cellStyle name="Процентный 3 2 2" xfId="1294"/>
    <cellStyle name="Процентный 3 2 2 2" xfId="1295"/>
    <cellStyle name="Процентный 3 2 3" xfId="1296"/>
    <cellStyle name="Процентный 3 2 3 2" xfId="1297"/>
    <cellStyle name="Процентный 3 2 4" xfId="1298"/>
    <cellStyle name="Процентный 3 2 4 2" xfId="1299"/>
    <cellStyle name="Процентный 3 2 5" xfId="1300"/>
    <cellStyle name="Процентный 3 2 5 2" xfId="1301"/>
    <cellStyle name="Процентный 3 2 6" xfId="1302"/>
    <cellStyle name="Процентный 3 3" xfId="1303"/>
    <cellStyle name="Процентный 3 4" xfId="1304"/>
    <cellStyle name="Процентный 3 4 2" xfId="1305"/>
    <cellStyle name="Процентный 3 5" xfId="1306"/>
    <cellStyle name="Процентный 3 5 2" xfId="1307"/>
    <cellStyle name="Процентный 3 6" xfId="1308"/>
    <cellStyle name="Процентный 4" xfId="1309"/>
    <cellStyle name="Процентный 4 2" xfId="1310"/>
    <cellStyle name="Процентный 5" xfId="1311"/>
    <cellStyle name="Процентный 5 2" xfId="1312"/>
    <cellStyle name="Связанная ячейка 2" xfId="1313"/>
    <cellStyle name="Связанная ячейка 3" xfId="1314"/>
    <cellStyle name="Стиль 1" xfId="1315"/>
    <cellStyle name="Стиль 1 2" xfId="1316"/>
    <cellStyle name="Стиль 1 3" xfId="1317"/>
    <cellStyle name="Стиль 1 4" xfId="1318"/>
    <cellStyle name="Стиль 2" xfId="1319"/>
    <cellStyle name="Стиль 3" xfId="1320"/>
    <cellStyle name="Стиль 3 2" xfId="1321"/>
    <cellStyle name="Стиль 4" xfId="1322"/>
    <cellStyle name="Стиль 5" xfId="1323"/>
    <cellStyle name="Стиль 5 2" xfId="1324"/>
    <cellStyle name="Стиль 6" xfId="1325"/>
    <cellStyle name="Стиль 7" xfId="1326"/>
    <cellStyle name="Стиль 8" xfId="1327"/>
    <cellStyle name="Стиль 9" xfId="1328"/>
    <cellStyle name="Стиль 9 2" xfId="1329"/>
    <cellStyle name="Текст предупреждения 2" xfId="1330"/>
    <cellStyle name="Текст предупреждения 3" xfId="1331"/>
    <cellStyle name="Тысячи [0]_30305" xfId="1332"/>
    <cellStyle name="Тысячи_30305" xfId="1333"/>
    <cellStyle name="Уровень1" xfId="1334"/>
    <cellStyle name="УровеньБахр1" xfId="1335"/>
    <cellStyle name="УровеньБАХР2" xfId="1336"/>
    <cellStyle name="УровеньБАХР22" xfId="1337"/>
    <cellStyle name="УровеньБАХР22 2" xfId="1338"/>
    <cellStyle name="УровеньБАХР3" xfId="1339"/>
    <cellStyle name="Финансовый" xfId="1" builtinId="3"/>
    <cellStyle name="Финансовый 10" xfId="1340"/>
    <cellStyle name="Финансовый 11" xfId="1341"/>
    <cellStyle name="Финансовый 12" xfId="1342"/>
    <cellStyle name="Финансовый 13" xfId="1343"/>
    <cellStyle name="Финансовый 14" xfId="1344"/>
    <cellStyle name="Финансовый 15" xfId="1345"/>
    <cellStyle name="Финансовый 16" xfId="1346"/>
    <cellStyle name="Финансовый 17" xfId="1347"/>
    <cellStyle name="Финансовый 18" xfId="1348"/>
    <cellStyle name="Финансовый 19" xfId="1349"/>
    <cellStyle name="Финансовый 2" xfId="1350"/>
    <cellStyle name="Финансовый 2 10" xfId="1351"/>
    <cellStyle name="Финансовый 2 11" xfId="1352"/>
    <cellStyle name="Финансовый 2 11 2" xfId="1353"/>
    <cellStyle name="Финансовый 2 12" xfId="1354"/>
    <cellStyle name="Финансовый 2 13" xfId="1355"/>
    <cellStyle name="Финансовый 2 2" xfId="1356"/>
    <cellStyle name="Финансовый 2 2 2" xfId="1357"/>
    <cellStyle name="Финансовый 2 2 2 2" xfId="1358"/>
    <cellStyle name="Финансовый 2 2 2 3" xfId="1359"/>
    <cellStyle name="Финансовый 2 2 3" xfId="1360"/>
    <cellStyle name="Финансовый 2 2 4" xfId="1361"/>
    <cellStyle name="Финансовый 2 2 5" xfId="1362"/>
    <cellStyle name="Финансовый 2 2 5 2" xfId="1363"/>
    <cellStyle name="Финансовый 2 2 6" xfId="1364"/>
    <cellStyle name="Финансовый 2 2 6 2" xfId="1365"/>
    <cellStyle name="Финансовый 2 2 7" xfId="1366"/>
    <cellStyle name="Финансовый 2 2 8" xfId="1367"/>
    <cellStyle name="Финансовый 2 2_Продуктивность 2008-12-11" xfId="1368"/>
    <cellStyle name="Финансовый 2 3" xfId="1369"/>
    <cellStyle name="Финансовый 2 3 2" xfId="1370"/>
    <cellStyle name="Финансовый 2 3 3" xfId="1371"/>
    <cellStyle name="Финансовый 2 4" xfId="1372"/>
    <cellStyle name="Финансовый 2 4 2" xfId="1373"/>
    <cellStyle name="Финансовый 2 4 3" xfId="1374"/>
    <cellStyle name="Финансовый 2 5" xfId="1375"/>
    <cellStyle name="Финансовый 2 6" xfId="1376"/>
    <cellStyle name="Финансовый 2 7" xfId="1377"/>
    <cellStyle name="Финансовый 2 8" xfId="1378"/>
    <cellStyle name="Финансовый 2 9" xfId="1379"/>
    <cellStyle name="Финансовый 2_Продуктивность 2008-12-11" xfId="1380"/>
    <cellStyle name="Финансовый 20" xfId="1381"/>
    <cellStyle name="Финансовый 21" xfId="1382"/>
    <cellStyle name="Финансовый 22" xfId="1383"/>
    <cellStyle name="Финансовый 23" xfId="1384"/>
    <cellStyle name="Финансовый 24" xfId="1385"/>
    <cellStyle name="Финансовый 25" xfId="1386"/>
    <cellStyle name="Финансовый 26" xfId="1387"/>
    <cellStyle name="Финансовый 27" xfId="1388"/>
    <cellStyle name="Финансовый 28" xfId="1389"/>
    <cellStyle name="Финансовый 28 2" xfId="1390"/>
    <cellStyle name="Финансовый 29" xfId="1391"/>
    <cellStyle name="Финансовый 29 2" xfId="1392"/>
    <cellStyle name="Финансовый 3" xfId="1393"/>
    <cellStyle name="Финансовый 3 2" xfId="1394"/>
    <cellStyle name="Финансовый 3 3" xfId="1395"/>
    <cellStyle name="Финансовый 3 3 2" xfId="1396"/>
    <cellStyle name="Финансовый 3 4" xfId="1397"/>
    <cellStyle name="Финансовый 30" xfId="1398"/>
    <cellStyle name="Финансовый 30 2" xfId="1399"/>
    <cellStyle name="Финансовый 31" xfId="1400"/>
    <cellStyle name="Финансовый 31 2" xfId="1401"/>
    <cellStyle name="Финансовый 32" xfId="1402"/>
    <cellStyle name="Финансовый 4" xfId="1403"/>
    <cellStyle name="Финансовый 4 2" xfId="1404"/>
    <cellStyle name="Финансовый 4 2 2" xfId="1405"/>
    <cellStyle name="Финансовый 4 3" xfId="1406"/>
    <cellStyle name="Финансовый 4 4" xfId="1407"/>
    <cellStyle name="Финансовый 4_Продуктивность 2008-12-11" xfId="1408"/>
    <cellStyle name="Финансовый 5" xfId="1409"/>
    <cellStyle name="Финансовый 5 2" xfId="1410"/>
    <cellStyle name="Финансовый 5 3" xfId="1411"/>
    <cellStyle name="Финансовый 5 4" xfId="1412"/>
    <cellStyle name="Финансовый 6" xfId="1413"/>
    <cellStyle name="Финансовый 6 2" xfId="1414"/>
    <cellStyle name="Финансовый 6 3" xfId="1415"/>
    <cellStyle name="Финансовый 7" xfId="1416"/>
    <cellStyle name="Финансовый 8" xfId="1417"/>
    <cellStyle name="Финансовый 9" xfId="1418"/>
    <cellStyle name="Формулы" xfId="1419"/>
    <cellStyle name="Хороший 2" xfId="1420"/>
    <cellStyle name="Хороший 3" xfId="1421"/>
  </cellStyles>
  <dxfs count="0"/>
  <tableStyles count="0" defaultTableStyle="TableStyleMedium2" defaultPivotStyle="PivotStyleLight16"/>
  <colors>
    <mruColors>
      <color rgb="FFEEF7E5"/>
      <color rgb="FFE9F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00"/>
  <sheetViews>
    <sheetView view="pageBreakPreview" topLeftCell="B1" zoomScaleNormal="80" zoomScaleSheetLayoutView="100" workbookViewId="0">
      <selection activeCell="C9" sqref="C9"/>
    </sheetView>
  </sheetViews>
  <sheetFormatPr defaultColWidth="9.33203125" defaultRowHeight="15"/>
  <cols>
    <col min="1" max="1" width="8.33203125" style="1" customWidth="1"/>
    <col min="2" max="2" width="66" style="5" customWidth="1"/>
    <col min="3" max="3" width="29.1640625" style="18" customWidth="1"/>
    <col min="4" max="4" width="26.33203125" style="18" customWidth="1"/>
    <col min="5" max="5" width="6.33203125" style="1" customWidth="1"/>
    <col min="6" max="6" width="17.5" style="1" customWidth="1"/>
    <col min="7" max="7" width="18.5" style="1" customWidth="1"/>
    <col min="8" max="8" width="9.33203125" style="1"/>
    <col min="9" max="9" width="19.6640625" style="1" bestFit="1" customWidth="1"/>
    <col min="10" max="10" width="46.1640625" style="1" customWidth="1"/>
    <col min="11" max="11" width="10.83203125" style="1" bestFit="1" customWidth="1"/>
    <col min="12" max="14" width="9.33203125" style="1"/>
    <col min="15" max="15" width="20.1640625" style="1" bestFit="1" customWidth="1"/>
    <col min="16" max="16" width="9.33203125" style="1"/>
    <col min="17" max="17" width="15.33203125" style="1" customWidth="1"/>
    <col min="18" max="16384" width="9.33203125" style="1"/>
  </cols>
  <sheetData>
    <row r="1" spans="2:12">
      <c r="B1" s="2" t="s">
        <v>0</v>
      </c>
      <c r="C1" s="3"/>
      <c r="D1" s="4" t="s">
        <v>1</v>
      </c>
    </row>
    <row r="2" spans="2:12">
      <c r="B2" s="2"/>
      <c r="C2" s="3"/>
      <c r="D2" s="4"/>
    </row>
    <row r="3" spans="2:12">
      <c r="B3" s="214" t="s">
        <v>2</v>
      </c>
      <c r="C3" s="214"/>
      <c r="D3" s="214"/>
      <c r="E3" s="214"/>
    </row>
    <row r="4" spans="2:12">
      <c r="B4" s="215" t="s">
        <v>3</v>
      </c>
      <c r="C4" s="215"/>
      <c r="D4" s="215"/>
      <c r="E4" s="215"/>
    </row>
    <row r="5" spans="2:12">
      <c r="B5" s="216" t="s">
        <v>4</v>
      </c>
      <c r="C5" s="216"/>
      <c r="D5" s="216"/>
      <c r="E5" s="216"/>
    </row>
    <row r="6" spans="2:12">
      <c r="B6" s="215" t="s">
        <v>125</v>
      </c>
      <c r="C6" s="215"/>
      <c r="D6" s="215"/>
      <c r="E6" s="215"/>
    </row>
    <row r="7" spans="2:12">
      <c r="B7" s="111"/>
      <c r="C7" s="111"/>
      <c r="D7" s="111"/>
      <c r="E7" s="111"/>
    </row>
    <row r="8" spans="2:12" ht="14.25" customHeight="1" thickBot="1">
      <c r="C8" s="6"/>
      <c r="D8" s="7" t="s">
        <v>5</v>
      </c>
    </row>
    <row r="9" spans="2:12" ht="15.75" thickBot="1">
      <c r="B9" s="8" t="s">
        <v>6</v>
      </c>
      <c r="C9" s="9" t="s">
        <v>126</v>
      </c>
      <c r="D9" s="10" t="s">
        <v>116</v>
      </c>
    </row>
    <row r="10" spans="2:12" ht="15.75" thickBot="1">
      <c r="B10" s="11">
        <v>1</v>
      </c>
      <c r="C10" s="12">
        <v>2</v>
      </c>
      <c r="D10" s="13">
        <v>3</v>
      </c>
      <c r="E10" s="14"/>
    </row>
    <row r="11" spans="2:12">
      <c r="B11" s="15" t="s">
        <v>7</v>
      </c>
      <c r="C11" s="16"/>
      <c r="D11" s="17"/>
      <c r="J11" s="18"/>
      <c r="K11" s="19"/>
    </row>
    <row r="12" spans="2:12">
      <c r="B12" s="20" t="s">
        <v>8</v>
      </c>
      <c r="C12" s="103">
        <v>67863055</v>
      </c>
      <c r="D12" s="38">
        <v>49318138</v>
      </c>
      <c r="F12" s="21"/>
      <c r="G12" s="21"/>
      <c r="I12" s="22"/>
      <c r="J12" s="23"/>
      <c r="K12" s="24"/>
      <c r="L12" s="23"/>
    </row>
    <row r="13" spans="2:12" ht="30">
      <c r="B13" s="20" t="s">
        <v>61</v>
      </c>
      <c r="C13" s="103">
        <v>0</v>
      </c>
      <c r="D13" s="38">
        <v>4765761</v>
      </c>
      <c r="F13" s="21"/>
      <c r="G13" s="21"/>
      <c r="I13" s="22"/>
      <c r="J13" s="23"/>
      <c r="K13" s="24"/>
      <c r="L13" s="23"/>
    </row>
    <row r="14" spans="2:12">
      <c r="B14" s="20" t="s">
        <v>9</v>
      </c>
      <c r="C14" s="103">
        <v>6638536</v>
      </c>
      <c r="D14" s="38">
        <v>6198765</v>
      </c>
      <c r="F14" s="21"/>
      <c r="G14" s="21"/>
      <c r="I14" s="22"/>
      <c r="J14" s="23"/>
      <c r="K14" s="24"/>
      <c r="L14" s="23"/>
    </row>
    <row r="15" spans="2:12">
      <c r="B15" s="20" t="s">
        <v>10</v>
      </c>
      <c r="C15" s="103">
        <v>95253236</v>
      </c>
      <c r="D15" s="38">
        <v>91358640</v>
      </c>
      <c r="F15" s="21"/>
      <c r="G15" s="21"/>
      <c r="I15" s="22"/>
      <c r="J15" s="23"/>
      <c r="K15" s="24"/>
      <c r="L15" s="23"/>
    </row>
    <row r="16" spans="2:12" ht="30">
      <c r="B16" s="20" t="s">
        <v>62</v>
      </c>
      <c r="C16" s="103">
        <v>607581</v>
      </c>
      <c r="D16" s="38">
        <v>592067</v>
      </c>
      <c r="F16" s="21"/>
      <c r="G16" s="21"/>
      <c r="I16" s="22"/>
      <c r="J16" s="23"/>
      <c r="K16" s="24"/>
      <c r="L16" s="23"/>
    </row>
    <row r="17" spans="2:18">
      <c r="B17" s="20" t="s">
        <v>11</v>
      </c>
      <c r="C17" s="103">
        <v>103168</v>
      </c>
      <c r="D17" s="38">
        <v>123634</v>
      </c>
      <c r="F17" s="21"/>
      <c r="G17" s="21"/>
      <c r="I17" s="22"/>
      <c r="J17" s="23"/>
      <c r="K17" s="24"/>
      <c r="L17" s="23"/>
    </row>
    <row r="18" spans="2:18">
      <c r="B18" s="20" t="s">
        <v>12</v>
      </c>
      <c r="C18" s="103">
        <v>6268571</v>
      </c>
      <c r="D18" s="38">
        <v>2589072</v>
      </c>
      <c r="F18" s="21"/>
      <c r="G18" s="21"/>
      <c r="I18" s="22"/>
      <c r="J18" s="23"/>
      <c r="K18" s="24"/>
      <c r="L18" s="23"/>
    </row>
    <row r="19" spans="2:18">
      <c r="B19" s="20" t="s">
        <v>13</v>
      </c>
      <c r="C19" s="103">
        <v>2342443</v>
      </c>
      <c r="D19" s="38">
        <v>2128155</v>
      </c>
      <c r="F19" s="21"/>
      <c r="G19" s="21"/>
      <c r="I19" s="22"/>
      <c r="J19" s="23"/>
      <c r="K19" s="24"/>
      <c r="L19" s="23"/>
    </row>
    <row r="20" spans="2:18" ht="30">
      <c r="B20" s="20" t="s">
        <v>14</v>
      </c>
      <c r="C20" s="103">
        <v>1078930</v>
      </c>
      <c r="D20" s="38">
        <v>1344591</v>
      </c>
      <c r="F20" s="21"/>
      <c r="G20" s="21"/>
      <c r="I20" s="22"/>
      <c r="J20" s="23"/>
      <c r="K20" s="24"/>
      <c r="L20" s="23"/>
    </row>
    <row r="21" spans="2:18" ht="20.25" customHeight="1">
      <c r="B21" s="20" t="s">
        <v>15</v>
      </c>
      <c r="C21" s="103">
        <v>4091970</v>
      </c>
      <c r="D21" s="38">
        <v>3678469</v>
      </c>
      <c r="F21" s="21"/>
      <c r="G21" s="21"/>
      <c r="H21" s="25"/>
      <c r="I21" s="26"/>
      <c r="J21" s="23"/>
      <c r="K21" s="24"/>
      <c r="L21" s="23"/>
    </row>
    <row r="22" spans="2:18">
      <c r="B22" s="27" t="s">
        <v>16</v>
      </c>
      <c r="C22" s="104">
        <f>SUM(C12:C21)</f>
        <v>184247490</v>
      </c>
      <c r="D22" s="105">
        <f>SUM(D12:D21)</f>
        <v>162097292</v>
      </c>
      <c r="F22" s="21"/>
      <c r="G22" s="21"/>
      <c r="I22" s="26"/>
      <c r="J22" s="23"/>
      <c r="K22" s="28"/>
      <c r="L22" s="23"/>
    </row>
    <row r="23" spans="2:18">
      <c r="B23" s="29" t="s">
        <v>17</v>
      </c>
      <c r="C23" s="106"/>
      <c r="D23" s="107"/>
      <c r="F23" s="21"/>
      <c r="G23" s="21"/>
      <c r="J23" s="19"/>
    </row>
    <row r="24" spans="2:18">
      <c r="B24" s="20" t="s">
        <v>18</v>
      </c>
      <c r="C24" s="103">
        <v>13483865</v>
      </c>
      <c r="D24" s="38">
        <v>13145594</v>
      </c>
      <c r="F24" s="21"/>
      <c r="G24" s="21"/>
      <c r="I24" s="26"/>
      <c r="J24" s="23"/>
      <c r="K24" s="23"/>
    </row>
    <row r="25" spans="2:18">
      <c r="B25" s="20" t="s">
        <v>19</v>
      </c>
      <c r="C25" s="103">
        <v>111088841</v>
      </c>
      <c r="D25" s="38">
        <v>88965891</v>
      </c>
      <c r="F25" s="21"/>
      <c r="G25" s="21"/>
      <c r="I25" s="26"/>
      <c r="J25" s="23"/>
      <c r="K25" s="23"/>
    </row>
    <row r="26" spans="2:18">
      <c r="B26" s="20" t="s">
        <v>20</v>
      </c>
      <c r="C26" s="103">
        <v>20697632</v>
      </c>
      <c r="D26" s="38">
        <v>20407415</v>
      </c>
      <c r="F26" s="21"/>
      <c r="G26" s="21"/>
      <c r="I26" s="22"/>
      <c r="J26" s="23"/>
      <c r="K26" s="23"/>
    </row>
    <row r="27" spans="2:18">
      <c r="B27" s="20" t="s">
        <v>21</v>
      </c>
      <c r="C27" s="103">
        <v>9082166</v>
      </c>
      <c r="D27" s="38">
        <v>13840183</v>
      </c>
      <c r="F27" s="21"/>
      <c r="G27" s="21"/>
      <c r="I27" s="26"/>
      <c r="J27" s="23"/>
      <c r="K27" s="23"/>
    </row>
    <row r="28" spans="2:18">
      <c r="B28" s="20" t="s">
        <v>22</v>
      </c>
      <c r="C28" s="103">
        <v>361330</v>
      </c>
      <c r="D28" s="38">
        <v>398433</v>
      </c>
      <c r="F28" s="21"/>
      <c r="G28" s="21"/>
      <c r="I28" s="22"/>
      <c r="J28" s="23"/>
      <c r="K28" s="23"/>
    </row>
    <row r="29" spans="2:18">
      <c r="B29" s="20" t="s">
        <v>23</v>
      </c>
      <c r="C29" s="103">
        <v>10656301</v>
      </c>
      <c r="D29" s="38">
        <v>4434380</v>
      </c>
      <c r="F29" s="21"/>
      <c r="G29" s="21"/>
      <c r="I29" s="22"/>
      <c r="J29" s="23"/>
      <c r="K29" s="23"/>
      <c r="O29" s="30"/>
      <c r="P29" s="30"/>
      <c r="Q29" s="30"/>
      <c r="R29" s="30"/>
    </row>
    <row r="30" spans="2:18">
      <c r="B30" s="27" t="s">
        <v>24</v>
      </c>
      <c r="C30" s="104">
        <f>SUM(C24:C29)</f>
        <v>165370135</v>
      </c>
      <c r="D30" s="105">
        <f>SUM(D24:D29)</f>
        <v>141191896</v>
      </c>
      <c r="F30" s="21"/>
      <c r="G30" s="21"/>
      <c r="I30" s="22"/>
      <c r="J30" s="31"/>
      <c r="O30" s="30"/>
      <c r="P30" s="30"/>
      <c r="Q30" s="30"/>
      <c r="R30" s="30"/>
    </row>
    <row r="31" spans="2:18">
      <c r="B31" s="29" t="s">
        <v>25</v>
      </c>
      <c r="C31" s="106"/>
      <c r="D31" s="107"/>
      <c r="F31" s="21"/>
      <c r="G31" s="21"/>
      <c r="J31" s="26"/>
      <c r="O31" s="32"/>
      <c r="P31" s="30"/>
      <c r="Q31" s="30"/>
      <c r="R31" s="30"/>
    </row>
    <row r="32" spans="2:18">
      <c r="B32" s="20" t="s">
        <v>99</v>
      </c>
      <c r="C32" s="103">
        <v>29957000</v>
      </c>
      <c r="D32" s="108">
        <v>29957000</v>
      </c>
      <c r="F32" s="21"/>
      <c r="G32" s="21"/>
      <c r="O32" s="32"/>
      <c r="P32" s="30"/>
      <c r="Q32" s="30"/>
      <c r="R32" s="30"/>
    </row>
    <row r="33" spans="1:18">
      <c r="B33" s="20" t="s">
        <v>26</v>
      </c>
      <c r="C33" s="103"/>
      <c r="D33" s="108"/>
      <c r="F33" s="21"/>
      <c r="G33" s="21"/>
      <c r="O33" s="32"/>
      <c r="P33" s="30"/>
      <c r="Q33" s="30"/>
      <c r="R33" s="30"/>
    </row>
    <row r="34" spans="1:18">
      <c r="B34" s="20" t="s">
        <v>27</v>
      </c>
      <c r="C34" s="103">
        <v>29957000</v>
      </c>
      <c r="D34" s="108">
        <v>29957000</v>
      </c>
      <c r="F34" s="21"/>
      <c r="G34" s="21"/>
      <c r="O34" s="33"/>
      <c r="P34" s="30"/>
      <c r="Q34" s="30"/>
      <c r="R34" s="30"/>
    </row>
    <row r="35" spans="1:18">
      <c r="B35" s="20" t="s">
        <v>28</v>
      </c>
      <c r="C35" s="103">
        <v>0</v>
      </c>
      <c r="D35" s="108">
        <v>0</v>
      </c>
      <c r="F35" s="21"/>
      <c r="G35" s="21"/>
      <c r="O35" s="32"/>
      <c r="P35" s="30"/>
      <c r="Q35" s="30"/>
      <c r="R35" s="30"/>
    </row>
    <row r="36" spans="1:18">
      <c r="B36" s="20" t="s">
        <v>118</v>
      </c>
      <c r="C36" s="37">
        <v>-13141707</v>
      </c>
      <c r="D36" s="35">
        <v>-13141707</v>
      </c>
      <c r="F36" s="21"/>
      <c r="G36" s="21"/>
      <c r="O36" s="36"/>
      <c r="P36" s="30"/>
      <c r="Q36" s="30"/>
      <c r="R36" s="30"/>
    </row>
    <row r="37" spans="1:18">
      <c r="B37" s="20" t="s">
        <v>29</v>
      </c>
      <c r="C37" s="103">
        <v>0</v>
      </c>
      <c r="D37" s="35">
        <v>0</v>
      </c>
      <c r="F37" s="21"/>
      <c r="G37" s="21"/>
      <c r="O37" s="30"/>
      <c r="P37" s="30"/>
      <c r="Q37" s="30"/>
      <c r="R37" s="30"/>
    </row>
    <row r="38" spans="1:18" ht="45">
      <c r="B38" s="20" t="s">
        <v>63</v>
      </c>
      <c r="C38" s="34">
        <v>-1458</v>
      </c>
      <c r="D38" s="35">
        <v>-29604</v>
      </c>
      <c r="F38" s="21"/>
      <c r="G38" s="21"/>
      <c r="J38" s="19"/>
      <c r="O38" s="30"/>
      <c r="P38" s="30"/>
      <c r="Q38" s="30"/>
      <c r="R38" s="30"/>
    </row>
    <row r="39" spans="1:18">
      <c r="B39" s="20" t="s">
        <v>100</v>
      </c>
      <c r="C39" s="103">
        <v>2063520</v>
      </c>
      <c r="D39" s="38">
        <v>4119707</v>
      </c>
      <c r="F39" s="21"/>
      <c r="G39" s="21"/>
      <c r="O39" s="30"/>
      <c r="P39" s="30"/>
      <c r="Q39" s="30"/>
      <c r="R39" s="30"/>
    </row>
    <row r="40" spans="1:18">
      <c r="B40" s="39" t="s">
        <v>30</v>
      </c>
      <c r="C40" s="104">
        <f>SUM(C34:C39)</f>
        <v>18877355</v>
      </c>
      <c r="D40" s="105">
        <f>SUM(D34:D39)</f>
        <v>20905396</v>
      </c>
      <c r="F40" s="21"/>
      <c r="G40" s="21"/>
      <c r="O40" s="30"/>
      <c r="P40" s="30"/>
      <c r="Q40" s="30"/>
      <c r="R40" s="30"/>
    </row>
    <row r="41" spans="1:18">
      <c r="B41" s="27" t="s">
        <v>31</v>
      </c>
      <c r="C41" s="104">
        <f>C40+C30</f>
        <v>184247490</v>
      </c>
      <c r="D41" s="105">
        <f>D40+D30</f>
        <v>162097292</v>
      </c>
      <c r="F41" s="21"/>
      <c r="G41" s="21"/>
      <c r="J41" s="19"/>
      <c r="O41" s="30"/>
      <c r="P41" s="30"/>
      <c r="Q41" s="40"/>
      <c r="R41" s="30"/>
    </row>
    <row r="42" spans="1:18">
      <c r="B42" s="20"/>
      <c r="C42" s="34"/>
      <c r="D42" s="35"/>
      <c r="F42" s="21"/>
      <c r="G42" s="21"/>
      <c r="O42" s="41"/>
      <c r="P42" s="30"/>
      <c r="Q42" s="40"/>
      <c r="R42" s="30"/>
    </row>
    <row r="43" spans="1:18" ht="15.75" thickBot="1">
      <c r="B43" s="42" t="s">
        <v>32</v>
      </c>
      <c r="C43" s="191">
        <v>5519.55</v>
      </c>
      <c r="D43" s="192">
        <v>6268.06</v>
      </c>
      <c r="F43" s="21"/>
      <c r="G43" s="21"/>
      <c r="O43" s="43"/>
      <c r="P43" s="30"/>
      <c r="Q43" s="40"/>
      <c r="R43" s="30"/>
    </row>
    <row r="44" spans="1:18">
      <c r="A44" s="44"/>
      <c r="B44" s="45"/>
      <c r="C44" s="46"/>
      <c r="D44" s="46"/>
      <c r="E44" s="44"/>
      <c r="O44" s="47"/>
      <c r="P44" s="30"/>
      <c r="Q44" s="40"/>
      <c r="R44" s="30"/>
    </row>
    <row r="45" spans="1:18">
      <c r="A45" s="44"/>
      <c r="B45" s="45"/>
      <c r="C45" s="46"/>
      <c r="D45" s="46"/>
      <c r="E45" s="44"/>
      <c r="O45" s="47"/>
      <c r="P45" s="30"/>
      <c r="Q45" s="40"/>
      <c r="R45" s="30"/>
    </row>
    <row r="46" spans="1:18">
      <c r="A46" s="44"/>
      <c r="B46" s="45"/>
      <c r="C46" s="46"/>
      <c r="D46" s="46"/>
      <c r="E46" s="44"/>
      <c r="O46" s="47"/>
      <c r="P46" s="30"/>
      <c r="Q46" s="40"/>
      <c r="R46" s="30"/>
    </row>
    <row r="47" spans="1:18">
      <c r="A47" s="44"/>
      <c r="B47" s="45"/>
      <c r="C47" s="46"/>
      <c r="D47" s="46"/>
      <c r="E47" s="44"/>
      <c r="O47" s="47"/>
      <c r="P47" s="30"/>
      <c r="Q47" s="40"/>
      <c r="R47" s="30"/>
    </row>
    <row r="48" spans="1:18">
      <c r="A48" s="44"/>
      <c r="B48" s="48"/>
      <c r="C48" s="49"/>
      <c r="D48" s="49"/>
      <c r="E48" s="44"/>
      <c r="O48" s="30"/>
      <c r="P48" s="30"/>
      <c r="Q48" s="40"/>
      <c r="R48" s="30"/>
    </row>
    <row r="49" spans="1:18" s="44" customFormat="1" ht="15" customHeight="1">
      <c r="B49" s="217" t="s">
        <v>127</v>
      </c>
      <c r="C49" s="218"/>
      <c r="D49" s="218"/>
      <c r="E49" s="218"/>
      <c r="O49" s="193"/>
      <c r="P49" s="193"/>
      <c r="Q49" s="194"/>
      <c r="R49" s="193"/>
    </row>
    <row r="50" spans="1:18">
      <c r="A50" s="44"/>
      <c r="B50" s="112"/>
      <c r="C50" s="113"/>
      <c r="D50" s="113"/>
      <c r="E50" s="113"/>
      <c r="O50" s="30"/>
      <c r="P50" s="30"/>
      <c r="Q50" s="40"/>
      <c r="R50" s="30"/>
    </row>
    <row r="51" spans="1:18">
      <c r="A51" s="44"/>
      <c r="B51" s="112"/>
      <c r="C51" s="113"/>
      <c r="D51" s="113"/>
      <c r="E51" s="113"/>
      <c r="O51" s="30"/>
      <c r="P51" s="30"/>
      <c r="Q51" s="53"/>
      <c r="R51" s="30"/>
    </row>
    <row r="52" spans="1:18" ht="15" customHeight="1">
      <c r="A52" s="44"/>
      <c r="B52" s="109"/>
      <c r="C52" s="50"/>
      <c r="D52" s="50"/>
      <c r="E52" s="44"/>
      <c r="O52" s="30"/>
      <c r="P52" s="30"/>
      <c r="Q52" s="40"/>
      <c r="R52" s="30"/>
    </row>
    <row r="53" spans="1:18">
      <c r="A53" s="44"/>
      <c r="B53" s="51"/>
      <c r="C53" s="52"/>
      <c r="D53" s="52"/>
      <c r="E53" s="44"/>
      <c r="O53" s="30"/>
      <c r="P53" s="30"/>
      <c r="Q53" s="53"/>
      <c r="R53" s="30"/>
    </row>
    <row r="54" spans="1:18" s="44" customFormat="1" ht="15" customHeight="1">
      <c r="B54" s="213" t="s">
        <v>115</v>
      </c>
      <c r="C54" s="213"/>
      <c r="D54" s="213"/>
      <c r="E54" s="54"/>
      <c r="O54" s="193"/>
      <c r="P54" s="193"/>
      <c r="Q54" s="195"/>
      <c r="R54" s="193"/>
    </row>
    <row r="55" spans="1:18">
      <c r="A55" s="44"/>
      <c r="B55" s="55"/>
      <c r="C55" s="56"/>
      <c r="D55" s="57"/>
      <c r="E55" s="44"/>
      <c r="O55" s="30"/>
      <c r="P55" s="30"/>
      <c r="Q55" s="30"/>
      <c r="R55" s="30"/>
    </row>
    <row r="56" spans="1:18">
      <c r="A56" s="44"/>
      <c r="B56" s="48"/>
      <c r="C56" s="49"/>
      <c r="D56" s="49"/>
      <c r="E56" s="44"/>
    </row>
    <row r="57" spans="1:18" ht="24.75" customHeight="1">
      <c r="B57" s="48"/>
      <c r="C57" s="49"/>
      <c r="D57" s="49"/>
      <c r="E57" s="44"/>
    </row>
    <row r="58" spans="1:18">
      <c r="B58" s="58" t="s">
        <v>101</v>
      </c>
      <c r="C58" s="49"/>
      <c r="D58" s="49"/>
      <c r="E58" s="44"/>
    </row>
    <row r="59" spans="1:18">
      <c r="B59" s="59" t="s">
        <v>102</v>
      </c>
    </row>
    <row r="61" spans="1:18">
      <c r="C61" s="60"/>
      <c r="D61" s="60"/>
    </row>
    <row r="100" spans="2:4">
      <c r="B100" s="61"/>
      <c r="C100" s="62"/>
      <c r="D100" s="62"/>
    </row>
  </sheetData>
  <mergeCells count="6">
    <mergeCell ref="B54:D54"/>
    <mergeCell ref="B3:E3"/>
    <mergeCell ref="B4:E4"/>
    <mergeCell ref="B5:E5"/>
    <mergeCell ref="B6:E6"/>
    <mergeCell ref="B49:E49"/>
  </mergeCells>
  <pageMargins left="1.299212598425197" right="0.5118110236220472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66"/>
  <sheetViews>
    <sheetView view="pageBreakPreview" topLeftCell="A22" zoomScale="85" zoomScaleNormal="100" zoomScaleSheetLayoutView="85" workbookViewId="0">
      <selection activeCell="B58" sqref="B58"/>
    </sheetView>
  </sheetViews>
  <sheetFormatPr defaultColWidth="9.33203125" defaultRowHeight="15"/>
  <cols>
    <col min="1" max="1" width="9.33203125" style="1"/>
    <col min="2" max="2" width="74.6640625" style="1" customWidth="1"/>
    <col min="3" max="3" width="20" style="84" customWidth="1"/>
    <col min="4" max="5" width="22.5" style="81" customWidth="1"/>
    <col min="6" max="6" width="24.33203125" style="81" customWidth="1"/>
    <col min="7" max="7" width="5.5" style="1" customWidth="1"/>
    <col min="8" max="9" width="17.1640625" style="1" customWidth="1"/>
    <col min="10" max="10" width="9.33203125" style="1" customWidth="1"/>
    <col min="11" max="11" width="18.6640625" style="1" customWidth="1"/>
    <col min="12" max="12" width="11.6640625" style="1" bestFit="1" customWidth="1"/>
    <col min="13" max="16384" width="9.33203125" style="1"/>
  </cols>
  <sheetData>
    <row r="1" spans="2:11">
      <c r="B1" s="2" t="s">
        <v>0</v>
      </c>
      <c r="C1" s="3"/>
      <c r="D1" s="3"/>
      <c r="E1" s="3"/>
      <c r="F1" s="4" t="s">
        <v>33</v>
      </c>
    </row>
    <row r="2" spans="2:11">
      <c r="B2" s="2"/>
      <c r="C2" s="3"/>
      <c r="D2" s="3"/>
      <c r="E2" s="3"/>
      <c r="F2" s="4"/>
    </row>
    <row r="3" spans="2:11">
      <c r="B3" s="214" t="s">
        <v>34</v>
      </c>
      <c r="C3" s="214"/>
      <c r="D3" s="214"/>
      <c r="E3" s="214"/>
      <c r="F3" s="214"/>
      <c r="G3" s="63"/>
    </row>
    <row r="4" spans="2:11">
      <c r="B4" s="214" t="s">
        <v>3</v>
      </c>
      <c r="C4" s="214"/>
      <c r="D4" s="214"/>
      <c r="E4" s="214"/>
      <c r="F4" s="214"/>
      <c r="G4" s="63"/>
    </row>
    <row r="5" spans="2:11">
      <c r="B5" s="214" t="s">
        <v>35</v>
      </c>
      <c r="C5" s="214"/>
      <c r="D5" s="214"/>
      <c r="E5" s="214"/>
      <c r="F5" s="214"/>
      <c r="G5" s="63"/>
    </row>
    <row r="6" spans="2:11">
      <c r="B6" s="214" t="s">
        <v>128</v>
      </c>
      <c r="C6" s="214"/>
      <c r="D6" s="214"/>
      <c r="E6" s="214"/>
      <c r="F6" s="214"/>
      <c r="G6" s="63"/>
    </row>
    <row r="7" spans="2:11">
      <c r="B7" s="110"/>
      <c r="C7" s="64"/>
      <c r="D7" s="64"/>
      <c r="E7" s="64"/>
      <c r="F7" s="64"/>
      <c r="G7" s="63"/>
    </row>
    <row r="8" spans="2:11" ht="15.75" thickBot="1">
      <c r="B8" s="65"/>
      <c r="C8" s="81"/>
      <c r="D8" s="66"/>
      <c r="E8" s="66"/>
      <c r="F8" s="67" t="s">
        <v>5</v>
      </c>
    </row>
    <row r="9" spans="2:11" s="5" customFormat="1" ht="75" customHeight="1">
      <c r="B9" s="68"/>
      <c r="C9" s="87" t="s">
        <v>57</v>
      </c>
      <c r="D9" s="88" t="s">
        <v>36</v>
      </c>
      <c r="E9" s="87" t="s">
        <v>58</v>
      </c>
      <c r="F9" s="69" t="s">
        <v>37</v>
      </c>
    </row>
    <row r="10" spans="2:11" ht="15.75" thickBot="1">
      <c r="B10" s="70">
        <v>1</v>
      </c>
      <c r="C10" s="89">
        <v>2</v>
      </c>
      <c r="D10" s="71">
        <v>3</v>
      </c>
      <c r="E10" s="90">
        <v>4</v>
      </c>
      <c r="F10" s="72">
        <v>5</v>
      </c>
    </row>
    <row r="11" spans="2:11">
      <c r="B11" s="91" t="s">
        <v>38</v>
      </c>
      <c r="C11" s="97">
        <f t="shared" ref="C11" si="0">SUM(C12:C14)</f>
        <v>4240430</v>
      </c>
      <c r="D11" s="97">
        <f>SUM(D12:D14)</f>
        <v>8794039</v>
      </c>
      <c r="E11" s="97">
        <f t="shared" ref="E11:F11" si="1">SUM(E12:E14)</f>
        <v>4271218</v>
      </c>
      <c r="F11" s="210">
        <f t="shared" si="1"/>
        <v>8378350</v>
      </c>
      <c r="H11" s="18"/>
      <c r="I11" s="18"/>
    </row>
    <row r="12" spans="2:11">
      <c r="B12" s="74" t="s">
        <v>39</v>
      </c>
      <c r="C12" s="96">
        <v>360369</v>
      </c>
      <c r="D12" s="96">
        <v>684677</v>
      </c>
      <c r="E12" s="96">
        <v>253997</v>
      </c>
      <c r="F12" s="98">
        <v>616901</v>
      </c>
      <c r="H12" s="18"/>
      <c r="I12" s="18"/>
    </row>
    <row r="13" spans="2:11">
      <c r="B13" s="74" t="s">
        <v>40</v>
      </c>
      <c r="C13" s="96">
        <v>3862580</v>
      </c>
      <c r="D13" s="96">
        <v>8024704</v>
      </c>
      <c r="E13" s="96">
        <v>3506643</v>
      </c>
      <c r="F13" s="98">
        <v>6715092</v>
      </c>
      <c r="H13" s="18"/>
      <c r="I13" s="18"/>
      <c r="K13" s="73"/>
    </row>
    <row r="14" spans="2:11">
      <c r="B14" s="74" t="s">
        <v>41</v>
      </c>
      <c r="C14" s="96">
        <v>17481</v>
      </c>
      <c r="D14" s="96">
        <v>84658</v>
      </c>
      <c r="E14" s="96">
        <v>510578</v>
      </c>
      <c r="F14" s="98">
        <v>1046357</v>
      </c>
      <c r="H14" s="18"/>
      <c r="I14" s="18"/>
    </row>
    <row r="15" spans="2:11">
      <c r="B15" s="75" t="s">
        <v>42</v>
      </c>
      <c r="C15" s="99">
        <f t="shared" ref="C15" si="2">SUM(C16:C20)</f>
        <v>-1920483</v>
      </c>
      <c r="D15" s="99">
        <f>SUM(D16:D20)</f>
        <v>-3740075</v>
      </c>
      <c r="E15" s="99">
        <f t="shared" ref="E15:F15" si="3">SUM(E16:E20)</f>
        <v>-1878705</v>
      </c>
      <c r="F15" s="211">
        <f t="shared" si="3"/>
        <v>-3951244</v>
      </c>
      <c r="H15" s="18"/>
      <c r="I15" s="18"/>
    </row>
    <row r="16" spans="2:11">
      <c r="B16" s="74" t="s">
        <v>43</v>
      </c>
      <c r="C16" s="96">
        <v>-213658</v>
      </c>
      <c r="D16" s="96">
        <v>-435366</v>
      </c>
      <c r="E16" s="96">
        <v>-385749</v>
      </c>
      <c r="F16" s="98">
        <v>-786606</v>
      </c>
      <c r="H16" s="18"/>
      <c r="I16" s="18"/>
    </row>
    <row r="17" spans="2:9">
      <c r="B17" s="74" t="s">
        <v>44</v>
      </c>
      <c r="C17" s="96">
        <v>-873016</v>
      </c>
      <c r="D17" s="96">
        <v>-1624190</v>
      </c>
      <c r="E17" s="96">
        <v>-591701</v>
      </c>
      <c r="F17" s="98">
        <v>-1307917</v>
      </c>
      <c r="H17" s="18"/>
      <c r="I17" s="18"/>
    </row>
    <row r="18" spans="2:9">
      <c r="B18" s="74" t="s">
        <v>41</v>
      </c>
      <c r="C18" s="96">
        <v>-544312</v>
      </c>
      <c r="D18" s="96">
        <v>-1090216</v>
      </c>
      <c r="E18" s="96">
        <v>-535534</v>
      </c>
      <c r="F18" s="98">
        <v>-1072888</v>
      </c>
      <c r="H18" s="18"/>
      <c r="I18" s="18"/>
    </row>
    <row r="19" spans="2:9">
      <c r="B19" s="74" t="s">
        <v>45</v>
      </c>
      <c r="C19" s="96">
        <v>-196811</v>
      </c>
      <c r="D19" s="96">
        <v>-447701</v>
      </c>
      <c r="E19" s="96">
        <v>-365721</v>
      </c>
      <c r="F19" s="98">
        <v>-783833</v>
      </c>
      <c r="H19" s="18"/>
      <c r="I19" s="18"/>
    </row>
    <row r="20" spans="2:9">
      <c r="B20" s="74" t="s">
        <v>119</v>
      </c>
      <c r="C20" s="96">
        <v>-92686</v>
      </c>
      <c r="D20" s="96">
        <v>-142602</v>
      </c>
      <c r="E20" s="96">
        <v>0</v>
      </c>
      <c r="F20" s="98">
        <v>0</v>
      </c>
      <c r="H20" s="18"/>
      <c r="I20" s="18"/>
    </row>
    <row r="21" spans="2:9" ht="29.25">
      <c r="B21" s="75" t="s">
        <v>46</v>
      </c>
      <c r="C21" s="99">
        <f t="shared" ref="C21" si="4">SUM(C11,C15)</f>
        <v>2319947</v>
      </c>
      <c r="D21" s="99">
        <f>SUM(D11,D15)</f>
        <v>5053964</v>
      </c>
      <c r="E21" s="99">
        <f t="shared" ref="E21:F21" si="5">SUM(E11,E15)</f>
        <v>2392513</v>
      </c>
      <c r="F21" s="211">
        <f t="shared" si="5"/>
        <v>4427106</v>
      </c>
      <c r="H21" s="18"/>
      <c r="I21" s="18"/>
    </row>
    <row r="22" spans="2:9">
      <c r="B22" s="74" t="s">
        <v>47</v>
      </c>
      <c r="C22" s="96">
        <v>-548887</v>
      </c>
      <c r="D22" s="96">
        <v>-1709053</v>
      </c>
      <c r="E22" s="96">
        <v>-441372</v>
      </c>
      <c r="F22" s="98">
        <v>-700991</v>
      </c>
      <c r="H22" s="18"/>
      <c r="I22" s="18"/>
    </row>
    <row r="23" spans="2:9">
      <c r="B23" s="75" t="s">
        <v>48</v>
      </c>
      <c r="C23" s="99">
        <f t="shared" ref="C23" si="6">SUM(C21:C22)</f>
        <v>1771060</v>
      </c>
      <c r="D23" s="99">
        <f>SUM(D21:D22)</f>
        <v>3344911</v>
      </c>
      <c r="E23" s="99">
        <f t="shared" ref="E23:F23" si="7">SUM(E21:E22)</f>
        <v>1951141</v>
      </c>
      <c r="F23" s="211">
        <f t="shared" si="7"/>
        <v>3726115</v>
      </c>
      <c r="H23" s="18"/>
      <c r="I23" s="18"/>
    </row>
    <row r="24" spans="2:9">
      <c r="B24" s="74" t="s">
        <v>49</v>
      </c>
      <c r="C24" s="96">
        <v>1008737</v>
      </c>
      <c r="D24" s="96">
        <v>1864874</v>
      </c>
      <c r="E24" s="96">
        <v>817873</v>
      </c>
      <c r="F24" s="98">
        <v>1564314</v>
      </c>
      <c r="H24" s="18"/>
      <c r="I24" s="18"/>
    </row>
    <row r="25" spans="2:9">
      <c r="B25" s="74" t="s">
        <v>50</v>
      </c>
      <c r="C25" s="96">
        <v>-269601</v>
      </c>
      <c r="D25" s="96">
        <v>-557388</v>
      </c>
      <c r="E25" s="96">
        <v>-179865</v>
      </c>
      <c r="F25" s="98">
        <v>-407565</v>
      </c>
      <c r="H25" s="18"/>
      <c r="I25" s="18"/>
    </row>
    <row r="26" spans="2:9" ht="60">
      <c r="B26" s="74" t="s">
        <v>129</v>
      </c>
      <c r="C26" s="96">
        <v>2723</v>
      </c>
      <c r="D26" s="96">
        <v>3122</v>
      </c>
      <c r="E26" s="96">
        <v>32590</v>
      </c>
      <c r="F26" s="98">
        <v>25814</v>
      </c>
      <c r="H26" s="18"/>
      <c r="I26" s="18"/>
    </row>
    <row r="27" spans="2:9">
      <c r="B27" s="74" t="s">
        <v>103</v>
      </c>
      <c r="C27" s="96">
        <v>819142</v>
      </c>
      <c r="D27" s="96">
        <v>2871775</v>
      </c>
      <c r="E27" s="96">
        <v>1319628</v>
      </c>
      <c r="F27" s="98">
        <v>2461261</v>
      </c>
      <c r="H27" s="18"/>
      <c r="I27" s="18"/>
    </row>
    <row r="28" spans="2:9" ht="30">
      <c r="B28" s="74" t="s">
        <v>130</v>
      </c>
      <c r="C28" s="96">
        <v>340013</v>
      </c>
      <c r="D28" s="96">
        <v>-825903</v>
      </c>
      <c r="E28" s="96">
        <v>-390903</v>
      </c>
      <c r="F28" s="98">
        <v>-63745</v>
      </c>
      <c r="H28" s="18"/>
      <c r="I28" s="18"/>
    </row>
    <row r="29" spans="2:9">
      <c r="B29" s="74" t="s">
        <v>51</v>
      </c>
      <c r="C29" s="96">
        <v>3803</v>
      </c>
      <c r="D29" s="96">
        <v>85106</v>
      </c>
      <c r="E29" s="96">
        <v>4392</v>
      </c>
      <c r="F29" s="98">
        <v>36495</v>
      </c>
      <c r="H29" s="18"/>
      <c r="I29" s="18"/>
    </row>
    <row r="30" spans="2:9">
      <c r="B30" s="75" t="s">
        <v>104</v>
      </c>
      <c r="C30" s="99">
        <f t="shared" ref="C30" si="8">SUM(C24:C29)</f>
        <v>1904817</v>
      </c>
      <c r="D30" s="99">
        <f>SUM(D24:D29)</f>
        <v>3441586</v>
      </c>
      <c r="E30" s="99">
        <f t="shared" ref="E30:F30" si="9">SUM(E24:E29)</f>
        <v>1603715</v>
      </c>
      <c r="F30" s="211">
        <f t="shared" si="9"/>
        <v>3616574</v>
      </c>
      <c r="H30" s="18"/>
      <c r="I30" s="18"/>
    </row>
    <row r="31" spans="2:9">
      <c r="B31" s="74" t="s">
        <v>52</v>
      </c>
      <c r="C31" s="96">
        <v>-2221138</v>
      </c>
      <c r="D31" s="96">
        <v>-4494717</v>
      </c>
      <c r="E31" s="96">
        <v>-2255843</v>
      </c>
      <c r="F31" s="98">
        <v>-4395611</v>
      </c>
      <c r="H31" s="18"/>
      <c r="I31" s="18"/>
    </row>
    <row r="32" spans="2:9">
      <c r="B32" s="74" t="s">
        <v>26</v>
      </c>
      <c r="C32" s="96"/>
      <c r="D32" s="37"/>
      <c r="E32" s="37"/>
      <c r="F32" s="38"/>
      <c r="H32" s="18"/>
      <c r="I32" s="18"/>
    </row>
    <row r="33" spans="2:12">
      <c r="B33" s="74" t="s">
        <v>53</v>
      </c>
      <c r="C33" s="96">
        <v>-1236354</v>
      </c>
      <c r="D33" s="96">
        <v>-2480691</v>
      </c>
      <c r="E33" s="96">
        <v>-1211406</v>
      </c>
      <c r="F33" s="98">
        <v>-2325307</v>
      </c>
      <c r="H33" s="18"/>
      <c r="I33" s="18"/>
    </row>
    <row r="34" spans="2:12">
      <c r="B34" s="74" t="s">
        <v>54</v>
      </c>
      <c r="C34" s="96">
        <v>-354188</v>
      </c>
      <c r="D34" s="96">
        <v>-709211</v>
      </c>
      <c r="E34" s="96">
        <v>-180443</v>
      </c>
      <c r="F34" s="98">
        <v>-392212</v>
      </c>
      <c r="H34" s="18"/>
      <c r="I34" s="18"/>
    </row>
    <row r="35" spans="2:12" ht="30">
      <c r="B35" s="74" t="s">
        <v>55</v>
      </c>
      <c r="C35" s="96">
        <v>-14550</v>
      </c>
      <c r="D35" s="96">
        <v>-38932</v>
      </c>
      <c r="E35" s="96">
        <v>-35849</v>
      </c>
      <c r="F35" s="98">
        <v>-60302</v>
      </c>
      <c r="H35" s="18"/>
      <c r="I35" s="18"/>
    </row>
    <row r="36" spans="2:12">
      <c r="B36" s="74" t="s">
        <v>56</v>
      </c>
      <c r="C36" s="96">
        <v>-616046</v>
      </c>
      <c r="D36" s="96">
        <v>-1265883</v>
      </c>
      <c r="E36" s="96">
        <v>-828145</v>
      </c>
      <c r="F36" s="98">
        <v>-1617790</v>
      </c>
      <c r="H36" s="18"/>
      <c r="I36" s="18"/>
    </row>
    <row r="37" spans="2:12">
      <c r="B37" s="75" t="s">
        <v>105</v>
      </c>
      <c r="C37" s="99">
        <f t="shared" ref="C37" si="10">SUM(C23,C30,C31)</f>
        <v>1454739</v>
      </c>
      <c r="D37" s="99">
        <f>SUM(D23,D30,D31)</f>
        <v>2291780</v>
      </c>
      <c r="E37" s="99">
        <f t="shared" ref="E37:F37" si="11">SUM(E23,E30,E31)</f>
        <v>1299013</v>
      </c>
      <c r="F37" s="211">
        <f t="shared" si="11"/>
        <v>2947078</v>
      </c>
      <c r="H37" s="18"/>
      <c r="I37" s="18"/>
    </row>
    <row r="38" spans="2:12" ht="30">
      <c r="B38" s="74" t="s">
        <v>131</v>
      </c>
      <c r="C38" s="96">
        <v>60898</v>
      </c>
      <c r="D38" s="96">
        <v>37401</v>
      </c>
      <c r="E38" s="96">
        <v>-33294</v>
      </c>
      <c r="F38" s="98">
        <v>-27171</v>
      </c>
      <c r="H38" s="18"/>
      <c r="I38" s="18"/>
    </row>
    <row r="39" spans="2:12">
      <c r="B39" s="75" t="s">
        <v>60</v>
      </c>
      <c r="C39" s="99">
        <f t="shared" ref="C39" si="12">SUM(C37:C38)</f>
        <v>1515637</v>
      </c>
      <c r="D39" s="99">
        <f>SUM(D37:D38)</f>
        <v>2329181</v>
      </c>
      <c r="E39" s="99">
        <f t="shared" ref="E39:F39" si="13">SUM(E37:E38)</f>
        <v>1265719</v>
      </c>
      <c r="F39" s="211">
        <f t="shared" si="13"/>
        <v>2919907</v>
      </c>
      <c r="H39" s="18"/>
      <c r="I39" s="18"/>
    </row>
    <row r="40" spans="2:12">
      <c r="B40" s="74" t="s">
        <v>120</v>
      </c>
      <c r="C40" s="96">
        <v>-175428</v>
      </c>
      <c r="D40" s="96">
        <v>-265661</v>
      </c>
      <c r="E40" s="96">
        <v>-187606</v>
      </c>
      <c r="F40" s="98">
        <v>-315137</v>
      </c>
      <c r="H40" s="18"/>
      <c r="I40" s="18"/>
    </row>
    <row r="41" spans="2:12">
      <c r="B41" s="75" t="s">
        <v>59</v>
      </c>
      <c r="C41" s="99">
        <f t="shared" ref="C41" si="14">SUM(C39:C40)</f>
        <v>1340209</v>
      </c>
      <c r="D41" s="99">
        <f>SUM(D39:D40)</f>
        <v>2063520</v>
      </c>
      <c r="E41" s="99">
        <f t="shared" ref="E41:F41" si="15">SUM(E39:E40)</f>
        <v>1078113</v>
      </c>
      <c r="F41" s="211">
        <f t="shared" si="15"/>
        <v>2604770</v>
      </c>
      <c r="H41" s="18"/>
      <c r="I41" s="18"/>
    </row>
    <row r="42" spans="2:12" s="44" customFormat="1">
      <c r="B42" s="76"/>
      <c r="C42" s="100"/>
      <c r="D42" s="101"/>
      <c r="E42" s="101"/>
      <c r="F42" s="102"/>
      <c r="H42" s="49"/>
      <c r="I42" s="18"/>
      <c r="L42" s="1"/>
    </row>
    <row r="43" spans="2:12" s="44" customFormat="1">
      <c r="B43" s="76" t="s">
        <v>121</v>
      </c>
      <c r="C43" s="100"/>
      <c r="D43" s="101"/>
      <c r="E43" s="101"/>
      <c r="F43" s="102"/>
      <c r="H43" s="49"/>
      <c r="I43" s="18"/>
      <c r="L43" s="1"/>
    </row>
    <row r="44" spans="2:12" s="44" customFormat="1" ht="30">
      <c r="B44" s="92" t="s">
        <v>122</v>
      </c>
      <c r="C44" s="100"/>
      <c r="D44" s="101"/>
      <c r="E44" s="101"/>
      <c r="F44" s="102"/>
      <c r="H44" s="49"/>
      <c r="I44" s="18"/>
    </row>
    <row r="45" spans="2:12" ht="45">
      <c r="B45" s="93" t="s">
        <v>64</v>
      </c>
      <c r="C45" s="96">
        <v>17121</v>
      </c>
      <c r="D45" s="96">
        <v>28146</v>
      </c>
      <c r="E45" s="96">
        <v>7160</v>
      </c>
      <c r="F45" s="98">
        <v>14836</v>
      </c>
      <c r="H45" s="18"/>
      <c r="I45" s="18"/>
    </row>
    <row r="46" spans="2:12">
      <c r="B46" s="75" t="s">
        <v>123</v>
      </c>
      <c r="C46" s="99">
        <f t="shared" ref="C46" si="16">SUM(C45)</f>
        <v>17121</v>
      </c>
      <c r="D46" s="99">
        <f>SUM(D45)</f>
        <v>28146</v>
      </c>
      <c r="E46" s="99">
        <f t="shared" ref="E46:F46" si="17">SUM(E45)</f>
        <v>7160</v>
      </c>
      <c r="F46" s="211">
        <f t="shared" si="17"/>
        <v>14836</v>
      </c>
      <c r="H46" s="18"/>
      <c r="I46" s="18"/>
    </row>
    <row r="47" spans="2:12">
      <c r="B47" s="75" t="s">
        <v>106</v>
      </c>
      <c r="C47" s="99">
        <f t="shared" ref="C47" si="18">SUM(C41,C46)</f>
        <v>1357330</v>
      </c>
      <c r="D47" s="99">
        <f>SUM(D41,D46)</f>
        <v>2091666</v>
      </c>
      <c r="E47" s="99">
        <f t="shared" ref="E47:F47" si="19">SUM(E41,E46)</f>
        <v>1085273</v>
      </c>
      <c r="F47" s="211">
        <f t="shared" si="19"/>
        <v>2619606</v>
      </c>
      <c r="H47" s="18"/>
      <c r="I47" s="18"/>
    </row>
    <row r="48" spans="2:12">
      <c r="B48" s="76"/>
      <c r="C48" s="100"/>
      <c r="D48" s="101"/>
      <c r="E48" s="101"/>
      <c r="F48" s="102"/>
      <c r="H48" s="18"/>
      <c r="I48" s="18"/>
      <c r="K48" s="18"/>
    </row>
    <row r="49" spans="2:9" ht="15.75" thickBot="1">
      <c r="B49" s="77" t="s">
        <v>107</v>
      </c>
      <c r="C49" s="196">
        <v>433.6</v>
      </c>
      <c r="D49" s="196">
        <v>688.83</v>
      </c>
      <c r="E49" s="196">
        <v>394.09</v>
      </c>
      <c r="F49" s="212">
        <v>952.14</v>
      </c>
      <c r="H49" s="18"/>
      <c r="I49" s="18"/>
    </row>
    <row r="50" spans="2:9">
      <c r="B50" s="78"/>
      <c r="C50" s="66"/>
      <c r="D50" s="79"/>
      <c r="E50" s="79"/>
      <c r="F50" s="80"/>
    </row>
    <row r="54" spans="2:9" s="44" customFormat="1" ht="15" customHeight="1">
      <c r="B54" s="213" t="s">
        <v>127</v>
      </c>
      <c r="C54" s="213"/>
      <c r="D54" s="213"/>
      <c r="E54" s="213"/>
      <c r="F54" s="213"/>
      <c r="G54" s="54"/>
    </row>
    <row r="55" spans="2:9">
      <c r="B55" s="114"/>
      <c r="C55" s="114"/>
      <c r="D55" s="114"/>
      <c r="E55" s="114"/>
      <c r="F55" s="114"/>
      <c r="G55" s="85"/>
    </row>
    <row r="56" spans="2:9">
      <c r="B56" s="114"/>
      <c r="C56" s="114"/>
      <c r="D56" s="114"/>
      <c r="E56" s="114"/>
      <c r="F56" s="114"/>
      <c r="G56" s="85"/>
    </row>
    <row r="57" spans="2:9" ht="15.75" customHeight="1">
      <c r="B57" s="114"/>
      <c r="C57" s="4"/>
      <c r="D57" s="82"/>
      <c r="E57" s="82"/>
      <c r="F57" s="82"/>
    </row>
    <row r="58" spans="2:9">
      <c r="B58" s="83"/>
      <c r="D58" s="84"/>
      <c r="E58" s="84"/>
    </row>
    <row r="59" spans="2:9" s="44" customFormat="1">
      <c r="B59" s="213" t="s">
        <v>115</v>
      </c>
      <c r="C59" s="213"/>
      <c r="D59" s="213"/>
      <c r="E59" s="213"/>
      <c r="F59" s="213"/>
      <c r="G59" s="54"/>
    </row>
    <row r="60" spans="2:9">
      <c r="B60" s="114"/>
      <c r="C60" s="114"/>
      <c r="D60" s="114"/>
      <c r="E60" s="114"/>
      <c r="F60" s="114"/>
      <c r="G60" s="85"/>
    </row>
    <row r="61" spans="2:9">
      <c r="B61" s="114"/>
      <c r="C61" s="114"/>
      <c r="D61" s="114"/>
      <c r="E61" s="114"/>
      <c r="F61" s="114"/>
      <c r="G61" s="85"/>
    </row>
    <row r="62" spans="2:9">
      <c r="B62" s="2"/>
      <c r="C62" s="3"/>
      <c r="D62" s="3"/>
      <c r="E62" s="3"/>
    </row>
    <row r="63" spans="2:9">
      <c r="D63" s="84"/>
      <c r="E63" s="84"/>
    </row>
    <row r="64" spans="2:9">
      <c r="B64" s="58" t="s">
        <v>101</v>
      </c>
      <c r="C64" s="94"/>
      <c r="D64" s="84"/>
      <c r="E64" s="84"/>
    </row>
    <row r="65" spans="2:5">
      <c r="B65" s="59" t="s">
        <v>102</v>
      </c>
      <c r="C65" s="95"/>
      <c r="D65" s="84"/>
      <c r="E65" s="84"/>
    </row>
    <row r="66" spans="2:5">
      <c r="B66" s="86"/>
      <c r="C66" s="95"/>
    </row>
  </sheetData>
  <mergeCells count="6">
    <mergeCell ref="B59:F59"/>
    <mergeCell ref="B3:F3"/>
    <mergeCell ref="B4:F4"/>
    <mergeCell ref="B5:F5"/>
    <mergeCell ref="B6:F6"/>
    <mergeCell ref="B54:F54"/>
  </mergeCells>
  <pageMargins left="1.299212598425197" right="0.31496062992125984" top="0.74803149606299213" bottom="0.74803149606299213" header="0.31496062992125984" footer="0.31496062992125984"/>
  <pageSetup paperSize="9" scale="63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6"/>
  <sheetViews>
    <sheetView view="pageBreakPreview" zoomScaleNormal="80" zoomScaleSheetLayoutView="100" workbookViewId="0">
      <selection activeCell="C44" sqref="C44"/>
    </sheetView>
  </sheetViews>
  <sheetFormatPr defaultColWidth="9.33203125" defaultRowHeight="15"/>
  <cols>
    <col min="1" max="1" width="9.1640625" style="115" customWidth="1"/>
    <col min="2" max="2" width="89.1640625" style="115" customWidth="1"/>
    <col min="3" max="3" width="25.6640625" style="115" customWidth="1"/>
    <col min="4" max="4" width="24.6640625" style="115" customWidth="1"/>
    <col min="5" max="5" width="9.33203125" style="1"/>
    <col min="6" max="6" width="15.6640625" style="1" bestFit="1" customWidth="1"/>
    <col min="7" max="7" width="14.33203125" style="1" bestFit="1" customWidth="1"/>
    <col min="8" max="8" width="11.6640625" style="1" bestFit="1" customWidth="1"/>
    <col min="9" max="9" width="16.83203125" style="1" bestFit="1" customWidth="1"/>
    <col min="10" max="11" width="9.33203125" style="1"/>
    <col min="12" max="12" width="12.33203125" style="1" bestFit="1" customWidth="1"/>
    <col min="13" max="16384" width="9.33203125" style="1"/>
  </cols>
  <sheetData>
    <row r="1" spans="1:9">
      <c r="B1" s="55" t="s">
        <v>0</v>
      </c>
      <c r="C1" s="2"/>
      <c r="D1" s="207" t="s">
        <v>65</v>
      </c>
    </row>
    <row r="2" spans="1:9">
      <c r="B2" s="208"/>
      <c r="C2" s="208"/>
      <c r="D2" s="207"/>
    </row>
    <row r="3" spans="1:9">
      <c r="B3" s="219" t="s">
        <v>66</v>
      </c>
      <c r="C3" s="219"/>
      <c r="D3" s="219"/>
    </row>
    <row r="4" spans="1:9">
      <c r="B4" s="219" t="s">
        <v>3</v>
      </c>
      <c r="C4" s="219"/>
      <c r="D4" s="219"/>
    </row>
    <row r="5" spans="1:9" ht="18" customHeight="1">
      <c r="B5" s="220" t="s">
        <v>4</v>
      </c>
      <c r="C5" s="220"/>
      <c r="D5" s="220"/>
    </row>
    <row r="6" spans="1:9">
      <c r="B6" s="214" t="s">
        <v>128</v>
      </c>
      <c r="C6" s="214"/>
      <c r="D6" s="214"/>
      <c r="E6" s="63"/>
      <c r="F6" s="63"/>
    </row>
    <row r="8" spans="1:9" ht="15.75" thickBot="1">
      <c r="D8" s="116" t="s">
        <v>5</v>
      </c>
    </row>
    <row r="9" spans="1:9" s="5" customFormat="1" ht="57" customHeight="1" thickBot="1">
      <c r="A9" s="117"/>
      <c r="B9" s="118" t="s">
        <v>6</v>
      </c>
      <c r="C9" s="119" t="s">
        <v>128</v>
      </c>
      <c r="D9" s="197" t="s">
        <v>132</v>
      </c>
      <c r="E9" s="198"/>
    </row>
    <row r="10" spans="1:9" ht="15.75" thickBot="1">
      <c r="B10" s="120">
        <v>1</v>
      </c>
      <c r="C10" s="121">
        <v>2</v>
      </c>
      <c r="D10" s="122">
        <v>3</v>
      </c>
    </row>
    <row r="11" spans="1:9">
      <c r="B11" s="123" t="s">
        <v>67</v>
      </c>
      <c r="C11" s="124"/>
      <c r="D11" s="125"/>
    </row>
    <row r="12" spans="1:9" ht="30">
      <c r="B12" s="126" t="s">
        <v>68</v>
      </c>
      <c r="C12" s="127">
        <v>6411132</v>
      </c>
      <c r="D12" s="199">
        <v>5562882</v>
      </c>
      <c r="F12" s="128"/>
      <c r="I12" s="129"/>
    </row>
    <row r="13" spans="1:9">
      <c r="B13" s="75" t="s">
        <v>69</v>
      </c>
      <c r="C13" s="130">
        <f>SUM(C14:C17)</f>
        <v>-890666</v>
      </c>
      <c r="D13" s="132">
        <f>SUM(D14:D17)</f>
        <v>-10662959</v>
      </c>
      <c r="F13" s="128"/>
      <c r="I13" s="129"/>
    </row>
    <row r="14" spans="1:9">
      <c r="B14" s="126" t="s">
        <v>70</v>
      </c>
      <c r="C14" s="127">
        <v>-421521</v>
      </c>
      <c r="D14" s="199">
        <v>124988</v>
      </c>
      <c r="F14" s="128"/>
      <c r="I14" s="129"/>
    </row>
    <row r="15" spans="1:9" hidden="1">
      <c r="B15" s="126" t="s">
        <v>71</v>
      </c>
      <c r="C15" s="127">
        <v>0</v>
      </c>
      <c r="D15" s="199">
        <v>0</v>
      </c>
      <c r="F15" s="128"/>
      <c r="I15" s="129"/>
    </row>
    <row r="16" spans="1:9">
      <c r="B16" s="131" t="s">
        <v>72</v>
      </c>
      <c r="C16" s="127">
        <v>-5258548</v>
      </c>
      <c r="D16" s="199">
        <v>-9237641</v>
      </c>
      <c r="F16" s="128"/>
      <c r="I16" s="129"/>
    </row>
    <row r="17" spans="2:9" ht="30">
      <c r="B17" s="126" t="s">
        <v>61</v>
      </c>
      <c r="C17" s="127">
        <v>4789403</v>
      </c>
      <c r="D17" s="199">
        <v>-1550306</v>
      </c>
      <c r="F17" s="128"/>
      <c r="I17" s="129"/>
    </row>
    <row r="18" spans="2:9">
      <c r="B18" s="75" t="s">
        <v>73</v>
      </c>
      <c r="C18" s="130">
        <f>SUM(C19:C21)</f>
        <v>22720246</v>
      </c>
      <c r="D18" s="132">
        <f>SUM(D19:D21)</f>
        <v>-18008131</v>
      </c>
      <c r="F18" s="128"/>
      <c r="I18" s="129"/>
    </row>
    <row r="19" spans="2:9">
      <c r="B19" s="131" t="s">
        <v>18</v>
      </c>
      <c r="C19" s="127">
        <v>355930</v>
      </c>
      <c r="D19" s="199">
        <v>462196</v>
      </c>
      <c r="F19" s="128"/>
      <c r="I19" s="129"/>
    </row>
    <row r="20" spans="2:9" hidden="1">
      <c r="B20" s="126" t="s">
        <v>74</v>
      </c>
      <c r="C20" s="127">
        <v>0</v>
      </c>
      <c r="D20" s="199">
        <v>0</v>
      </c>
      <c r="F20" s="128"/>
      <c r="I20" s="129"/>
    </row>
    <row r="21" spans="2:9">
      <c r="B21" s="131" t="s">
        <v>19</v>
      </c>
      <c r="C21" s="127">
        <v>22364316</v>
      </c>
      <c r="D21" s="199">
        <v>-18470327</v>
      </c>
      <c r="F21" s="128"/>
      <c r="I21" s="129"/>
    </row>
    <row r="22" spans="2:9">
      <c r="B22" s="75" t="s">
        <v>75</v>
      </c>
      <c r="C22" s="200">
        <v>-2894562</v>
      </c>
      <c r="D22" s="132">
        <v>-1889175</v>
      </c>
      <c r="F22" s="128"/>
      <c r="I22" s="129"/>
    </row>
    <row r="23" spans="2:9">
      <c r="B23" s="75" t="s">
        <v>76</v>
      </c>
      <c r="C23" s="130">
        <f>SUM(C12,C13,C18,C22)</f>
        <v>25346150</v>
      </c>
      <c r="D23" s="132">
        <f>SUM(D12,D13,D18,D22)</f>
        <v>-24997383</v>
      </c>
      <c r="F23" s="128"/>
      <c r="I23" s="129"/>
    </row>
    <row r="24" spans="2:9">
      <c r="B24" s="126" t="s">
        <v>77</v>
      </c>
      <c r="C24" s="127">
        <v>-278</v>
      </c>
      <c r="D24" s="199">
        <v>-22256</v>
      </c>
      <c r="F24" s="128"/>
      <c r="I24" s="129"/>
    </row>
    <row r="25" spans="2:9" ht="29.25">
      <c r="B25" s="75" t="s">
        <v>78</v>
      </c>
      <c r="C25" s="130">
        <f>SUM(C23:C24)</f>
        <v>25345872</v>
      </c>
      <c r="D25" s="132">
        <f>SUM(D23:D24)</f>
        <v>-25019639</v>
      </c>
      <c r="F25" s="128"/>
      <c r="I25" s="129"/>
    </row>
    <row r="26" spans="2:9">
      <c r="B26" s="133" t="s">
        <v>79</v>
      </c>
      <c r="C26" s="127"/>
      <c r="D26" s="199"/>
      <c r="F26" s="128"/>
      <c r="I26" s="129"/>
    </row>
    <row r="27" spans="2:9" ht="30" hidden="1">
      <c r="B27" s="126" t="s">
        <v>108</v>
      </c>
      <c r="C27" s="127">
        <v>0</v>
      </c>
      <c r="D27" s="199">
        <v>0</v>
      </c>
      <c r="F27" s="128"/>
      <c r="I27" s="129"/>
    </row>
    <row r="28" spans="2:9" ht="30" hidden="1">
      <c r="B28" s="134" t="s">
        <v>109</v>
      </c>
      <c r="C28" s="127">
        <v>0</v>
      </c>
      <c r="D28" s="199">
        <v>0</v>
      </c>
      <c r="F28" s="128"/>
      <c r="I28" s="129"/>
    </row>
    <row r="29" spans="2:9">
      <c r="B29" s="134" t="s">
        <v>124</v>
      </c>
      <c r="C29" s="127">
        <v>-936645</v>
      </c>
      <c r="D29" s="199">
        <v>-274554</v>
      </c>
      <c r="F29" s="128"/>
      <c r="I29" s="129"/>
    </row>
    <row r="30" spans="2:9" ht="29.25">
      <c r="B30" s="75" t="s">
        <v>80</v>
      </c>
      <c r="C30" s="130">
        <f>SUM(C27:C29)</f>
        <v>-936645</v>
      </c>
      <c r="D30" s="132">
        <f>SUM(D27:D29)</f>
        <v>-274554</v>
      </c>
      <c r="F30" s="128"/>
      <c r="I30" s="129"/>
    </row>
    <row r="31" spans="2:9">
      <c r="B31" s="133" t="s">
        <v>81</v>
      </c>
      <c r="C31" s="127"/>
      <c r="D31" s="199"/>
      <c r="F31" s="128"/>
      <c r="I31" s="129"/>
    </row>
    <row r="32" spans="2:9">
      <c r="B32" s="126" t="s">
        <v>82</v>
      </c>
      <c r="C32" s="127">
        <v>0</v>
      </c>
      <c r="D32" s="199">
        <v>-25000</v>
      </c>
      <c r="F32" s="128"/>
      <c r="I32" s="129"/>
    </row>
    <row r="33" spans="1:9" ht="18.600000000000001" customHeight="1">
      <c r="B33" s="126" t="s">
        <v>83</v>
      </c>
      <c r="C33" s="127">
        <v>-5800000</v>
      </c>
      <c r="D33" s="199">
        <v>0</v>
      </c>
      <c r="F33" s="128"/>
      <c r="I33" s="129"/>
    </row>
    <row r="34" spans="1:9" hidden="1">
      <c r="B34" s="126" t="s">
        <v>110</v>
      </c>
      <c r="C34" s="127">
        <v>0</v>
      </c>
      <c r="D34" s="199">
        <v>0</v>
      </c>
      <c r="F34" s="128"/>
      <c r="I34" s="129"/>
    </row>
    <row r="35" spans="1:9" hidden="1">
      <c r="B35" s="126" t="s">
        <v>84</v>
      </c>
      <c r="C35" s="127">
        <v>0</v>
      </c>
      <c r="D35" s="199">
        <v>0</v>
      </c>
      <c r="F35" s="128"/>
      <c r="I35" s="129"/>
    </row>
    <row r="36" spans="1:9">
      <c r="B36" s="75" t="s">
        <v>85</v>
      </c>
      <c r="C36" s="130">
        <f>SUM(C32:C35)</f>
        <v>-5800000</v>
      </c>
      <c r="D36" s="132">
        <f>SUM(D32:D35)</f>
        <v>-25000</v>
      </c>
      <c r="F36" s="128"/>
      <c r="I36" s="129"/>
    </row>
    <row r="37" spans="1:9">
      <c r="B37" s="133" t="s">
        <v>8</v>
      </c>
      <c r="C37" s="127"/>
      <c r="D37" s="199"/>
      <c r="F37" s="128"/>
      <c r="I37" s="129"/>
    </row>
    <row r="38" spans="1:9">
      <c r="B38" s="93" t="s">
        <v>86</v>
      </c>
      <c r="C38" s="127">
        <v>49318138</v>
      </c>
      <c r="D38" s="199">
        <v>43372860</v>
      </c>
      <c r="F38" s="129"/>
      <c r="G38" s="135"/>
      <c r="I38" s="129"/>
    </row>
    <row r="39" spans="1:9">
      <c r="B39" s="93" t="s">
        <v>87</v>
      </c>
      <c r="C39" s="127">
        <v>67863055</v>
      </c>
      <c r="D39" s="199">
        <v>17479932</v>
      </c>
      <c r="F39" s="128"/>
      <c r="I39" s="129"/>
    </row>
    <row r="40" spans="1:9">
      <c r="B40" s="75" t="s">
        <v>88</v>
      </c>
      <c r="C40" s="130">
        <f>SUM(C25,C30,C36,C41)</f>
        <v>18544917</v>
      </c>
      <c r="D40" s="132">
        <f>SUM(D25,D30,D36,D41)</f>
        <v>-25892928</v>
      </c>
      <c r="F40" s="128"/>
    </row>
    <row r="41" spans="1:9" ht="15.75" thickBot="1">
      <c r="B41" s="136" t="s">
        <v>89</v>
      </c>
      <c r="C41" s="137">
        <v>-64310</v>
      </c>
      <c r="D41" s="201">
        <v>-573735</v>
      </c>
      <c r="E41" s="202"/>
      <c r="F41" s="128"/>
    </row>
    <row r="42" spans="1:9">
      <c r="B42" s="138"/>
      <c r="C42" s="138"/>
      <c r="D42" s="139"/>
      <c r="F42" s="128"/>
    </row>
    <row r="43" spans="1:9">
      <c r="B43" s="138"/>
      <c r="C43" s="140"/>
      <c r="D43" s="141"/>
      <c r="E43" s="142"/>
    </row>
    <row r="44" spans="1:9">
      <c r="B44" s="138"/>
      <c r="C44" s="140"/>
      <c r="D44" s="141"/>
      <c r="E44" s="142"/>
    </row>
    <row r="45" spans="1:9">
      <c r="B45" s="143"/>
      <c r="C45" s="144"/>
      <c r="D45" s="144"/>
      <c r="E45" s="142"/>
      <c r="F45" s="129"/>
    </row>
    <row r="46" spans="1:9">
      <c r="B46" s="138"/>
      <c r="C46" s="145"/>
      <c r="D46" s="139"/>
      <c r="F46" s="129"/>
    </row>
    <row r="47" spans="1:9" s="44" customFormat="1" ht="15.75" customHeight="1">
      <c r="A47" s="203"/>
      <c r="B47" s="217" t="s">
        <v>127</v>
      </c>
      <c r="C47" s="217"/>
      <c r="D47" s="217"/>
    </row>
    <row r="48" spans="1:9">
      <c r="B48" s="114"/>
      <c r="C48" s="146"/>
      <c r="D48" s="146"/>
    </row>
    <row r="49" spans="1:4">
      <c r="B49" s="83"/>
      <c r="C49" s="147"/>
      <c r="D49" s="147"/>
    </row>
    <row r="50" spans="1:4" s="44" customFormat="1" ht="15.75" customHeight="1">
      <c r="A50" s="203"/>
      <c r="B50" s="213" t="s">
        <v>115</v>
      </c>
      <c r="C50" s="213"/>
      <c r="D50" s="213"/>
    </row>
    <row r="51" spans="1:4">
      <c r="B51" s="2"/>
      <c r="C51" s="3"/>
      <c r="D51" s="62"/>
    </row>
    <row r="52" spans="1:4">
      <c r="B52" s="1"/>
      <c r="C52" s="18"/>
      <c r="D52" s="18"/>
    </row>
    <row r="53" spans="1:4">
      <c r="B53" s="148" t="s">
        <v>111</v>
      </c>
      <c r="C53" s="18"/>
      <c r="D53" s="18"/>
    </row>
    <row r="54" spans="1:4">
      <c r="A54" s="149"/>
      <c r="B54" s="86" t="s">
        <v>102</v>
      </c>
      <c r="C54" s="18"/>
      <c r="D54" s="18"/>
    </row>
    <row r="55" spans="1:4">
      <c r="B55" s="86"/>
      <c r="C55" s="62"/>
      <c r="D55" s="62"/>
    </row>
    <row r="56" spans="1:4">
      <c r="B56" s="150"/>
    </row>
  </sheetData>
  <mergeCells count="6">
    <mergeCell ref="B50:D50"/>
    <mergeCell ref="B3:D3"/>
    <mergeCell ref="B4:D4"/>
    <mergeCell ref="B5:D5"/>
    <mergeCell ref="B6:D6"/>
    <mergeCell ref="B47:D47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4"/>
  <sheetViews>
    <sheetView tabSelected="1" view="pageBreakPreview" topLeftCell="A16" zoomScale="85" zoomScaleNormal="85" zoomScaleSheetLayoutView="85" workbookViewId="0">
      <selection activeCell="A30" sqref="A30"/>
    </sheetView>
  </sheetViews>
  <sheetFormatPr defaultColWidth="9.33203125" defaultRowHeight="15"/>
  <cols>
    <col min="1" max="1" width="68.5" style="149" customWidth="1"/>
    <col min="2" max="2" width="20.83203125" style="149" customWidth="1"/>
    <col min="3" max="3" width="24.1640625" style="149" customWidth="1"/>
    <col min="4" max="4" width="26.33203125" style="149" customWidth="1"/>
    <col min="5" max="5" width="20" style="149" customWidth="1"/>
    <col min="6" max="6" width="18.83203125" style="149" customWidth="1"/>
    <col min="7" max="7" width="15.83203125" style="1" customWidth="1"/>
    <col min="8" max="9" width="9.33203125" style="1"/>
    <col min="10" max="10" width="18.6640625" style="1" bestFit="1" customWidth="1"/>
    <col min="11" max="16384" width="9.33203125" style="1"/>
  </cols>
  <sheetData>
    <row r="1" spans="1:10">
      <c r="A1" s="2" t="s">
        <v>0</v>
      </c>
      <c r="F1" s="151" t="s">
        <v>90</v>
      </c>
    </row>
    <row r="2" spans="1:10">
      <c r="F2" s="151"/>
    </row>
    <row r="3" spans="1:10">
      <c r="B3" s="152" t="s">
        <v>91</v>
      </c>
      <c r="E3" s="153"/>
      <c r="F3" s="153"/>
    </row>
    <row r="4" spans="1:10">
      <c r="B4" s="154" t="s">
        <v>3</v>
      </c>
      <c r="E4" s="205"/>
      <c r="F4" s="155"/>
    </row>
    <row r="5" spans="1:10">
      <c r="B5" s="156" t="s">
        <v>4</v>
      </c>
      <c r="E5" s="206"/>
      <c r="F5" s="155"/>
    </row>
    <row r="6" spans="1:10">
      <c r="A6" s="63"/>
      <c r="B6" s="154" t="s">
        <v>128</v>
      </c>
      <c r="C6" s="63"/>
      <c r="E6" s="157"/>
      <c r="F6" s="157"/>
    </row>
    <row r="7" spans="1:10">
      <c r="A7" s="158" t="s">
        <v>92</v>
      </c>
      <c r="B7" s="159"/>
      <c r="C7" s="159"/>
      <c r="D7" s="159"/>
      <c r="E7" s="159"/>
      <c r="F7" s="159"/>
    </row>
    <row r="8" spans="1:10" ht="15.75" thickBot="1">
      <c r="B8" s="159"/>
      <c r="F8" s="160" t="s">
        <v>5</v>
      </c>
    </row>
    <row r="9" spans="1:10" ht="143.25" thickBot="1">
      <c r="A9" s="161" t="s">
        <v>93</v>
      </c>
      <c r="B9" s="162" t="s">
        <v>99</v>
      </c>
      <c r="C9" s="163" t="s">
        <v>118</v>
      </c>
      <c r="D9" s="164" t="s">
        <v>112</v>
      </c>
      <c r="E9" s="164" t="s">
        <v>29</v>
      </c>
      <c r="F9" s="165" t="s">
        <v>94</v>
      </c>
    </row>
    <row r="10" spans="1:10" ht="15.75" thickBot="1">
      <c r="A10" s="166">
        <v>1</v>
      </c>
      <c r="B10" s="167">
        <v>2</v>
      </c>
      <c r="C10" s="168">
        <v>3</v>
      </c>
      <c r="D10" s="169">
        <v>4</v>
      </c>
      <c r="E10" s="169">
        <v>5</v>
      </c>
      <c r="F10" s="170">
        <v>6</v>
      </c>
    </row>
    <row r="11" spans="1:10">
      <c r="A11" s="171" t="s">
        <v>95</v>
      </c>
      <c r="B11" s="172">
        <v>27357000</v>
      </c>
      <c r="C11" s="172">
        <v>-11981366</v>
      </c>
      <c r="D11" s="172">
        <v>-64361</v>
      </c>
      <c r="E11" s="173">
        <v>1011802</v>
      </c>
      <c r="F11" s="174">
        <f>SUM(B11:E11)</f>
        <v>16323075</v>
      </c>
      <c r="J11" s="175"/>
    </row>
    <row r="12" spans="1:10">
      <c r="A12" s="176" t="s">
        <v>100</v>
      </c>
      <c r="B12" s="177">
        <v>0</v>
      </c>
      <c r="C12" s="178">
        <v>4119707</v>
      </c>
      <c r="D12" s="179">
        <v>0</v>
      </c>
      <c r="E12" s="180">
        <v>0</v>
      </c>
      <c r="F12" s="102">
        <f>SUM(B12:E12)</f>
        <v>4119707</v>
      </c>
      <c r="J12" s="175"/>
    </row>
    <row r="13" spans="1:10">
      <c r="A13" s="176" t="s">
        <v>96</v>
      </c>
      <c r="B13" s="181">
        <v>0</v>
      </c>
      <c r="C13" s="182">
        <v>1011802</v>
      </c>
      <c r="D13" s="178">
        <v>0</v>
      </c>
      <c r="E13" s="183">
        <v>-1011802</v>
      </c>
      <c r="F13" s="102">
        <f t="shared" ref="F13:F17" si="0">SUM(B13:E13)</f>
        <v>0</v>
      </c>
      <c r="J13" s="175"/>
    </row>
    <row r="14" spans="1:10">
      <c r="A14" s="176" t="s">
        <v>97</v>
      </c>
      <c r="B14" s="181">
        <v>0</v>
      </c>
      <c r="C14" s="182">
        <v>-283666</v>
      </c>
      <c r="D14" s="178">
        <v>2742</v>
      </c>
      <c r="E14" s="183">
        <v>0</v>
      </c>
      <c r="F14" s="102">
        <f t="shared" si="0"/>
        <v>-280924</v>
      </c>
      <c r="J14" s="175"/>
    </row>
    <row r="15" spans="1:10">
      <c r="A15" s="176" t="s">
        <v>98</v>
      </c>
      <c r="B15" s="181">
        <v>0</v>
      </c>
      <c r="C15" s="182">
        <v>-1888477</v>
      </c>
      <c r="D15" s="178">
        <v>0</v>
      </c>
      <c r="E15" s="183">
        <v>0</v>
      </c>
      <c r="F15" s="102">
        <f t="shared" si="0"/>
        <v>-1888477</v>
      </c>
      <c r="J15" s="175"/>
    </row>
    <row r="16" spans="1:10">
      <c r="A16" s="176" t="s">
        <v>113</v>
      </c>
      <c r="B16" s="181">
        <v>2600000</v>
      </c>
      <c r="C16" s="182">
        <v>0</v>
      </c>
      <c r="D16" s="178">
        <v>0</v>
      </c>
      <c r="E16" s="183">
        <v>0</v>
      </c>
      <c r="F16" s="102">
        <f t="shared" si="0"/>
        <v>2600000</v>
      </c>
      <c r="J16" s="175"/>
    </row>
    <row r="17" spans="1:10">
      <c r="A17" s="176" t="s">
        <v>114</v>
      </c>
      <c r="B17" s="181">
        <v>0</v>
      </c>
      <c r="C17" s="182">
        <v>0</v>
      </c>
      <c r="D17" s="178">
        <v>32015</v>
      </c>
      <c r="E17" s="183">
        <v>0</v>
      </c>
      <c r="F17" s="102">
        <f t="shared" si="0"/>
        <v>32015</v>
      </c>
      <c r="J17" s="175"/>
    </row>
    <row r="18" spans="1:10" ht="15.75" thickBot="1">
      <c r="A18" s="184" t="s">
        <v>117</v>
      </c>
      <c r="B18" s="185">
        <f>SUM(B11:B17)</f>
        <v>29957000</v>
      </c>
      <c r="C18" s="185">
        <f>SUM(C11:C17)</f>
        <v>-9022000</v>
      </c>
      <c r="D18" s="185">
        <f>SUM(D11:D17)</f>
        <v>-29604</v>
      </c>
      <c r="E18" s="185">
        <f>SUM(E11:E17)</f>
        <v>0</v>
      </c>
      <c r="F18" s="209">
        <f>SUM(F11:F17)</f>
        <v>20905396</v>
      </c>
    </row>
    <row r="19" spans="1:10">
      <c r="B19" s="186"/>
      <c r="C19" s="186"/>
      <c r="D19" s="186"/>
      <c r="E19" s="186"/>
      <c r="F19" s="186"/>
    </row>
    <row r="20" spans="1:10">
      <c r="B20" s="159"/>
      <c r="F20" s="160"/>
    </row>
    <row r="21" spans="1:10">
      <c r="B21" s="159"/>
      <c r="F21" s="160"/>
    </row>
    <row r="22" spans="1:10" ht="10.9" customHeight="1" thickBot="1">
      <c r="B22" s="159"/>
      <c r="F22" s="160"/>
    </row>
    <row r="23" spans="1:10" ht="121.5" customHeight="1" thickBot="1">
      <c r="A23" s="161" t="s">
        <v>93</v>
      </c>
      <c r="B23" s="162" t="s">
        <v>99</v>
      </c>
      <c r="C23" s="163" t="s">
        <v>118</v>
      </c>
      <c r="D23" s="164" t="s">
        <v>112</v>
      </c>
      <c r="E23" s="164" t="s">
        <v>29</v>
      </c>
      <c r="F23" s="165" t="s">
        <v>94</v>
      </c>
    </row>
    <row r="24" spans="1:10" ht="15.75" thickBot="1">
      <c r="A24" s="166">
        <v>1</v>
      </c>
      <c r="B24" s="167">
        <v>2</v>
      </c>
      <c r="C24" s="168">
        <v>3</v>
      </c>
      <c r="D24" s="169">
        <v>4</v>
      </c>
      <c r="E24" s="169">
        <v>5</v>
      </c>
      <c r="F24" s="170">
        <v>6</v>
      </c>
    </row>
    <row r="25" spans="1:10">
      <c r="A25" s="171" t="s">
        <v>117</v>
      </c>
      <c r="B25" s="172">
        <v>29957000</v>
      </c>
      <c r="C25" s="172">
        <v>-9022000</v>
      </c>
      <c r="D25" s="172">
        <v>-29604</v>
      </c>
      <c r="E25" s="173">
        <v>0</v>
      </c>
      <c r="F25" s="174">
        <f>SUM(B25:E25)</f>
        <v>20905396</v>
      </c>
      <c r="G25" s="19"/>
    </row>
    <row r="26" spans="1:10">
      <c r="A26" s="176" t="s">
        <v>100</v>
      </c>
      <c r="B26" s="177">
        <v>0</v>
      </c>
      <c r="C26" s="178">
        <v>2063520</v>
      </c>
      <c r="D26" s="178">
        <v>0</v>
      </c>
      <c r="E26" s="180">
        <v>0</v>
      </c>
      <c r="F26" s="102">
        <f>SUM(B26:E26)</f>
        <v>2063520</v>
      </c>
      <c r="G26" s="19"/>
    </row>
    <row r="27" spans="1:10">
      <c r="A27" s="176" t="s">
        <v>98</v>
      </c>
      <c r="B27" s="181">
        <v>0</v>
      </c>
      <c r="C27" s="182">
        <v>-4119707</v>
      </c>
      <c r="D27" s="182">
        <v>0</v>
      </c>
      <c r="E27" s="183">
        <v>0</v>
      </c>
      <c r="F27" s="102">
        <f>SUM(B27:E27)</f>
        <v>-4119707</v>
      </c>
      <c r="G27" s="19"/>
    </row>
    <row r="28" spans="1:10" ht="17.45" customHeight="1">
      <c r="A28" s="176" t="s">
        <v>114</v>
      </c>
      <c r="B28" s="181">
        <v>0</v>
      </c>
      <c r="C28" s="182">
        <v>0</v>
      </c>
      <c r="D28" s="182">
        <v>28146</v>
      </c>
      <c r="E28" s="183">
        <v>0</v>
      </c>
      <c r="F28" s="102">
        <f t="shared" ref="F28" si="1">SUM(B28:E28)</f>
        <v>28146</v>
      </c>
      <c r="G28" s="19"/>
    </row>
    <row r="29" spans="1:10" ht="15.75" thickBot="1">
      <c r="A29" s="184" t="s">
        <v>133</v>
      </c>
      <c r="B29" s="185">
        <f>SUM(B25:B28)</f>
        <v>29957000</v>
      </c>
      <c r="C29" s="185">
        <f>SUM(C25:C28)</f>
        <v>-11078187</v>
      </c>
      <c r="D29" s="185">
        <f>SUM(D25:D28)</f>
        <v>-1458</v>
      </c>
      <c r="E29" s="185">
        <f>SUM(E25:E28)</f>
        <v>0</v>
      </c>
      <c r="F29" s="209">
        <f>SUM(B29:E29)</f>
        <v>18877355</v>
      </c>
      <c r="G29" s="19"/>
    </row>
    <row r="30" spans="1:10">
      <c r="A30" s="153"/>
      <c r="B30" s="187"/>
      <c r="C30" s="187"/>
      <c r="D30" s="187"/>
      <c r="E30" s="187"/>
      <c r="F30" s="187"/>
    </row>
    <row r="31" spans="1:10">
      <c r="A31" s="153"/>
      <c r="B31" s="60"/>
      <c r="C31" s="60"/>
      <c r="D31" s="60"/>
      <c r="E31" s="60"/>
      <c r="F31" s="60"/>
    </row>
    <row r="32" spans="1:10">
      <c r="A32" s="159"/>
      <c r="B32" s="114"/>
      <c r="C32" s="188"/>
      <c r="D32" s="188"/>
      <c r="E32" s="188"/>
      <c r="F32" s="188"/>
    </row>
    <row r="33" spans="1:6">
      <c r="A33" s="159"/>
      <c r="B33" s="114"/>
      <c r="C33" s="188"/>
      <c r="D33" s="188"/>
      <c r="E33" s="188"/>
      <c r="F33" s="188"/>
    </row>
    <row r="34" spans="1:6">
      <c r="A34" s="159"/>
      <c r="B34" s="114"/>
      <c r="C34" s="188"/>
      <c r="D34" s="188"/>
      <c r="E34" s="188"/>
      <c r="F34" s="188"/>
    </row>
    <row r="35" spans="1:6">
      <c r="A35" s="159"/>
      <c r="B35" s="114"/>
      <c r="C35" s="188"/>
      <c r="D35" s="188"/>
      <c r="E35" s="188"/>
      <c r="F35" s="188"/>
    </row>
    <row r="36" spans="1:6">
      <c r="A36" s="159"/>
      <c r="B36" s="114"/>
      <c r="C36" s="188"/>
      <c r="D36" s="188"/>
      <c r="E36" s="188"/>
      <c r="F36" s="188"/>
    </row>
    <row r="37" spans="1:6" s="44" customFormat="1" ht="15" customHeight="1">
      <c r="A37" s="217" t="s">
        <v>127</v>
      </c>
      <c r="B37" s="217"/>
      <c r="C37" s="217"/>
      <c r="D37" s="217"/>
      <c r="E37" s="217"/>
      <c r="F37" s="204"/>
    </row>
    <row r="38" spans="1:6">
      <c r="A38" s="114"/>
      <c r="B38" s="188"/>
      <c r="C38" s="188"/>
      <c r="D38" s="188"/>
      <c r="E38" s="188"/>
      <c r="F38" s="188"/>
    </row>
    <row r="39" spans="1:6">
      <c r="A39" s="114"/>
      <c r="B39" s="188"/>
      <c r="C39" s="188"/>
      <c r="D39" s="188"/>
      <c r="E39" s="188"/>
      <c r="F39" s="188"/>
    </row>
    <row r="40" spans="1:6" ht="21.6" customHeight="1">
      <c r="A40" s="213" t="s">
        <v>115</v>
      </c>
      <c r="B40" s="213"/>
      <c r="C40" s="213"/>
    </row>
    <row r="41" spans="1:6">
      <c r="A41" s="78"/>
      <c r="B41" s="189"/>
      <c r="C41" s="190"/>
      <c r="D41" s="190"/>
      <c r="E41" s="190"/>
      <c r="F41" s="189"/>
    </row>
    <row r="42" spans="1:6">
      <c r="A42" s="78"/>
      <c r="B42" s="189"/>
      <c r="C42" s="190"/>
      <c r="D42" s="190"/>
      <c r="E42" s="190"/>
      <c r="F42" s="189"/>
    </row>
    <row r="43" spans="1:6">
      <c r="A43" s="148" t="s">
        <v>111</v>
      </c>
      <c r="B43" s="159"/>
      <c r="C43" s="159"/>
      <c r="D43" s="159"/>
      <c r="E43" s="159"/>
      <c r="F43" s="159"/>
    </row>
    <row r="44" spans="1:6">
      <c r="A44" s="86" t="s">
        <v>102</v>
      </c>
    </row>
  </sheetData>
  <mergeCells count="2">
    <mergeCell ref="A37:E37"/>
    <mergeCell ref="A40:C40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F1</vt:lpstr>
      <vt:lpstr>F2_2кв</vt:lpstr>
      <vt:lpstr>F3</vt:lpstr>
      <vt:lpstr>F4</vt:lpstr>
      <vt:lpstr>'F1'!Область_печати</vt:lpstr>
      <vt:lpstr>F2_2кв!Область_печати</vt:lpstr>
      <vt:lpstr>'F3'!Область_печати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Нелина Анастасия Сергеевна</dc:creator>
  <cp:lastModifiedBy>Пак Софья Олеговна</cp:lastModifiedBy>
  <cp:lastPrinted>2019-07-12T03:24:11Z</cp:lastPrinted>
  <dcterms:created xsi:type="dcterms:W3CDTF">2017-04-12T09:37:06Z</dcterms:created>
  <dcterms:modified xsi:type="dcterms:W3CDTF">2019-07-12T03:27:12Z</dcterms:modified>
</cp:coreProperties>
</file>