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0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<sst xmlns="http://schemas.openxmlformats.org/spreadsheetml/2006/main" count="118" uniqueCount="79">
  <si>
    <t>Запасы</t>
  </si>
  <si>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</si>
  <si>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</si>
  <si>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</si>
  <si>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</si>
  <si>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</si>
  <si>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ОТЧЕТ О ФИНАНСОВОМ ПОЛОЖЕНИИ ПО СОСТОЯНИЮ НА 30 ИЮНЯ 2021</t>
  </si>
  <si>
    <t>Прим.</t>
  </si>
  <si>
    <t xml:space="preserve">В тысячах тенге </t>
  </si>
  <si>
    <t>30 июня 2021</t>
  </si>
  <si>
    <t>31 декабря 2020</t>
  </si>
  <si>
    <t>АКТИВЫ</t>
  </si>
  <si>
    <t>Долгосрочные активы</t>
  </si>
  <si>
    <t>Активы по разведке и оценке</t>
  </si>
  <si>
    <t>Налог на добваленную стоимость к возмещению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</si>
  <si>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</si>
  <si>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</si>
  <si>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</si>
  <si>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</si>
  <si>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</si>
  <si>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</si>
  <si>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</si>
  <si>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</si>
  <si>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</si>
  <si>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</si>
  <si>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</si>
  <si>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Контрактные обязательства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</si>
  <si>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</si>
  <si>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</si>
  <si>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</si>
  <si>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</si>
  <si>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</si>
  <si>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</si>
  <si>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</si>
  <si>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</si>
  <si>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АО "3А-БэстГрупп"</t>
  </si>
  <si>
    <t>Текущие активы</t>
  </si>
  <si>
    <t>Итого текущих активов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</si>
  <si>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Бимуратов Берик Шадимуратович</t>
    </r>
    <r>
      <rPr>
        <sz val="10"/>
        <color indexed="8"/>
        <rFont val="Times New Roman"/>
        <family val="1"/>
      </rPr>
      <t xml:space="preserve"> _________</t>
    </r>
  </si>
  <si>
    <r>
      <t xml:space="preserve">Главный бухгалтер </t>
    </r>
    <r>
      <rPr>
        <b/>
        <sz val="10"/>
        <color indexed="8"/>
        <rFont val="Times New Roman"/>
        <family val="1"/>
      </rPr>
      <t>Эленова Жанна Лесбаевна</t>
    </r>
    <r>
      <rPr>
        <sz val="10"/>
        <color indexed="8"/>
        <rFont val="Times New Roman"/>
        <family val="1"/>
      </rPr>
      <t>_________</t>
    </r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</si>
  <si>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</si>
  <si>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</si>
  <si>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</si>
  <si>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</si>
  <si>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</si>
  <si>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</si>
  <si>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</si>
  <si>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</si>
  <si>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</si>
  <si>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Базовая и разводненный убыток на акцию, в тенге</t>
  </si>
  <si>
    <t>30 июня 2020</t>
  </si>
  <si>
    <t xml:space="preserve">ОТЧЕТ О ПРИБЫЛЯХ И УБЫТКАХ И СОВОКУПНОЕ ДОХОДЕ ЗА 6 МЕСЯЦЕВ, </t>
  </si>
  <si>
    <t>ЗАКОНЧИВШИЕСЯ 30 ИЮНЯ 2021 ГОДА</t>
  </si>
  <si>
    <t xml:space="preserve">ОТЧЕТ О ДВИЖЕНИИ ДЕНЕЖНЫХ СРЕДСТВ ЗА 6 МЕСЯЦЕВ, 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</si>
  <si>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</si>
  <si>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</si>
  <si>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</si>
  <si>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</si>
  <si>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</si>
  <si>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</si>
  <si>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</si>
  <si>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</si>
  <si>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Платежи по контрактным обязательствам</t>
  </si>
  <si>
    <t>ДЕНЕЖНЫЕ ПОТОКИ ОТ ФИНАНСОВОЙ ДЕЯТЕЛЬНОСТИ</t>
  </si>
  <si>
    <t>Поступления по займам, полученным от связанных сторон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</si>
  <si>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</si>
  <si>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</si>
  <si>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</si>
  <si>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</si>
  <si>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Влияние обменных курсов валют к тенге</t>
  </si>
  <si>
    <t>В тыс.тенге</t>
  </si>
  <si>
    <t>Уставный капитал</t>
  </si>
  <si>
    <t>Наколенный убыток</t>
  </si>
  <si>
    <t>Итого</t>
  </si>
  <si>
    <t>На 1 января 2019 года</t>
  </si>
  <si>
    <t>На 31 декабря 2019 года</t>
  </si>
  <si>
    <t>На 31 декабря 2020 года</t>
  </si>
  <si>
    <t>На 30 июня 2021 года</t>
  </si>
  <si>
    <t>ОТЧЕТ ОБ ИЗМЕНЕНИЯХ В КАПИТАЛЕ ЗА 6 МЕСЯЦЕВ, ЗАКОНЧИВШИЕСЯ 30 ИЮНЯ 2021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</si>
</sst>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;\(#,##0\)\ _₽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 style="medium"/>
      <right style="medium">
        <color rgb="FFCFCFCF"/>
      </right>
      <top style="medium"/>
      <bottom/>
    </border>
    <border>
      <left style="medium">
        <color rgb="FFCFCFCF"/>
      </left>
      <right>
        <color indexed="63"/>
      </right>
      <top style="medium"/>
      <bottom/>
    </border>
    <border>
      <left/>
      <right style="medium">
        <color rgb="FFCFCFCF"/>
      </right>
      <top style="medium"/>
      <bottom/>
    </border>
    <border>
      <left style="medium">
        <color rgb="FFCFCFCF"/>
      </left>
      <right style="medium"/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 style="medium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rgb="FFCFCFCF"/>
      </left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64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vertical="center" wrapText="1"/>
    </xf>
    <xf numFmtId="0" fontId="37" fillId="0" borderId="24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164" fontId="39" fillId="0" borderId="18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164" fontId="38" fillId="0" borderId="25" xfId="0" applyNumberFormat="1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vertical="center" wrapText="1"/>
    </xf>
    <xf numFmtId="164" fontId="36" fillId="0" borderId="0" xfId="0" applyNumberFormat="1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164" fontId="36" fillId="0" borderId="12" xfId="0" applyNumberFormat="1" applyFont="1" applyFill="1" applyBorder="1" applyAlignment="1">
      <alignment vertical="center" wrapText="1"/>
    </xf>
    <xf numFmtId="164" fontId="36" fillId="0" borderId="13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3" fontId="37" fillId="0" borderId="12" xfId="0" applyNumberFormat="1" applyFont="1" applyFill="1" applyBorder="1" applyAlignment="1">
      <alignment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3" fontId="38" fillId="0" borderId="14" xfId="0" applyNumberFormat="1" applyFont="1" applyFill="1" applyBorder="1" applyAlignment="1">
      <alignment vertical="center" wrapText="1"/>
    </xf>
    <xf numFmtId="164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3" fontId="39" fillId="0" borderId="33" xfId="0" applyNumberFormat="1" applyFont="1" applyFill="1" applyBorder="1" applyAlignment="1">
      <alignment vertical="center" wrapText="1"/>
    </xf>
    <xf numFmtId="164" fontId="39" fillId="0" borderId="33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64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64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40.421875" style="17" customWidth="1"/>
    <col min="2" max="2" width="9.140625" style="17" customWidth="1"/>
    <col min="3" max="3" width="14.57421875" style="17" customWidth="1"/>
    <col min="4" max="4" width="15.7109375" style="17" customWidth="1"/>
    <col min="5" max="16384" width="9.140625" style="17" customWidth="1"/>
  </cols>
  <sheetData>
    <row r="2" ht="12.75">
      <c r="A2" s="16" t="s">
        <v>35</v>
      </c>
    </row>
    <row r="3" ht="12.75">
      <c r="A3" s="18" t="s">
        <v>6</v>
      </c>
    </row>
    <row r="4" ht="12.75">
      <c r="A4" s="3"/>
    </row>
    <row r="5" spans="1:4" ht="13.5" thickBot="1">
      <c r="A5" s="4" t="s">
        <v>8</v>
      </c>
      <c r="B5" s="5" t="s">
        <v>7</v>
      </c>
      <c r="C5" s="5" t="s">
        <v>9</v>
      </c>
      <c r="D5" s="5" t="s">
        <v>10</v>
      </c>
    </row>
    <row r="6" spans="1:4" ht="12.75">
      <c r="A6" s="6" t="s">
        <v>11</v>
      </c>
      <c r="B6" s="7"/>
      <c r="C6" s="7"/>
      <c r="D6" s="7"/>
    </row>
    <row r="7" spans="1:4" ht="12.75">
      <c r="A7" s="2" t="s">
        <v>12</v>
      </c>
      <c r="B7" s="19"/>
      <c r="C7" s="19"/>
      <c r="D7" s="19"/>
    </row>
    <row r="8" spans="1:4" ht="12.75">
      <c r="A8" s="2" t="s">
        <v>13</v>
      </c>
      <c r="B8" s="8">
        <v>4</v>
      </c>
      <c r="C8" s="20">
        <v>2476170</v>
      </c>
      <c r="D8" s="20">
        <v>2476170</v>
      </c>
    </row>
    <row r="9" spans="1:4" ht="12.75">
      <c r="A9" s="2" t="s">
        <v>1</v>
      </c>
      <c r="B9" s="8"/>
      <c r="C9" s="20">
        <v>17</v>
      </c>
      <c r="D9" s="20">
        <v>17</v>
      </c>
    </row>
    <row r="10" spans="1:4" ht="25.5">
      <c r="A10" s="2" t="s">
        <v>14</v>
      </c>
      <c r="B10" s="8">
        <v>5</v>
      </c>
      <c r="C10" s="20">
        <v>191241</v>
      </c>
      <c r="D10" s="20">
        <v>191235</v>
      </c>
    </row>
    <row r="11" spans="1:4" ht="12.75">
      <c r="A11" s="9" t="s">
        <v>15</v>
      </c>
      <c r="B11" s="10"/>
      <c r="C11" s="21">
        <v>158</v>
      </c>
      <c r="D11" s="21">
        <v>109</v>
      </c>
    </row>
    <row r="12" spans="1:4" s="16" customFormat="1" ht="12.75">
      <c r="A12" s="11" t="s">
        <v>16</v>
      </c>
      <c r="B12" s="12"/>
      <c r="C12" s="22">
        <f>SUM(C8:C11)</f>
        <v>2667586</v>
      </c>
      <c r="D12" s="22">
        <f>SUM(D8:D11)</f>
        <v>2667531</v>
      </c>
    </row>
    <row r="13" spans="1:4" ht="12.75">
      <c r="A13" s="13" t="s">
        <v>36</v>
      </c>
      <c r="B13" s="23"/>
      <c r="C13" s="23"/>
      <c r="D13" s="24"/>
    </row>
    <row r="14" spans="1:4" ht="12.75">
      <c r="A14" s="2" t="s">
        <v>17</v>
      </c>
      <c r="B14" s="8">
        <v>6</v>
      </c>
      <c r="C14" s="19">
        <v>632</v>
      </c>
      <c r="D14" s="20">
        <v>593</v>
      </c>
    </row>
    <row r="15" spans="1:4" ht="12.75">
      <c r="A15" s="9" t="s">
        <v>0</v>
      </c>
      <c r="B15" s="10"/>
      <c r="C15" s="25"/>
      <c r="D15" s="21"/>
    </row>
    <row r="16" spans="1:4" s="16" customFormat="1" ht="12.75">
      <c r="A16" s="11" t="s">
        <v>37</v>
      </c>
      <c r="B16" s="12"/>
      <c r="C16" s="22">
        <f>SUM(C14:C15)</f>
        <v>632</v>
      </c>
      <c r="D16" s="22">
        <f>SUM(D14:D15)</f>
        <v>593</v>
      </c>
    </row>
    <row r="17" spans="1:4" s="16" customFormat="1" ht="12.75">
      <c r="A17" s="11" t="s">
        <v>18</v>
      </c>
      <c r="B17" s="26"/>
      <c r="C17" s="22">
        <f>C12+C16</f>
        <v>2668218</v>
      </c>
      <c r="D17" s="22">
        <f>D12+D16</f>
        <v>2668124</v>
      </c>
    </row>
    <row r="18" spans="1:4" ht="12.75">
      <c r="A18" s="14" t="s">
        <v>2</v>
      </c>
      <c r="B18" s="27"/>
      <c r="C18" s="27"/>
      <c r="D18" s="27"/>
    </row>
    <row r="19" spans="1:4" ht="12.75">
      <c r="A19" s="1" t="s">
        <v>19</v>
      </c>
      <c r="B19" s="15"/>
      <c r="C19" s="15"/>
      <c r="D19" s="15"/>
    </row>
    <row r="20" spans="1:4" ht="12.75">
      <c r="A20" s="2" t="s">
        <v>20</v>
      </c>
      <c r="B20" s="8">
        <v>7</v>
      </c>
      <c r="C20" s="20">
        <v>1100322</v>
      </c>
      <c r="D20" s="20">
        <v>1100322</v>
      </c>
    </row>
    <row r="21" spans="1:4" ht="12.75">
      <c r="A21" s="2" t="s">
        <v>21</v>
      </c>
      <c r="B21" s="8"/>
      <c r="C21" s="20">
        <v>85101</v>
      </c>
      <c r="D21" s="20">
        <v>85100</v>
      </c>
    </row>
    <row r="22" spans="1:4" ht="12.75">
      <c r="A22" s="9" t="s">
        <v>22</v>
      </c>
      <c r="B22" s="10"/>
      <c r="C22" s="28">
        <v>-823940</v>
      </c>
      <c r="D22" s="28">
        <v>-788859</v>
      </c>
    </row>
    <row r="23" spans="1:4" s="16" customFormat="1" ht="12.75">
      <c r="A23" s="11" t="s">
        <v>23</v>
      </c>
      <c r="B23" s="12"/>
      <c r="C23" s="22">
        <f>SUM(C20:C22)</f>
        <v>361483</v>
      </c>
      <c r="D23" s="22">
        <f>SUM(D20:D22)</f>
        <v>396563</v>
      </c>
    </row>
    <row r="24" spans="1:4" s="16" customFormat="1" ht="12.75">
      <c r="A24" s="1"/>
      <c r="B24" s="15"/>
      <c r="C24" s="29"/>
      <c r="D24" s="30"/>
    </row>
    <row r="25" spans="1:4" s="16" customFormat="1" ht="12.75">
      <c r="A25" s="1" t="s">
        <v>24</v>
      </c>
      <c r="B25" s="29"/>
      <c r="C25" s="29"/>
      <c r="D25" s="29"/>
    </row>
    <row r="26" spans="1:4" ht="12.75">
      <c r="A26" s="2" t="s">
        <v>25</v>
      </c>
      <c r="B26" s="8">
        <v>8</v>
      </c>
      <c r="C26" s="20">
        <v>325912</v>
      </c>
      <c r="D26" s="20">
        <v>310641</v>
      </c>
    </row>
    <row r="27" spans="1:4" ht="12.75">
      <c r="A27" s="9" t="s">
        <v>26</v>
      </c>
      <c r="B27" s="10">
        <v>9</v>
      </c>
      <c r="C27" s="21"/>
      <c r="D27" s="21" t="s">
        <v>27</v>
      </c>
    </row>
    <row r="28" spans="1:4" s="16" customFormat="1" ht="12.75">
      <c r="A28" s="11" t="s">
        <v>28</v>
      </c>
      <c r="B28" s="12"/>
      <c r="C28" s="22">
        <f>SUM(C26:C27)</f>
        <v>325912</v>
      </c>
      <c r="D28" s="22">
        <f>SUM(D26:D27)</f>
        <v>310641</v>
      </c>
    </row>
    <row r="29" spans="1:4" s="16" customFormat="1" ht="12.75">
      <c r="A29" s="1"/>
      <c r="B29" s="15"/>
      <c r="C29" s="29"/>
      <c r="D29" s="30"/>
    </row>
    <row r="30" spans="1:4" s="16" customFormat="1" ht="12.75">
      <c r="A30" s="1" t="s">
        <v>29</v>
      </c>
      <c r="B30" s="29"/>
      <c r="C30" s="29"/>
      <c r="D30" s="29"/>
    </row>
    <row r="31" spans="1:4" ht="12.75">
      <c r="A31" s="2" t="s">
        <v>25</v>
      </c>
      <c r="B31" s="8">
        <v>8</v>
      </c>
      <c r="C31" s="20">
        <v>429849</v>
      </c>
      <c r="D31" s="20">
        <v>425410</v>
      </c>
    </row>
    <row r="32" spans="1:4" ht="12.75">
      <c r="A32" s="2" t="s">
        <v>26</v>
      </c>
      <c r="B32" s="8">
        <v>9</v>
      </c>
      <c r="C32" s="20">
        <v>1229079</v>
      </c>
      <c r="D32" s="20">
        <v>1211702</v>
      </c>
    </row>
    <row r="33" spans="1:4" ht="12.75">
      <c r="A33" s="2" t="s">
        <v>30</v>
      </c>
      <c r="B33" s="8">
        <v>10</v>
      </c>
      <c r="C33" s="20">
        <v>321814</v>
      </c>
      <c r="D33" s="20">
        <v>321866</v>
      </c>
    </row>
    <row r="34" spans="1:4" ht="12.75">
      <c r="A34" s="9" t="s">
        <v>31</v>
      </c>
      <c r="B34" s="10"/>
      <c r="C34" s="21">
        <v>81</v>
      </c>
      <c r="D34" s="21">
        <v>1942</v>
      </c>
    </row>
    <row r="35" spans="1:4" s="16" customFormat="1" ht="12.75">
      <c r="A35" s="11" t="s">
        <v>32</v>
      </c>
      <c r="B35" s="12"/>
      <c r="C35" s="22">
        <f>SUM(C31:C34)</f>
        <v>1980823</v>
      </c>
      <c r="D35" s="22">
        <f>SUM(D31:D34)</f>
        <v>1960920</v>
      </c>
    </row>
    <row r="36" spans="1:4" s="16" customFormat="1" ht="12.75">
      <c r="A36" s="11" t="s">
        <v>33</v>
      </c>
      <c r="B36" s="12"/>
      <c r="C36" s="22">
        <f>C28+C35</f>
        <v>2306735</v>
      </c>
      <c r="D36" s="22">
        <f>D28+D35</f>
        <v>2271561</v>
      </c>
    </row>
    <row r="37" spans="1:4" s="16" customFormat="1" ht="12.75">
      <c r="A37" s="11" t="s">
        <v>34</v>
      </c>
      <c r="B37" s="26"/>
      <c r="C37" s="22">
        <f>C23+C36</f>
        <v>2668218</v>
      </c>
      <c r="D37" s="22">
        <f>D23+D36</f>
        <v>2668124</v>
      </c>
    </row>
    <row r="38" spans="1:4" s="16" customFormat="1" ht="12.75">
      <c r="A38" s="1"/>
      <c r="B38" s="29"/>
      <c r="C38" s="29"/>
      <c r="D38" s="30"/>
    </row>
    <row r="39" spans="1:4" s="16" customFormat="1" ht="12.75">
      <c r="A39" s="1"/>
      <c r="B39" s="29"/>
      <c r="C39" s="29"/>
      <c r="D39" s="30"/>
    </row>
    <row r="40" ht="12.75">
      <c r="A40" s="3" t="s">
        <v>38</v>
      </c>
    </row>
    <row r="41" ht="12.75">
      <c r="A41" s="3" t="s">
        <v>3</v>
      </c>
    </row>
    <row r="42" ht="12.75">
      <c r="A42" s="3" t="s">
        <v>39</v>
      </c>
    </row>
    <row r="43" ht="12.75">
      <c r="A43" s="3" t="s">
        <v>4</v>
      </c>
    </row>
    <row r="44" ht="12.75">
      <c r="A44" s="3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23" sqref="F23"/>
    </sheetView>
  </sheetViews>
  <sheetFormatPr defaultColWidth="9.140625" defaultRowHeight="15"/>
  <cols>
    <col min="1" max="1" width="52.421875" style="17" customWidth="1"/>
    <col min="2" max="2" width="8.421875" style="17" customWidth="1"/>
    <col min="3" max="3" width="13.140625" style="17" customWidth="1"/>
    <col min="4" max="4" width="12.8515625" style="17" customWidth="1"/>
    <col min="5" max="16384" width="9.140625" style="17" customWidth="1"/>
  </cols>
  <sheetData>
    <row r="2" ht="12.75">
      <c r="A2" s="16" t="s">
        <v>35</v>
      </c>
    </row>
    <row r="3" ht="12.75">
      <c r="A3" s="18" t="s">
        <v>51</v>
      </c>
    </row>
    <row r="4" ht="12.75">
      <c r="A4" s="18" t="s">
        <v>52</v>
      </c>
    </row>
    <row r="5" spans="1:4" ht="13.5" thickBot="1">
      <c r="A5" s="31" t="s">
        <v>8</v>
      </c>
      <c r="B5" s="32" t="s">
        <v>7</v>
      </c>
      <c r="C5" s="32" t="s">
        <v>9</v>
      </c>
      <c r="D5" s="32" t="s">
        <v>50</v>
      </c>
    </row>
    <row r="6" spans="1:4" ht="13.5" thickBot="1">
      <c r="A6" s="33" t="s">
        <v>40</v>
      </c>
      <c r="B6" s="34">
        <v>11</v>
      </c>
      <c r="C6" s="42">
        <v>-896</v>
      </c>
      <c r="D6" s="42">
        <v>-2349</v>
      </c>
    </row>
    <row r="7" spans="1:4" ht="13.5" thickBot="1">
      <c r="A7" s="33" t="s">
        <v>41</v>
      </c>
      <c r="B7" s="34"/>
      <c r="C7" s="42">
        <v>-23225</v>
      </c>
      <c r="D7" s="42">
        <v>-76998</v>
      </c>
    </row>
    <row r="8" spans="1:4" ht="13.5" thickBot="1">
      <c r="A8" s="33" t="s">
        <v>42</v>
      </c>
      <c r="B8" s="34">
        <v>8</v>
      </c>
      <c r="C8" s="42">
        <v>-10960</v>
      </c>
      <c r="D8" s="42">
        <v>-10356</v>
      </c>
    </row>
    <row r="9" spans="1:4" ht="12.75">
      <c r="A9" s="35" t="s">
        <v>43</v>
      </c>
      <c r="B9" s="36"/>
      <c r="C9" s="43"/>
      <c r="D9" s="43"/>
    </row>
    <row r="10" spans="1:4" ht="13.5" thickBot="1">
      <c r="A10" s="37" t="s">
        <v>44</v>
      </c>
      <c r="B10" s="38"/>
      <c r="C10" s="44">
        <f>SUM(C6:C9)</f>
        <v>-35081</v>
      </c>
      <c r="D10" s="44">
        <f>SUM(D6:D9)</f>
        <v>-89703</v>
      </c>
    </row>
    <row r="11" spans="1:4" ht="12.75">
      <c r="A11" s="35" t="s">
        <v>45</v>
      </c>
      <c r="B11" s="36">
        <v>12</v>
      </c>
      <c r="C11" s="43"/>
      <c r="D11" s="43"/>
    </row>
    <row r="12" spans="1:4" ht="13.5" thickBot="1">
      <c r="A12" s="37" t="s">
        <v>46</v>
      </c>
      <c r="B12" s="38"/>
      <c r="C12" s="44">
        <f>C10</f>
        <v>-35081</v>
      </c>
      <c r="D12" s="44">
        <f>D10</f>
        <v>-89703</v>
      </c>
    </row>
    <row r="13" spans="1:4" ht="12.75">
      <c r="A13" s="35" t="s">
        <v>47</v>
      </c>
      <c r="B13" s="36"/>
      <c r="C13" s="43"/>
      <c r="D13" s="43"/>
    </row>
    <row r="14" spans="1:4" s="16" customFormat="1" ht="13.5" thickBot="1">
      <c r="A14" s="39" t="s">
        <v>48</v>
      </c>
      <c r="B14" s="45"/>
      <c r="C14" s="46">
        <f>C12</f>
        <v>-35081</v>
      </c>
      <c r="D14" s="46">
        <f>D12</f>
        <v>-89703</v>
      </c>
    </row>
    <row r="15" spans="1:4" ht="12.75">
      <c r="A15" s="40"/>
      <c r="B15" s="47"/>
      <c r="C15" s="47"/>
      <c r="D15" s="47"/>
    </row>
    <row r="16" spans="1:4" ht="13.5" thickBot="1">
      <c r="A16" s="41" t="s">
        <v>49</v>
      </c>
      <c r="B16" s="48">
        <v>7</v>
      </c>
      <c r="C16" s="48"/>
      <c r="D16" s="48"/>
    </row>
    <row r="17" spans="1:4" ht="12.75">
      <c r="A17" s="2"/>
      <c r="B17" s="19"/>
      <c r="C17" s="19"/>
      <c r="D17" s="19"/>
    </row>
    <row r="18" ht="12.75">
      <c r="A18" s="3" t="s">
        <v>38</v>
      </c>
    </row>
    <row r="19" ht="12.75">
      <c r="A19" s="3" t="s">
        <v>3</v>
      </c>
    </row>
    <row r="20" ht="12.75">
      <c r="A20" s="3" t="s">
        <v>39</v>
      </c>
    </row>
    <row r="21" ht="12.75">
      <c r="A21" s="3" t="s">
        <v>4</v>
      </c>
    </row>
    <row r="22" ht="12.75">
      <c r="A22" s="3" t="s">
        <v>5</v>
      </c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32" sqref="E32"/>
    </sheetView>
  </sheetViews>
  <sheetFormatPr defaultColWidth="9.140625" defaultRowHeight="15"/>
  <cols>
    <col min="1" max="1" width="60.28125" style="17" customWidth="1"/>
    <col min="2" max="2" width="9.140625" style="17" customWidth="1"/>
    <col min="3" max="3" width="11.57421875" style="17" customWidth="1"/>
    <col min="4" max="4" width="13.421875" style="17" customWidth="1"/>
    <col min="5" max="16384" width="9.140625" style="17" customWidth="1"/>
  </cols>
  <sheetData>
    <row r="1" ht="12.75">
      <c r="A1" s="18"/>
    </row>
    <row r="2" ht="12.75">
      <c r="A2" s="16" t="s">
        <v>35</v>
      </c>
    </row>
    <row r="3" ht="12.75">
      <c r="A3" s="18" t="s">
        <v>53</v>
      </c>
    </row>
    <row r="4" ht="12.75">
      <c r="A4" s="18" t="s">
        <v>52</v>
      </c>
    </row>
    <row r="5" spans="1:4" ht="26.25" thickBot="1">
      <c r="A5" s="31" t="s">
        <v>8</v>
      </c>
      <c r="B5" s="32" t="s">
        <v>7</v>
      </c>
      <c r="C5" s="32" t="s">
        <v>9</v>
      </c>
      <c r="D5" s="32" t="s">
        <v>50</v>
      </c>
    </row>
    <row r="6" spans="1:4" ht="12.75">
      <c r="A6" s="49" t="s">
        <v>54</v>
      </c>
      <c r="B6" s="49"/>
      <c r="C6" s="49"/>
      <c r="D6" s="49"/>
    </row>
    <row r="7" spans="1:4" ht="12.75">
      <c r="A7" s="2" t="s">
        <v>55</v>
      </c>
      <c r="B7" s="1"/>
      <c r="C7" s="50">
        <v>-2148</v>
      </c>
      <c r="D7" s="50">
        <v>-1811</v>
      </c>
    </row>
    <row r="8" spans="1:4" ht="12.75">
      <c r="A8" s="2" t="s">
        <v>56</v>
      </c>
      <c r="B8" s="1"/>
      <c r="C8" s="50">
        <v>-577</v>
      </c>
      <c r="D8" s="50">
        <v>-135</v>
      </c>
    </row>
    <row r="9" spans="1:4" ht="12.75">
      <c r="A9" s="2" t="s">
        <v>15</v>
      </c>
      <c r="B9" s="1"/>
      <c r="C9" s="50"/>
      <c r="D9" s="50"/>
    </row>
    <row r="10" spans="1:4" ht="12.75">
      <c r="A10" s="2" t="s">
        <v>57</v>
      </c>
      <c r="B10" s="1"/>
      <c r="C10" s="50">
        <v>-131</v>
      </c>
      <c r="D10" s="50">
        <v>-103</v>
      </c>
    </row>
    <row r="11" spans="1:4" ht="25.5">
      <c r="A11" s="2" t="s">
        <v>58</v>
      </c>
      <c r="B11" s="1"/>
      <c r="C11" s="50"/>
      <c r="D11" s="50"/>
    </row>
    <row r="12" spans="1:4" ht="12.75">
      <c r="A12" s="9" t="s">
        <v>59</v>
      </c>
      <c r="B12" s="51"/>
      <c r="C12" s="52">
        <v>-31</v>
      </c>
      <c r="D12" s="52">
        <v>-13000</v>
      </c>
    </row>
    <row r="13" spans="1:4" ht="12.75">
      <c r="A13" s="11" t="s">
        <v>60</v>
      </c>
      <c r="B13" s="11"/>
      <c r="C13" s="53">
        <f>SUM(C7:C12)</f>
        <v>-2887</v>
      </c>
      <c r="D13" s="53">
        <f>SUM(D7:D12)</f>
        <v>-15049</v>
      </c>
    </row>
    <row r="14" spans="1:4" ht="12.75">
      <c r="A14" s="54" t="s">
        <v>61</v>
      </c>
      <c r="B14" s="54"/>
      <c r="C14" s="54"/>
      <c r="D14" s="54"/>
    </row>
    <row r="15" spans="1:4" ht="12.75">
      <c r="A15" s="9" t="s">
        <v>62</v>
      </c>
      <c r="B15" s="9"/>
      <c r="C15" s="58"/>
      <c r="D15" s="58"/>
    </row>
    <row r="16" spans="1:4" ht="12.75">
      <c r="A16" s="11" t="s">
        <v>60</v>
      </c>
      <c r="B16" s="59"/>
      <c r="C16" s="59"/>
      <c r="D16" s="59"/>
    </row>
    <row r="17" spans="1:4" ht="12.75">
      <c r="A17" s="54" t="s">
        <v>63</v>
      </c>
      <c r="B17" s="54"/>
      <c r="C17" s="54"/>
      <c r="D17" s="54"/>
    </row>
    <row r="18" spans="1:4" ht="12.75">
      <c r="A18" s="9" t="s">
        <v>64</v>
      </c>
      <c r="B18" s="51"/>
      <c r="C18" s="55">
        <v>2926</v>
      </c>
      <c r="D18" s="55">
        <v>14600</v>
      </c>
    </row>
    <row r="19" spans="1:4" ht="12.75">
      <c r="A19" s="11" t="s">
        <v>65</v>
      </c>
      <c r="B19" s="56"/>
      <c r="C19" s="60">
        <f>C18</f>
        <v>2926</v>
      </c>
      <c r="D19" s="60">
        <f>D18</f>
        <v>14600</v>
      </c>
    </row>
    <row r="20" spans="1:4" ht="12.75">
      <c r="A20" s="56" t="s">
        <v>69</v>
      </c>
      <c r="B20" s="57"/>
      <c r="C20" s="61"/>
      <c r="D20" s="62">
        <v>-24</v>
      </c>
    </row>
    <row r="21" spans="1:4" ht="12.75">
      <c r="A21" s="57" t="s">
        <v>66</v>
      </c>
      <c r="B21" s="57"/>
      <c r="C21" s="62">
        <f>C13+C19</f>
        <v>39</v>
      </c>
      <c r="D21" s="62">
        <f>D13+D19+D20</f>
        <v>-473</v>
      </c>
    </row>
    <row r="22" spans="1:4" ht="12.75">
      <c r="A22" s="9" t="s">
        <v>67</v>
      </c>
      <c r="B22" s="9"/>
      <c r="C22" s="58">
        <v>593</v>
      </c>
      <c r="D22" s="63">
        <v>1564</v>
      </c>
    </row>
    <row r="23" spans="1:4" ht="12.75">
      <c r="A23" s="11" t="s">
        <v>68</v>
      </c>
      <c r="B23" s="56"/>
      <c r="C23" s="60">
        <f>C20+C22</f>
        <v>593</v>
      </c>
      <c r="D23" s="60">
        <f>D21+D22+1</f>
        <v>1092</v>
      </c>
    </row>
    <row r="24" spans="1:4" ht="12.75">
      <c r="A24" s="1"/>
      <c r="B24" s="2"/>
      <c r="C24" s="64"/>
      <c r="D24" s="64"/>
    </row>
    <row r="25" ht="12.75">
      <c r="A25" s="3" t="s">
        <v>38</v>
      </c>
    </row>
    <row r="26" ht="12.75">
      <c r="A26" s="3" t="s">
        <v>3</v>
      </c>
    </row>
    <row r="27" ht="12.75">
      <c r="A27" s="3" t="s">
        <v>39</v>
      </c>
    </row>
    <row r="28" ht="12.75">
      <c r="A28" s="3" t="s">
        <v>4</v>
      </c>
    </row>
    <row r="29" ht="12.75">
      <c r="A29" s="3" t="s">
        <v>5</v>
      </c>
    </row>
  </sheetData>
  <sheetProtection/>
  <mergeCells count="3">
    <mergeCell ref="A6:D6"/>
    <mergeCell ref="A14:D14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1.8515625" style="17" customWidth="1"/>
    <col min="2" max="3" width="11.7109375" style="17" customWidth="1"/>
    <col min="4" max="5" width="13.421875" style="17" customWidth="1"/>
    <col min="6" max="16384" width="9.140625" style="17" customWidth="1"/>
  </cols>
  <sheetData>
    <row r="1" ht="12.75">
      <c r="A1" s="18"/>
    </row>
    <row r="2" ht="12.75">
      <c r="A2" s="16" t="s">
        <v>35</v>
      </c>
    </row>
    <row r="3" ht="13.5" thickBot="1">
      <c r="A3" s="18" t="s">
        <v>78</v>
      </c>
    </row>
    <row r="4" spans="1:5" ht="15.75" customHeight="1">
      <c r="A4" s="65" t="s">
        <v>70</v>
      </c>
      <c r="B4" s="66" t="s">
        <v>71</v>
      </c>
      <c r="C4" s="67" t="s">
        <v>21</v>
      </c>
      <c r="D4" s="68" t="s">
        <v>72</v>
      </c>
      <c r="E4" s="69" t="s">
        <v>73</v>
      </c>
    </row>
    <row r="5" spans="1:5" ht="13.5" thickBot="1">
      <c r="A5" s="70"/>
      <c r="B5" s="73"/>
      <c r="C5" s="74"/>
      <c r="D5" s="75"/>
      <c r="E5" s="71"/>
    </row>
    <row r="6" spans="1:5" ht="12.75">
      <c r="A6" s="72" t="s">
        <v>74</v>
      </c>
      <c r="B6" s="76">
        <v>1100322</v>
      </c>
      <c r="C6" s="76">
        <v>85100</v>
      </c>
      <c r="D6" s="77">
        <v>-513567</v>
      </c>
      <c r="E6" s="76">
        <f>SUM(B6:D6)</f>
        <v>671855</v>
      </c>
    </row>
    <row r="7" spans="1:5" ht="12.75">
      <c r="A7" s="57" t="s">
        <v>46</v>
      </c>
      <c r="B7" s="78"/>
      <c r="C7" s="78"/>
      <c r="D7" s="62">
        <v>-114657</v>
      </c>
      <c r="E7" s="62">
        <f>SUM(B7:D7)</f>
        <v>-114657</v>
      </c>
    </row>
    <row r="8" spans="1:5" ht="12.75">
      <c r="A8" s="9" t="s">
        <v>47</v>
      </c>
      <c r="B8" s="58"/>
      <c r="C8" s="58"/>
      <c r="D8" s="58"/>
      <c r="E8" s="58"/>
    </row>
    <row r="9" spans="1:5" ht="12.75">
      <c r="A9" s="11" t="s">
        <v>48</v>
      </c>
      <c r="B9" s="79"/>
      <c r="C9" s="79"/>
      <c r="D9" s="80">
        <f>D7</f>
        <v>-114657</v>
      </c>
      <c r="E9" s="80">
        <f>E7</f>
        <v>-114657</v>
      </c>
    </row>
    <row r="10" spans="1:5" ht="12.75">
      <c r="A10" s="11" t="s">
        <v>75</v>
      </c>
      <c r="B10" s="81">
        <f>B6</f>
        <v>1100322</v>
      </c>
      <c r="C10" s="81">
        <f>C6</f>
        <v>85100</v>
      </c>
      <c r="D10" s="82">
        <f>D6+D9</f>
        <v>-628224</v>
      </c>
      <c r="E10" s="82">
        <f>SUM(B10:D10)</f>
        <v>557198</v>
      </c>
    </row>
    <row r="11" spans="1:5" ht="12.75">
      <c r="A11" s="57" t="s">
        <v>46</v>
      </c>
      <c r="B11" s="78"/>
      <c r="C11" s="78"/>
      <c r="D11" s="62">
        <v>-160635</v>
      </c>
      <c r="E11" s="62">
        <f>D11</f>
        <v>-160635</v>
      </c>
    </row>
    <row r="12" spans="1:5" ht="12.75">
      <c r="A12" s="9" t="s">
        <v>47</v>
      </c>
      <c r="B12" s="58"/>
      <c r="C12" s="58"/>
      <c r="D12" s="58"/>
      <c r="E12" s="58"/>
    </row>
    <row r="13" spans="1:5" ht="12.75">
      <c r="A13" s="11" t="s">
        <v>48</v>
      </c>
      <c r="B13" s="59"/>
      <c r="C13" s="59"/>
      <c r="D13" s="80">
        <f>D11</f>
        <v>-160635</v>
      </c>
      <c r="E13" s="80">
        <f>E11</f>
        <v>-160635</v>
      </c>
    </row>
    <row r="14" spans="1:5" ht="12.75">
      <c r="A14" s="11" t="s">
        <v>76</v>
      </c>
      <c r="B14" s="60">
        <f>B10</f>
        <v>1100322</v>
      </c>
      <c r="C14" s="60">
        <f>C10</f>
        <v>85100</v>
      </c>
      <c r="D14" s="80">
        <f>D10+D13</f>
        <v>-788859</v>
      </c>
      <c r="E14" s="60">
        <f>SUM(B14:D14)</f>
        <v>396563</v>
      </c>
    </row>
    <row r="15" spans="1:5" ht="12.75">
      <c r="A15" s="57" t="s">
        <v>46</v>
      </c>
      <c r="B15" s="83"/>
      <c r="C15" s="83"/>
      <c r="D15" s="62">
        <v>-35081</v>
      </c>
      <c r="E15" s="62">
        <f>D15</f>
        <v>-35081</v>
      </c>
    </row>
    <row r="16" spans="1:5" ht="12.75">
      <c r="A16" s="9" t="s">
        <v>47</v>
      </c>
      <c r="B16" s="63"/>
      <c r="C16" s="63"/>
      <c r="D16" s="63"/>
      <c r="E16" s="63"/>
    </row>
    <row r="17" spans="1:5" ht="12.75">
      <c r="A17" s="11" t="s">
        <v>77</v>
      </c>
      <c r="B17" s="60">
        <f>B14</f>
        <v>1100322</v>
      </c>
      <c r="C17" s="60">
        <f>C14</f>
        <v>85100</v>
      </c>
      <c r="D17" s="80">
        <f>D14+D15</f>
        <v>-823940</v>
      </c>
      <c r="E17" s="60">
        <f>SUM(B17:D17)+1</f>
        <v>361483</v>
      </c>
    </row>
    <row r="19" ht="12.75">
      <c r="A19" s="3" t="s">
        <v>38</v>
      </c>
    </row>
    <row r="20" ht="12.75">
      <c r="A20" s="3" t="s">
        <v>3</v>
      </c>
    </row>
    <row r="21" ht="12.75">
      <c r="A21" s="3" t="s">
        <v>39</v>
      </c>
    </row>
    <row r="22" ht="12.75">
      <c r="A22" s="3" t="s">
        <v>4</v>
      </c>
    </row>
    <row r="23" ht="12.75">
      <c r="A23" s="3" t="s">
        <v>5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Zhanna E</cp:lastModifiedBy>
  <dcterms:created xsi:type="dcterms:W3CDTF">2018-01-12T07:32:56Z</dcterms:created>
  <dcterms:modified xsi:type="dcterms:W3CDTF">2021-08-16T17:59:31Z</dcterms:modified>
  <cp:category/>
  <cp:version/>
  <cp:contentType/>
  <cp:contentStatus/>
</cp:coreProperties>
</file>