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480" windowWidth="20730" windowHeight="11760" tabRatio="1000" activeTab="3"/>
  </bookViews>
  <sheets>
    <sheet name="Ф1" sheetId="1" r:id="rId1"/>
    <sheet name="Ф2" sheetId="2" r:id="rId2"/>
    <sheet name="Ф3" sheetId="3" r:id="rId3"/>
    <sheet name="Ф4" sheetId="4" r:id="rId4"/>
  </sheets>
  <definedNames>
    <definedName name="_Hlk144731180" localSheetId="0">'Ф1'!$A$9</definedName>
    <definedName name="_Ref520888359" localSheetId="2">'Ф3'!#REF!</definedName>
    <definedName name="_Toc143688162" localSheetId="0">'Ф1'!#REF!</definedName>
    <definedName name="_Toc185979186" localSheetId="0">'Ф1'!#REF!</definedName>
    <definedName name="_Toc414363594" localSheetId="0">'Ф1'!#REF!</definedName>
    <definedName name="EV__LASTREFTIME__" hidden="1">"(GMT+06:00)28.02.2011 18:52:23"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p2003">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net">#REF!</definedName>
    <definedName name="po">#REF!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TextRefCopyRangeCount" hidden="1">3</definedName>
    <definedName name="А2">#REF!</definedName>
    <definedName name="д3">#REF!</definedName>
    <definedName name="д4">#REF!</definedName>
    <definedName name="Доз5">#REF!</definedName>
    <definedName name="доз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ист1">#REF!</definedName>
    <definedName name="ммм">#REF!</definedName>
    <definedName name="МРП">#REF!</definedName>
    <definedName name="прррррр">#REF!</definedName>
    <definedName name="титэмба">#REF!</definedName>
    <definedName name="юю">#REF!</definedName>
    <definedName name="явп">#REF!</definedName>
  </definedNames>
  <calcPr fullCalcOnLoad="1"/>
</workbook>
</file>

<file path=xl/sharedStrings.xml><?xml version="1.0" encoding="utf-8"?>
<sst xmlns="http://schemas.openxmlformats.org/spreadsheetml/2006/main" count="225" uniqueCount="138">
  <si>
    <t>Долгосрочные активы</t>
  </si>
  <si>
    <t>Долгосрочные обязательства</t>
  </si>
  <si>
    <t>Краткосрочные активы</t>
  </si>
  <si>
    <t>Краткосрочные обязательства</t>
  </si>
  <si>
    <t xml:space="preserve">Товарно-материальные запасы </t>
  </si>
  <si>
    <t>Итого краткосрочные обязательства</t>
  </si>
  <si>
    <t>Денежные средства и их эквиваленты</t>
  </si>
  <si>
    <t>Основные средства</t>
  </si>
  <si>
    <t>Нематериальные активы</t>
  </si>
  <si>
    <t>Займы</t>
  </si>
  <si>
    <t>Итого</t>
  </si>
  <si>
    <t>Акционерный капитал</t>
  </si>
  <si>
    <t>Нераспределенная прибыль</t>
  </si>
  <si>
    <t>Финансовые расходы</t>
  </si>
  <si>
    <t>Финансовые доходы</t>
  </si>
  <si>
    <t>АКТИВЫ</t>
  </si>
  <si>
    <t>Общие и административные расходы</t>
  </si>
  <si>
    <t xml:space="preserve">Итого долгосрочные активы </t>
  </si>
  <si>
    <t xml:space="preserve">Итого краткосрочные активы </t>
  </si>
  <si>
    <t>ИТОГО АКТИВЫ</t>
  </si>
  <si>
    <t>КАПИТАЛ</t>
  </si>
  <si>
    <t>ИТОГО КАПИТАЛ</t>
  </si>
  <si>
    <t>ОБЯЗАТЕЛЬСТВА</t>
  </si>
  <si>
    <t xml:space="preserve">Итого долгосрочные обязательства </t>
  </si>
  <si>
    <t>-</t>
  </si>
  <si>
    <t>ИТОГО ОБЯЗАТЕЛЬСТВА</t>
  </si>
  <si>
    <t>ИТОГО ОБЯЗАТЕЛЬСТВА И КАПИТАЛ</t>
  </si>
  <si>
    <t>Главный бухгалтер</t>
  </si>
  <si>
    <t>В тысячах казахстанских тенге</t>
  </si>
  <si>
    <t>Выручка</t>
  </si>
  <si>
    <t>Себестоимость продаж</t>
  </si>
  <si>
    <t>Валовая прибыль</t>
  </si>
  <si>
    <t>Прочие операционные доходы</t>
  </si>
  <si>
    <t>Прочие операционные расходы</t>
  </si>
  <si>
    <t>Расходы по подоходному налогу</t>
  </si>
  <si>
    <t>___________________________________</t>
  </si>
  <si>
    <t>_____________________________</t>
  </si>
  <si>
    <t>_________________________________</t>
  </si>
  <si>
    <t>Дивиденды объявленные</t>
  </si>
  <si>
    <t>Прочий совокупный убыток за год</t>
  </si>
  <si>
    <t>________________________________</t>
  </si>
  <si>
    <t>Прим</t>
  </si>
  <si>
    <t>________________________</t>
  </si>
  <si>
    <t>Прочая долгосрочная дебиторская задолженность</t>
  </si>
  <si>
    <t>Райханова Ж.Ж.</t>
  </si>
  <si>
    <t>Прочие текущие активы</t>
  </si>
  <si>
    <t>Дополнительно оплаченный капитал</t>
  </si>
  <si>
    <t xml:space="preserve">Резерв </t>
  </si>
  <si>
    <t>Прочие краткосрочные обязательства</t>
  </si>
  <si>
    <t>Авансы выданные</t>
  </si>
  <si>
    <t>Расходы будущих периодов</t>
  </si>
  <si>
    <t>Торговая и прочая кредиторская задолженность</t>
  </si>
  <si>
    <t>Налоги к уплате</t>
  </si>
  <si>
    <t xml:space="preserve">Торговая и прочая дебиторская задолженность </t>
  </si>
  <si>
    <t>Расходы по реализации</t>
  </si>
  <si>
    <t>Накопленный убыток</t>
  </si>
  <si>
    <t>Итого совокупный убыток за период</t>
  </si>
  <si>
    <t>НАИМЕНОВАНИЕ ПОКАЗАТЕЛЕЙ</t>
  </si>
  <si>
    <t>I. ДВИЖЕНИЕ  ДЕНЕЖНЫХ  СРЕДСТВ  ОТ ОПЕРАЦИОННОЙ ДЕЯТЕЛЬНОСТИ</t>
  </si>
  <si>
    <t xml:space="preserve">1. Поступление денежных средств, всего (сумма строк с 011 по 016) </t>
  </si>
  <si>
    <t xml:space="preserve">      в том числе:</t>
  </si>
  <si>
    <t xml:space="preserve">           реализация товаров и услуг </t>
  </si>
  <si>
    <t xml:space="preserve">           прочая выручка </t>
  </si>
  <si>
    <t xml:space="preserve">-              </t>
  </si>
  <si>
    <t xml:space="preserve">           авансы, полученные от покупателей, заказчиков </t>
  </si>
  <si>
    <t xml:space="preserve">           поступления по договорам страхования</t>
  </si>
  <si>
    <t xml:space="preserve">           полученные вознаграждения </t>
  </si>
  <si>
    <t xml:space="preserve">           прочие поступления </t>
  </si>
  <si>
    <t xml:space="preserve">2. Выбытие денежных средств, всего (сумма строк с 021 по 027) </t>
  </si>
  <si>
    <t xml:space="preserve">           платежи поставщикам за товары и услуги</t>
  </si>
  <si>
    <t xml:space="preserve">           авансы, выданные поставщикам товаров и услуг </t>
  </si>
  <si>
    <t xml:space="preserve">           выплаты по оплате труда </t>
  </si>
  <si>
    <t xml:space="preserve">           выплата вознаграждения </t>
  </si>
  <si>
    <t xml:space="preserve">           выплаты по договорам страхования </t>
  </si>
  <si>
    <t xml:space="preserve">           подоходный налог и другие платежи в бюджет </t>
  </si>
  <si>
    <t xml:space="preserve">           прочие выплаты </t>
  </si>
  <si>
    <t xml:space="preserve">3. Чистая сумма денежных средств от операционной деятельности (строка 010 - строка 020) </t>
  </si>
  <si>
    <t>II. ДВИЖЕНИЕ  ДЕНЕЖНЫХ  СРЕДСТВ  ОТ ИНВЕСТИЦИОННОЙ  ДЕЯТЕЛЬНОСТИ</t>
  </si>
  <si>
    <t xml:space="preserve">1. Поступление денежных средств, всего (сумма строк с 041 по 051) </t>
  </si>
  <si>
    <t xml:space="preserve">           реализация основных средств 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</si>
  <si>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</si>
  <si>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</si>
  <si>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 xml:space="preserve">           реализация долевых инструментов других организаций (кроме 
           дочерних) и долей участия в совместном предпринимательстве </t>
  </si>
  <si>
    <t xml:space="preserve">           реализация долговых инструментов других организаций </t>
  </si>
  <si>
    <t xml:space="preserve">           возмещение при потере контроля над  дочерними организациями </t>
  </si>
  <si>
    <t xml:space="preserve">           реализация прочих финансовых активов </t>
  </si>
  <si>
    <t xml:space="preserve">           фьючерсные и форвардные контракты, опционы и свопы </t>
  </si>
  <si>
    <t xml:space="preserve">           полученные дивиденды </t>
  </si>
  <si>
    <t xml:space="preserve">2. Выбытие денежных средств, всего (сумма строк с 061 по 071) </t>
  </si>
  <si>
    <t xml:space="preserve">           приобретение основных средств </t>
  </si>
  <si>
    <t xml:space="preserve">           приобретение нематериальных активов </t>
  </si>
  <si>
    <t xml:space="preserve">           приобретение других долгосрочных  активов </t>
  </si>
  <si>
    <t xml:space="preserve">           приобретение долевых инструментов других организаций (кроме
           дочерних) и долей участия в совместном предпринимательстве </t>
  </si>
  <si>
    <t xml:space="preserve">           приобретение долговых инструментов  других организаций </t>
  </si>
  <si>
    <t xml:space="preserve">           приобретение контроля над дочерними организациями </t>
  </si>
  <si>
    <t xml:space="preserve">           приобретение прочих финансовых активов </t>
  </si>
  <si>
    <t xml:space="preserve">           предоставление займов </t>
  </si>
  <si>
    <t xml:space="preserve">           инвестиции в ассоциированные и дочерние организации </t>
  </si>
  <si>
    <t xml:space="preserve">3. Чистая сумма денежных средств от инвестиционной деятельности (строка 040 - строка 060) </t>
  </si>
  <si>
    <t>III.  ДВИЖЕНИЕ  ДЕНЕЖНЫХ  СРЕДСТВ  ОТ ФИНАНСОВОЙ ДЕЯТЕЛЬНОСТИ</t>
  </si>
  <si>
    <t xml:space="preserve">1. Поступление денежных средств, всего (сумма строк с 091 по 094) </t>
  </si>
  <si>
    <t xml:space="preserve">           эмиссия акций и других финансовых инструментов </t>
  </si>
  <si>
    <t xml:space="preserve">           получение займов </t>
  </si>
  <si>
    <t xml:space="preserve">2. Выбытие денежных средств, всего (сумма строк с 101 по 105) </t>
  </si>
  <si>
    <t xml:space="preserve">           погашение займов</t>
  </si>
  <si>
    <t xml:space="preserve">           выплата дивидендов</t>
  </si>
  <si>
    <t xml:space="preserve">           выплаты собственникам по акциям организации </t>
  </si>
  <si>
    <t>3. Чистая сумма денежных средств от финансовой деятельности (строка 090 - строка 100)</t>
  </si>
  <si>
    <t xml:space="preserve">4. Влияние обменных курсов валют к тенге </t>
  </si>
  <si>
    <t xml:space="preserve">5. Увеличение +/- уменьшение денежных средств (строка 030 +/- строка 080 +/- строка 110) </t>
  </si>
  <si>
    <t xml:space="preserve">6. Денежные средства и их эквиваленты на начало отчетного периода </t>
  </si>
  <si>
    <t xml:space="preserve">7. Денежные средства и их эквиваленты на конец отчетного периода </t>
  </si>
  <si>
    <t>(прямой метод)</t>
  </si>
  <si>
    <t>АО "ДП "АКТОБЕ-ТЕМИР-ВС"</t>
  </si>
  <si>
    <t>Генеральный директор</t>
  </si>
  <si>
    <t>Иргебаев К.К.</t>
  </si>
  <si>
    <t>Расходы по простою</t>
  </si>
  <si>
    <t>Оценочные обязательства -краткосрочная часть</t>
  </si>
  <si>
    <t>Прочие финансовые обязательства</t>
  </si>
  <si>
    <t>Доход/Убыток до налогообложения</t>
  </si>
  <si>
    <t>Доход/Убыток за период</t>
  </si>
  <si>
    <t>Доход/Убыток от операционной деятельности</t>
  </si>
  <si>
    <t>Итого совокупный доход/убыток за период</t>
  </si>
  <si>
    <t>31 декабря 2020г.</t>
  </si>
  <si>
    <t>Остаток на 31 декабря 2019г.</t>
  </si>
  <si>
    <t xml:space="preserve">Остаток на 31 декабря 2020г. </t>
  </si>
  <si>
    <t>31 декабря 2021г.</t>
  </si>
  <si>
    <t>Прибыль/Убыток от курсовой разницы</t>
  </si>
  <si>
    <t>Чистый прибыль/убыток за2020г.</t>
  </si>
  <si>
    <t>Чистый прибыль/убыток за  2021г</t>
  </si>
  <si>
    <t>Остаток на 31 декабря 2021г.</t>
  </si>
  <si>
    <t>31 декабря 2020</t>
  </si>
  <si>
    <t>31 декабря 2021</t>
  </si>
  <si>
    <t>Балансовая стоимость одной простой  акции, рассчитанная на основании данных финансовой отчетности на 31 декабря 2021г составила (-7 201) тенге</t>
  </si>
  <si>
    <t>Отчет о финансовом положении</t>
  </si>
  <si>
    <t>Отчет о прибыли или убытке и прочем совокупном доходе</t>
  </si>
  <si>
    <t>Отчет о движении денежных средств</t>
  </si>
  <si>
    <t>Отчет об изменениях в капитале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</si>
</sst>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(* #,##0_);_(* \(#,##0\);_(* &quot;-&quot;_);_(@_)"/>
    <numFmt numFmtId="174" formatCode="_(* #,##0.00_);_(* \(#,##0.00\);_(* &quot;-&quot;??_);_(@_)"/>
    <numFmt numFmtId="175" formatCode="_(* #,##0_);_(* \(#,##0\);_(* &quot;-&quot;??_);_(@_)"/>
    <numFmt numFmtId="176" formatCode="0.0%"/>
    <numFmt numFmtId="177" formatCode="[$-409]d\-mmm\-yy;@"/>
    <numFmt numFmtId="178" formatCode="dd/mm/yy;@"/>
    <numFmt numFmtId="179" formatCode="\+0.0;\-0.0"/>
    <numFmt numFmtId="180" formatCode="\+0.0%;\-0.0%"/>
    <numFmt numFmtId="181" formatCode="General_)"/>
    <numFmt numFmtId="182" formatCode="0%_);\(0%\)"/>
    <numFmt numFmtId="183" formatCode="_-&quot;$&quot;* #,##0.00_-;\-&quot;$&quot;* #,##0.00_-;_-&quot;$&quot;* &quot;-&quot;??_-;_-@_-"/>
    <numFmt numFmtId="184" formatCode="&quot;$&quot;#,##0"/>
    <numFmt numFmtId="185" formatCode="_-* #,##0\ _$_-;\-* #,##0\ _$_-;_-* &quot;-&quot;\ _$_-;_-@_-"/>
    <numFmt numFmtId="186" formatCode="#\ ##0_.\ &quot;zі&quot;\ 00\ &quot;gr&quot;;\(#\ ##0.00\z\і\)"/>
    <numFmt numFmtId="187" formatCode="#\ ##0&quot;zі&quot;00&quot;gr&quot;;\(#\ ##0.00\z\і\)"/>
    <numFmt numFmtId="188" formatCode="#\ ##0&quot;zі&quot;_.00&quot;gr&quot;;\(#\ ##0.00\z\і\)"/>
    <numFmt numFmtId="189" formatCode="#\ ##0&quot;zі&quot;.00&quot;gr&quot;;\(#\ ##0&quot;zі&quot;.00&quot;gr&quot;\)"/>
    <numFmt numFmtId="190" formatCode="&quot;$&quot;#,##0.0_);[Red]\(&quot;$&quot;#,##0.0\)"/>
    <numFmt numFmtId="191" formatCode="#,##0.0_);\(#,##0.0\)"/>
    <numFmt numFmtId="192" formatCode="0.0%;\(0.0%\)"/>
    <numFmt numFmtId="193" formatCode="[$-409]d\-mmm;@"/>
    <numFmt numFmtId="194" formatCode="_(#,##0;\(#,##0\);\-;&quot;  &quot;@"/>
    <numFmt numFmtId="195" formatCode="_(* #,##0,_);_(* \(#,##0,\);_(* &quot;-&quot;_);_(@_)"/>
    <numFmt numFmtId="196" formatCode="#,##0.00&quot; $&quot;;[Red]\-#,##0.00&quot; $&quot;"/>
    <numFmt numFmtId="197" formatCode="_-* #,##0_р_._-;\-* #,##0_р_._-;_-* &quot;-&quot;??_р_._-;_-@_-"/>
    <numFmt numFmtId="198" formatCode="#,##0_ ;\-#,##0\ "/>
    <numFmt numFmtId="199" formatCode="_(* #,##0.00_);_(* \(#,##0.00\);_(* &quot;-&quot;_);_(@_)"/>
    <numFmt numFmtId="200" formatCode="#,##0_ ;[Red]\-#,##0\ "/>
    <numFmt numFmtId="201" formatCode="#,##0.00_ ;\-#,##0.00\ "/>
    <numFmt numFmtId="202" formatCode="_(* #,##0.000,_);_(* \(#,##0.000,\);_(* &quot;-&quot;_);_(@_)"/>
    <numFmt numFmtId="203" formatCode="[=0]&quot;&quot;;General"/>
    <numFmt numFmtId="204" formatCode="_(* #,##0.0000_);_(* \(#,##0.0000\);_(* &quot;-&quot;_);_(@_)"/>
    <numFmt numFmtId="205" formatCode="_(* #,##0.000_);_(* \(#,##0.000\);_(* &quot;-&quot;_);_(@_)"/>
    <numFmt numFmtId="206" formatCode="0.000"/>
    <numFmt numFmtId="207" formatCode="#,##0.00_ ;[Red]\-#,##0.00\ "/>
    <numFmt numFmtId="208" formatCode="_-* #,##0.0000_р_._-;\-* #,##0.0000_р_._-;_-* &quot;-&quot;????_р_._-;_-@_-"/>
    <numFmt numFmtId="209" formatCode="#,##0.0"/>
    <numFmt numFmtId="210" formatCode="#,##0.00,"/>
    <numFmt numFmtId="211" formatCode="_(#,##0.00;\(#,##0.00\);\-;&quot;  &quot;@"/>
    <numFmt numFmtId="212" formatCode="_(* #,##0.00,_);_(* \(#,##0.00,\);_(* &quot;-&quot;_);_(@_)"/>
    <numFmt numFmtId="213" formatCode="#,##0.0000"/>
    <numFmt numFmtId="214" formatCode="#,##0.00;[Red]\-#,##0.00"/>
    <numFmt numFmtId="215" formatCode="_-* #,##0_-;\-* #,##0_-;_-* &quot;-&quot;??_-;_-@_-"/>
    <numFmt numFmtId="216" formatCode="[$-FC19]d\ mmmm\ yyyy\ &quot;г.&quot;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#,##0.000"/>
    <numFmt numFmtId="222" formatCode="000"/>
    <numFmt numFmtId="223" formatCode="#,##0,"/>
    <numFmt numFmtId="224" formatCode="0.00000"/>
    <numFmt numFmtId="225" formatCode="0.0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0"/>
      <color indexed="8"/>
      <name val="MS Sans Serif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Tms Rmn"/>
      <family val="0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NTHelvetica/Cyrillic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sz val="10"/>
      <name val="Tahoma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i/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Calibri"/>
      <family val="2"/>
    </font>
    <font>
      <u val="single"/>
      <sz val="9.35"/>
      <color indexed="12"/>
      <name val="Calibri"/>
      <family val="2"/>
    </font>
    <font>
      <sz val="9"/>
      <color indexed="10"/>
      <name val="Arial"/>
      <family val="2"/>
    </font>
    <font>
      <u val="single"/>
      <sz val="9.35"/>
      <color theme="10"/>
      <name val="Calibri"/>
      <family val="2"/>
    </font>
    <font>
      <sz val="11"/>
      <color theme="1"/>
      <name val="Calibri"/>
      <family val="2"/>
    </font>
    <font>
      <sz val="9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0" fontId="9" fillId="0" borderId="0">
      <alignment/>
      <protection locked="0"/>
    </xf>
    <xf numFmtId="170" fontId="9" fillId="0" borderId="0">
      <alignment/>
      <protection locked="0"/>
    </xf>
    <xf numFmtId="170" fontId="9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9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Fill="0" applyBorder="0" applyAlignment="0">
      <protection/>
    </xf>
    <xf numFmtId="191" fontId="7" fillId="0" borderId="0" applyFill="0" applyBorder="0" applyAlignment="0">
      <protection/>
    </xf>
    <xf numFmtId="190" fontId="6" fillId="0" borderId="0" applyFill="0" applyBorder="0" applyAlignment="0">
      <protection/>
    </xf>
    <xf numFmtId="190" fontId="6" fillId="0" borderId="0" applyFill="0" applyBorder="0" applyAlignment="0">
      <protection/>
    </xf>
    <xf numFmtId="186" fontId="14" fillId="0" borderId="0" applyFill="0" applyBorder="0" applyAlignment="0">
      <protection/>
    </xf>
    <xf numFmtId="187" fontId="14" fillId="0" borderId="0" applyFill="0" applyBorder="0" applyAlignment="0">
      <protection/>
    </xf>
    <xf numFmtId="183" fontId="7" fillId="0" borderId="0" applyFill="0" applyBorder="0" applyAlignment="0">
      <protection/>
    </xf>
    <xf numFmtId="192" fontId="7" fillId="0" borderId="0" applyFill="0" applyBorder="0" applyAlignment="0">
      <protection/>
    </xf>
    <xf numFmtId="191" fontId="7" fillId="0" borderId="0" applyFill="0" applyBorder="0" applyAlignment="0">
      <protection/>
    </xf>
    <xf numFmtId="0" fontId="15" fillId="20" borderId="2" applyNumberFormat="0" applyAlignment="0" applyProtection="0"/>
    <xf numFmtId="173" fontId="0" fillId="8" borderId="3">
      <alignment vertical="center"/>
      <protection/>
    </xf>
    <xf numFmtId="0" fontId="16" fillId="21" borderId="4" applyNumberFormat="0" applyAlignment="0" applyProtection="0"/>
    <xf numFmtId="18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77" fontId="6" fillId="22" borderId="0" applyFont="0" applyFill="0" applyBorder="0" applyAlignment="0" applyProtection="0"/>
    <xf numFmtId="177" fontId="6" fillId="22" borderId="0" applyFont="0" applyFill="0" applyBorder="0" applyAlignment="0" applyProtection="0"/>
    <xf numFmtId="14" fontId="13" fillId="0" borderId="0" applyFill="0" applyBorder="0" applyAlignment="0">
      <protection/>
    </xf>
    <xf numFmtId="193" fontId="6" fillId="22" borderId="0" applyFont="0" applyFill="0" applyBorder="0" applyAlignment="0" applyProtection="0"/>
    <xf numFmtId="193" fontId="6" fillId="22" borderId="0" applyFont="0" applyFill="0" applyBorder="0" applyAlignment="0" applyProtection="0"/>
    <xf numFmtId="38" fontId="17" fillId="0" borderId="5">
      <alignment vertical="center"/>
      <protection/>
    </xf>
    <xf numFmtId="0" fontId="18" fillId="0" borderId="0" applyNumberFormat="0" applyFill="0" applyBorder="0" applyAlignment="0" applyProtection="0"/>
    <xf numFmtId="183" fontId="7" fillId="0" borderId="0" applyFill="0" applyBorder="0" applyAlignment="0">
      <protection/>
    </xf>
    <xf numFmtId="191" fontId="7" fillId="0" borderId="0" applyFill="0" applyBorder="0" applyAlignment="0">
      <protection/>
    </xf>
    <xf numFmtId="183" fontId="7" fillId="0" borderId="0" applyFill="0" applyBorder="0" applyAlignment="0">
      <protection/>
    </xf>
    <xf numFmtId="192" fontId="7" fillId="0" borderId="0" applyFill="0" applyBorder="0" applyAlignment="0">
      <protection/>
    </xf>
    <xf numFmtId="191" fontId="7" fillId="0" borderId="0" applyFill="0" applyBorder="0" applyAlignment="0">
      <protection/>
    </xf>
    <xf numFmtId="0" fontId="19" fillId="0" borderId="0" applyNumberFormat="0" applyFill="0" applyBorder="0" applyAlignment="0" applyProtection="0"/>
    <xf numFmtId="10" fontId="20" fillId="23" borderId="6" applyNumberFormat="0" applyFill="0" applyBorder="0" applyAlignment="0" applyProtection="0"/>
    <xf numFmtId="0" fontId="21" fillId="4" borderId="0" applyNumberFormat="0" applyBorder="0" applyAlignment="0" applyProtection="0"/>
    <xf numFmtId="38" fontId="5" fillId="20" borderId="0" applyNumberFormat="0" applyBorder="0" applyAlignment="0" applyProtection="0"/>
    <xf numFmtId="0" fontId="22" fillId="0" borderId="7" applyNumberFormat="0" applyAlignment="0" applyProtection="0"/>
    <xf numFmtId="0" fontId="22" fillId="0" borderId="8">
      <alignment horizontal="left" vertical="center"/>
      <protection/>
    </xf>
    <xf numFmtId="14" fontId="23" fillId="6" borderId="9">
      <alignment horizontal="center" vertical="center" wrapText="1"/>
      <protection/>
    </xf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94" fontId="6" fillId="24" borderId="6" applyNumberFormat="0" applyFont="0" applyAlignment="0">
      <protection locked="0"/>
    </xf>
    <xf numFmtId="10" fontId="5" fillId="25" borderId="6" applyNumberFormat="0" applyBorder="0" applyAlignment="0" applyProtection="0"/>
    <xf numFmtId="194" fontId="6" fillId="24" borderId="6" applyNumberFormat="0" applyFont="0" applyAlignment="0">
      <protection locked="0"/>
    </xf>
    <xf numFmtId="194" fontId="6" fillId="24" borderId="6" applyNumberFormat="0" applyFont="0" applyAlignment="0">
      <protection locked="0"/>
    </xf>
    <xf numFmtId="173" fontId="0" fillId="26" borderId="6" applyBorder="0">
      <alignment horizontal="center" vertical="center"/>
      <protection locked="0"/>
    </xf>
    <xf numFmtId="183" fontId="7" fillId="0" borderId="0" applyFill="0" applyBorder="0" applyAlignment="0">
      <protection/>
    </xf>
    <xf numFmtId="191" fontId="7" fillId="0" borderId="0" applyFill="0" applyBorder="0" applyAlignment="0">
      <protection/>
    </xf>
    <xf numFmtId="183" fontId="7" fillId="0" borderId="0" applyFill="0" applyBorder="0" applyAlignment="0">
      <protection/>
    </xf>
    <xf numFmtId="192" fontId="7" fillId="0" borderId="0" applyFill="0" applyBorder="0" applyAlignment="0">
      <protection/>
    </xf>
    <xf numFmtId="191" fontId="7" fillId="0" borderId="0" applyFill="0" applyBorder="0" applyAlignment="0">
      <protection/>
    </xf>
    <xf numFmtId="0" fontId="27" fillId="0" borderId="13" applyNumberFormat="0" applyFill="0" applyAlignment="0" applyProtection="0"/>
    <xf numFmtId="0" fontId="28" fillId="24" borderId="0" applyNumberFormat="0" applyBorder="0" applyAlignment="0" applyProtection="0"/>
    <xf numFmtId="196" fontId="6" fillId="0" borderId="0">
      <alignment/>
      <protection/>
    </xf>
    <xf numFmtId="196" fontId="6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1" fillId="25" borderId="14" applyNumberFormat="0" applyFont="0" applyAlignment="0" applyProtection="0"/>
    <xf numFmtId="195" fontId="6" fillId="22" borderId="0">
      <alignment/>
      <protection/>
    </xf>
    <xf numFmtId="195" fontId="6" fillId="22" borderId="0">
      <alignment/>
      <protection/>
    </xf>
    <xf numFmtId="0" fontId="30" fillId="20" borderId="15" applyNumberFormat="0" applyAlignment="0" applyProtection="0"/>
    <xf numFmtId="0" fontId="31" fillId="22" borderId="0">
      <alignment/>
      <protection/>
    </xf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7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79" fontId="7" fillId="0" borderId="0">
      <alignment/>
      <protection/>
    </xf>
    <xf numFmtId="180" fontId="7" fillId="0" borderId="0">
      <alignment/>
      <protection/>
    </xf>
    <xf numFmtId="183" fontId="7" fillId="0" borderId="0" applyFill="0" applyBorder="0" applyAlignment="0">
      <protection/>
    </xf>
    <xf numFmtId="191" fontId="7" fillId="0" borderId="0" applyFill="0" applyBorder="0" applyAlignment="0">
      <protection/>
    </xf>
    <xf numFmtId="183" fontId="7" fillId="0" borderId="0" applyFill="0" applyBorder="0" applyAlignment="0">
      <protection/>
    </xf>
    <xf numFmtId="192" fontId="7" fillId="0" borderId="0" applyFill="0" applyBorder="0" applyAlignment="0">
      <protection/>
    </xf>
    <xf numFmtId="191" fontId="7" fillId="0" borderId="0" applyFill="0" applyBorder="0" applyAlignment="0">
      <protection/>
    </xf>
    <xf numFmtId="0" fontId="29" fillId="0" borderId="0" applyNumberFormat="0">
      <alignment horizontal="left"/>
      <protection/>
    </xf>
    <xf numFmtId="3" fontId="0" fillId="0" borderId="0" applyFont="0" applyFill="0" applyBorder="0" applyAlignment="0">
      <protection/>
    </xf>
    <xf numFmtId="184" fontId="32" fillId="0" borderId="6">
      <alignment horizontal="left" vertical="center"/>
      <protection locked="0"/>
    </xf>
    <xf numFmtId="49" fontId="13" fillId="0" borderId="0" applyFill="0" applyBorder="0" applyAlignment="0">
      <protection/>
    </xf>
    <xf numFmtId="188" fontId="14" fillId="0" borderId="0" applyFill="0" applyBorder="0" applyAlignment="0">
      <protection/>
    </xf>
    <xf numFmtId="189" fontId="14" fillId="0" borderId="0" applyFill="0" applyBorder="0" applyAlignment="0">
      <protection/>
    </xf>
    <xf numFmtId="0" fontId="33" fillId="0" borderId="0" applyFill="0" applyBorder="0" applyProtection="0">
      <alignment horizontal="left" vertical="top"/>
    </xf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181" fontId="0" fillId="0" borderId="17">
      <alignment/>
      <protection locked="0"/>
    </xf>
    <xf numFmtId="0" fontId="40" fillId="7" borderId="2" applyNumberFormat="0" applyAlignment="0" applyProtection="0"/>
    <xf numFmtId="0" fontId="30" fillId="20" borderId="15" applyNumberFormat="0" applyAlignment="0" applyProtection="0"/>
    <xf numFmtId="0" fontId="15" fillId="20" borderId="2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7" fillId="20" borderId="3">
      <alignment/>
      <protection/>
    </xf>
    <xf numFmtId="14" fontId="0" fillId="0" borderId="0">
      <alignment horizontal="right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81" fontId="38" fillId="6" borderId="17">
      <alignment/>
      <protection/>
    </xf>
    <xf numFmtId="0" fontId="6" fillId="0" borderId="6">
      <alignment horizontal="right"/>
      <protection/>
    </xf>
    <xf numFmtId="0" fontId="6" fillId="0" borderId="6">
      <alignment horizontal="right"/>
      <protection/>
    </xf>
    <xf numFmtId="0" fontId="35" fillId="0" borderId="16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6" fillId="21" borderId="4" applyNumberForma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5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13" applyNumberFormat="0" applyFill="0" applyAlignment="0" applyProtection="0"/>
    <xf numFmtId="0" fontId="7" fillId="0" borderId="0">
      <alignment/>
      <protection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0" fillId="0" borderId="0">
      <alignment vertical="justify"/>
      <protection/>
    </xf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4" borderId="0" applyNumberFormat="0" applyBorder="0" applyAlignment="0" applyProtection="0"/>
    <xf numFmtId="4" fontId="6" fillId="0" borderId="6">
      <alignment/>
      <protection/>
    </xf>
    <xf numFmtId="4" fontId="6" fillId="0" borderId="6">
      <alignment/>
      <protection/>
    </xf>
    <xf numFmtId="170" fontId="9" fillId="0" borderId="0">
      <alignment/>
      <protection locked="0"/>
    </xf>
  </cellStyleXfs>
  <cellXfs count="122">
    <xf numFmtId="0" fontId="0" fillId="0" borderId="0" xfId="0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0" fontId="3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wrapText="1"/>
    </xf>
    <xf numFmtId="0" fontId="2" fillId="0" borderId="19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47" fillId="0" borderId="0" xfId="0" applyFont="1" applyFill="1" applyAlignment="1">
      <alignment vertical="top" wrapText="1"/>
    </xf>
    <xf numFmtId="0" fontId="46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41" fillId="0" borderId="0" xfId="0" applyFont="1" applyFill="1" applyAlignment="1">
      <alignment wrapText="1"/>
    </xf>
    <xf numFmtId="0" fontId="2" fillId="0" borderId="9" xfId="0" applyFont="1" applyFill="1" applyBorder="1" applyAlignment="1">
      <alignment horizontal="right" wrapText="1"/>
    </xf>
    <xf numFmtId="0" fontId="3" fillId="0" borderId="9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3" fontId="0" fillId="0" borderId="0" xfId="0" applyNumberFormat="1" applyFill="1" applyAlignment="1">
      <alignment/>
    </xf>
    <xf numFmtId="0" fontId="2" fillId="0" borderId="2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right" wrapText="1"/>
    </xf>
    <xf numFmtId="0" fontId="23" fillId="0" borderId="19" xfId="0" applyFont="1" applyFill="1" applyBorder="1" applyAlignment="1">
      <alignment horizontal="left" wrapText="1" inden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justify" wrapText="1"/>
    </xf>
    <xf numFmtId="0" fontId="42" fillId="0" borderId="0" xfId="0" applyFont="1" applyFill="1" applyBorder="1" applyAlignment="1">
      <alignment horizontal="justify" wrapText="1"/>
    </xf>
    <xf numFmtId="0" fontId="43" fillId="0" borderId="0" xfId="0" applyFont="1" applyFill="1" applyAlignment="1">
      <alignment wrapText="1"/>
    </xf>
    <xf numFmtId="0" fontId="2" fillId="0" borderId="0" xfId="0" applyFont="1" applyAlignment="1">
      <alignment horizontal="right" wrapText="1"/>
    </xf>
    <xf numFmtId="4" fontId="3" fillId="0" borderId="0" xfId="0" applyNumberFormat="1" applyFont="1" applyFill="1" applyAlignment="1">
      <alignment vertical="top" wrapText="1"/>
    </xf>
    <xf numFmtId="0" fontId="43" fillId="0" borderId="0" xfId="0" applyFont="1" applyBorder="1" applyAlignment="1">
      <alignment horizontal="left" wrapText="1" indent="1"/>
    </xf>
    <xf numFmtId="0" fontId="2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 indent="1"/>
    </xf>
    <xf numFmtId="0" fontId="4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 indent="1"/>
    </xf>
    <xf numFmtId="3" fontId="3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justify" wrapText="1"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right" vertical="top" wrapText="1"/>
    </xf>
    <xf numFmtId="0" fontId="42" fillId="0" borderId="0" xfId="0" applyFont="1" applyBorder="1" applyAlignment="1">
      <alignment horizontal="justify" wrapText="1"/>
    </xf>
    <xf numFmtId="3" fontId="5" fillId="0" borderId="0" xfId="0" applyNumberFormat="1" applyFont="1" applyBorder="1" applyAlignment="1">
      <alignment wrapText="1"/>
    </xf>
    <xf numFmtId="0" fontId="23" fillId="0" borderId="0" xfId="0" applyFont="1" applyFill="1" applyBorder="1" applyAlignment="1">
      <alignment horizontal="left" wrapText="1" indent="1"/>
    </xf>
    <xf numFmtId="0" fontId="2" fillId="0" borderId="0" xfId="0" applyFont="1" applyBorder="1" applyAlignment="1">
      <alignment horizontal="left" wrapText="1" indent="1"/>
    </xf>
    <xf numFmtId="3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6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vertical="top" wrapText="1"/>
    </xf>
    <xf numFmtId="0" fontId="50" fillId="0" borderId="0" xfId="0" applyFont="1" applyFill="1" applyAlignment="1">
      <alignment wrapText="1"/>
    </xf>
    <xf numFmtId="0" fontId="49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3" fontId="55" fillId="0" borderId="0" xfId="0" applyNumberFormat="1" applyFont="1" applyFill="1" applyAlignment="1">
      <alignment horizontal="right" wrapText="1"/>
    </xf>
    <xf numFmtId="0" fontId="23" fillId="0" borderId="18" xfId="0" applyFont="1" applyFill="1" applyBorder="1" applyAlignment="1">
      <alignment horizontal="left" wrapText="1" indent="1"/>
    </xf>
    <xf numFmtId="4" fontId="37" fillId="0" borderId="0" xfId="0" applyNumberFormat="1" applyFont="1" applyFill="1" applyAlignment="1">
      <alignment/>
    </xf>
    <xf numFmtId="0" fontId="6" fillId="0" borderId="0" xfId="184" applyAlignment="1">
      <alignment/>
      <protection/>
    </xf>
    <xf numFmtId="0" fontId="23" fillId="0" borderId="0" xfId="184" applyFont="1" applyAlignment="1">
      <alignment horizontal="left" vertical="center"/>
      <protection/>
    </xf>
    <xf numFmtId="3" fontId="6" fillId="0" borderId="0" xfId="184" applyNumberFormat="1" applyAlignment="1">
      <alignment/>
      <protection/>
    </xf>
    <xf numFmtId="3" fontId="2" fillId="0" borderId="6" xfId="184" applyNumberFormat="1" applyFont="1" applyBorder="1" applyAlignment="1">
      <alignment horizontal="right"/>
      <protection/>
    </xf>
    <xf numFmtId="173" fontId="3" fillId="0" borderId="0" xfId="0" applyNumberFormat="1" applyFont="1" applyFill="1" applyBorder="1" applyAlignment="1">
      <alignment wrapText="1"/>
    </xf>
    <xf numFmtId="173" fontId="2" fillId="0" borderId="8" xfId="0" applyNumberFormat="1" applyFont="1" applyFill="1" applyBorder="1" applyAlignment="1">
      <alignment wrapText="1"/>
    </xf>
    <xf numFmtId="173" fontId="2" fillId="0" borderId="0" xfId="0" applyNumberFormat="1" applyFont="1" applyFill="1" applyBorder="1" applyAlignment="1">
      <alignment wrapText="1"/>
    </xf>
    <xf numFmtId="173" fontId="2" fillId="0" borderId="7" xfId="0" applyNumberFormat="1" applyFont="1" applyFill="1" applyBorder="1" applyAlignment="1">
      <alignment wrapText="1"/>
    </xf>
    <xf numFmtId="175" fontId="3" fillId="0" borderId="0" xfId="0" applyNumberFormat="1" applyFont="1" applyFill="1" applyAlignment="1">
      <alignment wrapText="1"/>
    </xf>
    <xf numFmtId="175" fontId="3" fillId="0" borderId="9" xfId="0" applyNumberFormat="1" applyFont="1" applyFill="1" applyBorder="1" applyAlignment="1">
      <alignment wrapText="1"/>
    </xf>
    <xf numFmtId="175" fontId="2" fillId="0" borderId="0" xfId="0" applyNumberFormat="1" applyFont="1" applyFill="1" applyAlignment="1">
      <alignment wrapText="1"/>
    </xf>
    <xf numFmtId="175" fontId="2" fillId="0" borderId="20" xfId="0" applyNumberFormat="1" applyFont="1" applyFill="1" applyBorder="1" applyAlignment="1">
      <alignment wrapText="1"/>
    </xf>
    <xf numFmtId="175" fontId="3" fillId="0" borderId="0" xfId="0" applyNumberFormat="1" applyFont="1" applyFill="1" applyAlignment="1">
      <alignment horizontal="right" wrapText="1"/>
    </xf>
    <xf numFmtId="175" fontId="2" fillId="0" borderId="6" xfId="184" applyNumberFormat="1" applyFont="1" applyBorder="1" applyAlignment="1">
      <alignment horizontal="right"/>
      <protection/>
    </xf>
    <xf numFmtId="175" fontId="3" fillId="0" borderId="6" xfId="184" applyNumberFormat="1" applyFont="1" applyBorder="1" applyAlignment="1">
      <alignment horizontal="right"/>
      <protection/>
    </xf>
    <xf numFmtId="175" fontId="23" fillId="0" borderId="7" xfId="0" applyNumberFormat="1" applyFont="1" applyFill="1" applyBorder="1" applyAlignment="1">
      <alignment horizontal="right" wrapText="1"/>
    </xf>
    <xf numFmtId="175" fontId="23" fillId="0" borderId="21" xfId="0" applyNumberFormat="1" applyFont="1" applyFill="1" applyBorder="1" applyAlignment="1">
      <alignment horizontal="right" wrapText="1"/>
    </xf>
    <xf numFmtId="175" fontId="3" fillId="0" borderId="0" xfId="0" applyNumberFormat="1" applyFont="1" applyFill="1" applyBorder="1" applyAlignment="1">
      <alignment horizontal="right" wrapText="1"/>
    </xf>
    <xf numFmtId="175" fontId="2" fillId="0" borderId="0" xfId="0" applyNumberFormat="1" applyFont="1" applyFill="1" applyBorder="1" applyAlignment="1">
      <alignment horizontal="right" wrapText="1"/>
    </xf>
    <xf numFmtId="175" fontId="23" fillId="0" borderId="8" xfId="0" applyNumberFormat="1" applyFont="1" applyFill="1" applyBorder="1" applyAlignment="1">
      <alignment horizontal="right" wrapText="1"/>
    </xf>
    <xf numFmtId="175" fontId="23" fillId="0" borderId="22" xfId="0" applyNumberFormat="1" applyFont="1" applyFill="1" applyBorder="1" applyAlignment="1">
      <alignment horizontal="right" wrapText="1"/>
    </xf>
    <xf numFmtId="175" fontId="23" fillId="0" borderId="0" xfId="0" applyNumberFormat="1" applyFont="1" applyFill="1" applyBorder="1" applyAlignment="1">
      <alignment horizontal="right" wrapText="1"/>
    </xf>
    <xf numFmtId="175" fontId="3" fillId="0" borderId="0" xfId="0" applyNumberFormat="1" applyFont="1" applyFill="1" applyBorder="1" applyAlignment="1">
      <alignment wrapText="1"/>
    </xf>
    <xf numFmtId="175" fontId="0" fillId="0" borderId="0" xfId="0" applyNumberFormat="1" applyFill="1" applyAlignment="1">
      <alignment/>
    </xf>
    <xf numFmtId="175" fontId="3" fillId="0" borderId="6" xfId="184" applyNumberFormat="1" applyFont="1" applyBorder="1" applyAlignment="1">
      <alignment/>
      <protection/>
    </xf>
    <xf numFmtId="175" fontId="3" fillId="0" borderId="18" xfId="184" applyNumberFormat="1" applyFont="1" applyBorder="1" applyAlignment="1">
      <alignment horizontal="right"/>
      <protection/>
    </xf>
    <xf numFmtId="175" fontId="3" fillId="0" borderId="23" xfId="184" applyNumberFormat="1" applyFont="1" applyBorder="1" applyAlignment="1">
      <alignment/>
      <protection/>
    </xf>
    <xf numFmtId="0" fontId="3" fillId="0" borderId="0" xfId="0" applyFont="1" applyFill="1" applyAlignment="1">
      <alignment horizontal="left" wrapText="1"/>
    </xf>
    <xf numFmtId="0" fontId="43" fillId="0" borderId="0" xfId="0" applyFont="1" applyFill="1" applyAlignment="1">
      <alignment wrapText="1"/>
    </xf>
    <xf numFmtId="0" fontId="43" fillId="0" borderId="9" xfId="0" applyFont="1" applyFill="1" applyBorder="1" applyAlignment="1">
      <alignment wrapText="1"/>
    </xf>
    <xf numFmtId="0" fontId="37" fillId="0" borderId="0" xfId="0" applyFont="1" applyFill="1" applyAlignment="1">
      <alignment horizontal="left" vertical="top"/>
    </xf>
    <xf numFmtId="0" fontId="2" fillId="0" borderId="2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7" fillId="0" borderId="0" xfId="0" applyFont="1" applyFill="1" applyAlignment="1">
      <alignment horizontal="left"/>
    </xf>
    <xf numFmtId="0" fontId="2" fillId="0" borderId="6" xfId="184" applyFont="1" applyBorder="1" applyAlignment="1">
      <alignment vertical="center" wrapText="1"/>
      <protection/>
    </xf>
    <xf numFmtId="0" fontId="3" fillId="0" borderId="6" xfId="184" applyFont="1" applyBorder="1" applyAlignment="1">
      <alignment/>
      <protection/>
    </xf>
    <xf numFmtId="0" fontId="2" fillId="0" borderId="6" xfId="184" applyFont="1" applyBorder="1" applyAlignment="1">
      <alignment vertical="center"/>
      <protection/>
    </xf>
    <xf numFmtId="0" fontId="2" fillId="0" borderId="6" xfId="184" applyFont="1" applyBorder="1" applyAlignment="1">
      <alignment horizontal="center" vertical="center"/>
      <protection/>
    </xf>
    <xf numFmtId="0" fontId="3" fillId="0" borderId="6" xfId="184" applyFont="1" applyBorder="1" applyAlignment="1">
      <alignment wrapText="1"/>
      <protection/>
    </xf>
    <xf numFmtId="0" fontId="46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2" fillId="0" borderId="24" xfId="184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left" vertical="top" wrapText="1"/>
    </xf>
  </cellXfs>
  <cellStyles count="198">
    <cellStyle name="Normal" xfId="0"/>
    <cellStyle name="&#13;&#10;JournalTemplate=C:\COMFO\CTALK\JOURSTD.TPL&#13;&#10;LbStateAddress=3 3 0 251 1 89 2 311&#13;&#10;LbStateJou" xfId="15"/>
    <cellStyle name="_PRICE_1C" xfId="16"/>
    <cellStyle name="_мебель, оборудование инвентарь1207" xfId="17"/>
    <cellStyle name="_ОТЧЕТ для ДКФ    06 04 05  (6)" xfId="18"/>
    <cellStyle name="_План развития ПТС на 2005-2010 (связи станционной части)" xfId="19"/>
    <cellStyle name="_произв.цели - приложение к СНР_айгерим_09.11" xfId="20"/>
    <cellStyle name="_Утв СД Бюджет расшиф 29 12 05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Акцент1" xfId="34"/>
    <cellStyle name="20% - Акцент2" xfId="35"/>
    <cellStyle name="20% - Акцент3" xfId="36"/>
    <cellStyle name="20% - Акцент4" xfId="37"/>
    <cellStyle name="20% - Акцент5" xfId="38"/>
    <cellStyle name="20% - Акцент6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- Акцент1" xfId="46"/>
    <cellStyle name="40% - Акцент2" xfId="47"/>
    <cellStyle name="40% - Акцент3" xfId="48"/>
    <cellStyle name="40% - Акцент4" xfId="49"/>
    <cellStyle name="40% - Акцент5" xfId="50"/>
    <cellStyle name="40% - Акцент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Акцент1" xfId="58"/>
    <cellStyle name="60% - Акцент2" xfId="59"/>
    <cellStyle name="60% - Акцент3" xfId="60"/>
    <cellStyle name="60% - Акцент4" xfId="61"/>
    <cellStyle name="60% - Акцент5" xfId="62"/>
    <cellStyle name="60% - Акцент6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" xfId="70"/>
    <cellStyle name="Calc Currency (0)" xfId="71"/>
    <cellStyle name="Calc Currency (2)" xfId="72"/>
    <cellStyle name="Calc Percent (0)" xfId="73"/>
    <cellStyle name="Calc Percent (0) 2" xfId="74"/>
    <cellStyle name="Calc Percent (1)" xfId="75"/>
    <cellStyle name="Calc Percent (2)" xfId="76"/>
    <cellStyle name="Calc Units (0)" xfId="77"/>
    <cellStyle name="Calc Units (1)" xfId="78"/>
    <cellStyle name="Calc Units (2)" xfId="79"/>
    <cellStyle name="Calculation" xfId="80"/>
    <cellStyle name="Check" xfId="81"/>
    <cellStyle name="Check Cell" xfId="82"/>
    <cellStyle name="Comma [00]" xfId="83"/>
    <cellStyle name="Currency [00]" xfId="84"/>
    <cellStyle name="Date" xfId="85"/>
    <cellStyle name="Date 2" xfId="86"/>
    <cellStyle name="Date Short" xfId="87"/>
    <cellStyle name="Date without year" xfId="88"/>
    <cellStyle name="Date without year 2" xfId="89"/>
    <cellStyle name="DELTA" xfId="90"/>
    <cellStyle name="E&amp;Y House" xfId="91"/>
    <cellStyle name="Enter Currency (0)" xfId="92"/>
    <cellStyle name="Enter Currency (2)" xfId="93"/>
    <cellStyle name="Enter Units (0)" xfId="94"/>
    <cellStyle name="Enter Units (1)" xfId="95"/>
    <cellStyle name="Enter Units (2)" xfId="96"/>
    <cellStyle name="Explanatory Text" xfId="97"/>
    <cellStyle name="From" xfId="98"/>
    <cellStyle name="Good" xfId="99"/>
    <cellStyle name="Grey" xfId="100"/>
    <cellStyle name="Header1" xfId="101"/>
    <cellStyle name="Header2" xfId="102"/>
    <cellStyle name="Heading" xfId="103"/>
    <cellStyle name="Heading 1" xfId="104"/>
    <cellStyle name="Heading 2" xfId="105"/>
    <cellStyle name="Heading 3" xfId="106"/>
    <cellStyle name="Heading 4" xfId="107"/>
    <cellStyle name="Input" xfId="108"/>
    <cellStyle name="Input [yellow]" xfId="109"/>
    <cellStyle name="Input 2" xfId="110"/>
    <cellStyle name="Input 3" xfId="111"/>
    <cellStyle name="Input_Cell" xfId="112"/>
    <cellStyle name="Link Currency (0)" xfId="113"/>
    <cellStyle name="Link Currency (2)" xfId="114"/>
    <cellStyle name="Link Units (0)" xfId="115"/>
    <cellStyle name="Link Units (1)" xfId="116"/>
    <cellStyle name="Link Units (2)" xfId="117"/>
    <cellStyle name="Linked Cell" xfId="118"/>
    <cellStyle name="Neutral" xfId="119"/>
    <cellStyle name="Normal - Style1" xfId="120"/>
    <cellStyle name="Normal - Style1 2" xfId="121"/>
    <cellStyle name="Normal 2" xfId="122"/>
    <cellStyle name="Normal_2008 10 01 VSDS" xfId="123"/>
    <cellStyle name="Normal1" xfId="124"/>
    <cellStyle name="normбlnм_laroux" xfId="125"/>
    <cellStyle name="Note" xfId="126"/>
    <cellStyle name="numbers" xfId="127"/>
    <cellStyle name="numbers 2" xfId="128"/>
    <cellStyle name="Output" xfId="129"/>
    <cellStyle name="paint" xfId="130"/>
    <cellStyle name="Percent (0)" xfId="131"/>
    <cellStyle name="Percent (0) 2" xfId="132"/>
    <cellStyle name="Percent [0]" xfId="133"/>
    <cellStyle name="Percent [00]" xfId="134"/>
    <cellStyle name="Percent [2]" xfId="135"/>
    <cellStyle name="Percent [2] 2" xfId="136"/>
    <cellStyle name="piw#" xfId="137"/>
    <cellStyle name="piw%" xfId="138"/>
    <cellStyle name="PrePop Currency (0)" xfId="139"/>
    <cellStyle name="PrePop Currency (2)" xfId="140"/>
    <cellStyle name="PrePop Units (0)" xfId="141"/>
    <cellStyle name="PrePop Units (1)" xfId="142"/>
    <cellStyle name="PrePop Units (2)" xfId="143"/>
    <cellStyle name="Price_Body" xfId="144"/>
    <cellStyle name="Rubles" xfId="145"/>
    <cellStyle name="stand_bord" xfId="146"/>
    <cellStyle name="Text Indent A" xfId="147"/>
    <cellStyle name="Text Indent B" xfId="148"/>
    <cellStyle name="Text Indent C" xfId="149"/>
    <cellStyle name="Tickmark" xfId="150"/>
    <cellStyle name="Title" xfId="151"/>
    <cellStyle name="Total" xfId="152"/>
    <cellStyle name="Warning Text" xfId="153"/>
    <cellStyle name="Акцент1" xfId="154"/>
    <cellStyle name="Акцент2" xfId="155"/>
    <cellStyle name="Акцент3" xfId="156"/>
    <cellStyle name="Акцент4" xfId="157"/>
    <cellStyle name="Акцент5" xfId="158"/>
    <cellStyle name="Акцент6" xfId="159"/>
    <cellStyle name="Беззащитный" xfId="160"/>
    <cellStyle name="Ввод " xfId="161"/>
    <cellStyle name="Вывод" xfId="162"/>
    <cellStyle name="Вычисление" xfId="163"/>
    <cellStyle name="Hyperlink" xfId="164"/>
    <cellStyle name="Гиперссылка 2" xfId="165"/>
    <cellStyle name="Гиперссылка 3" xfId="166"/>
    <cellStyle name="Группа" xfId="167"/>
    <cellStyle name="Дата" xfId="168"/>
    <cellStyle name="Currency" xfId="169"/>
    <cellStyle name="Currency [0]" xfId="170"/>
    <cellStyle name="Заголовок 1" xfId="171"/>
    <cellStyle name="Заголовок 2" xfId="172"/>
    <cellStyle name="Заголовок 3" xfId="173"/>
    <cellStyle name="Заголовок 4" xfId="174"/>
    <cellStyle name="Защитный" xfId="175"/>
    <cellStyle name="Звезды" xfId="176"/>
    <cellStyle name="Звезды 2" xfId="177"/>
    <cellStyle name="Итог" xfId="178"/>
    <cellStyle name="КАНДАГАЧ тел3-33-96" xfId="179"/>
    <cellStyle name="КАНДАГАЧ тел3-33-96 2" xfId="180"/>
    <cellStyle name="Контрольная ячейка" xfId="181"/>
    <cellStyle name="Название" xfId="182"/>
    <cellStyle name="Нейтральный" xfId="183"/>
    <cellStyle name="Обычный 2" xfId="184"/>
    <cellStyle name="Обычный 3" xfId="185"/>
    <cellStyle name="Обычный 4" xfId="186"/>
    <cellStyle name="Обычный 5" xfId="187"/>
    <cellStyle name="Обычный 6" xfId="188"/>
    <cellStyle name="Плохой" xfId="189"/>
    <cellStyle name="Пояснение" xfId="190"/>
    <cellStyle name="Примечание" xfId="191"/>
    <cellStyle name="Percent" xfId="192"/>
    <cellStyle name="Процентный 2" xfId="193"/>
    <cellStyle name="Процентный 2 2" xfId="194"/>
    <cellStyle name="Связанная ячейка" xfId="195"/>
    <cellStyle name="Стиль 1" xfId="196"/>
    <cellStyle name="Стиль 2" xfId="197"/>
    <cellStyle name="Стиль 3" xfId="198"/>
    <cellStyle name="Стиль_названий" xfId="199"/>
    <cellStyle name="Текст предупреждения" xfId="200"/>
    <cellStyle name="Тысячи [0]" xfId="201"/>
    <cellStyle name="Тысячи_010SN05" xfId="202"/>
    <cellStyle name="Comma" xfId="203"/>
    <cellStyle name="Comma [0]" xfId="204"/>
    <cellStyle name="Финансовый 2" xfId="205"/>
    <cellStyle name="Финансовый 3" xfId="206"/>
    <cellStyle name="Финансовый 3 2" xfId="207"/>
    <cellStyle name="Хороший" xfId="208"/>
    <cellStyle name="Цена" xfId="209"/>
    <cellStyle name="Цена 2" xfId="210"/>
    <cellStyle name="Џђћ–…ќ’ќ›‰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C29" sqref="C29"/>
    </sheetView>
  </sheetViews>
  <sheetFormatPr defaultColWidth="9.00390625" defaultRowHeight="12.75"/>
  <cols>
    <col min="1" max="1" width="46.00390625" style="1" customWidth="1"/>
    <col min="2" max="2" width="5.625" style="71" customWidth="1"/>
    <col min="3" max="4" width="20.25390625" style="1" customWidth="1"/>
    <col min="5" max="6" width="9.125" style="1" customWidth="1"/>
    <col min="7" max="7" width="13.875" style="72" customWidth="1"/>
    <col min="8" max="16384" width="9.125" style="1" customWidth="1"/>
  </cols>
  <sheetData>
    <row r="1" spans="1:2" ht="12.75">
      <c r="A1" s="8" t="s">
        <v>113</v>
      </c>
      <c r="B1" s="67"/>
    </row>
    <row r="2" spans="1:2" ht="12.75">
      <c r="A2" s="8" t="s">
        <v>134</v>
      </c>
      <c r="B2" s="67"/>
    </row>
    <row r="3" spans="1:2" ht="12.75">
      <c r="A3" s="8"/>
      <c r="B3" s="67"/>
    </row>
    <row r="4" spans="1:4" ht="12.75">
      <c r="A4" s="9" t="s">
        <v>28</v>
      </c>
      <c r="B4" s="68" t="s">
        <v>41</v>
      </c>
      <c r="C4" s="38" t="s">
        <v>126</v>
      </c>
      <c r="D4" s="38" t="s">
        <v>123</v>
      </c>
    </row>
    <row r="6" spans="1:4" ht="17.25" customHeight="1">
      <c r="A6" s="10" t="s">
        <v>15</v>
      </c>
      <c r="B6" s="3"/>
      <c r="C6" s="10"/>
      <c r="D6" s="10"/>
    </row>
    <row r="7" spans="1:4" ht="7.5" customHeight="1">
      <c r="A7" s="10"/>
      <c r="B7" s="3"/>
      <c r="C7" s="10"/>
      <c r="D7" s="10"/>
    </row>
    <row r="8" spans="1:4" ht="12.75" customHeight="1">
      <c r="A8" s="10" t="s">
        <v>0</v>
      </c>
      <c r="B8" s="59"/>
      <c r="C8" s="10"/>
      <c r="D8" s="10"/>
    </row>
    <row r="9" spans="1:4" ht="12.75" customHeight="1">
      <c r="A9" s="4" t="s">
        <v>7</v>
      </c>
      <c r="B9" s="60">
        <v>3</v>
      </c>
      <c r="C9" s="82">
        <v>134</v>
      </c>
      <c r="D9" s="82">
        <v>247</v>
      </c>
    </row>
    <row r="10" spans="1:4" ht="12.75" customHeight="1">
      <c r="A10" s="4" t="s">
        <v>8</v>
      </c>
      <c r="B10" s="60">
        <v>4</v>
      </c>
      <c r="C10" s="82"/>
      <c r="D10" s="82"/>
    </row>
    <row r="11" spans="1:4" ht="12.75" customHeight="1">
      <c r="A11" s="4" t="s">
        <v>43</v>
      </c>
      <c r="B11" s="60">
        <v>5</v>
      </c>
      <c r="C11" s="82">
        <v>2374</v>
      </c>
      <c r="D11" s="82">
        <v>3058</v>
      </c>
    </row>
    <row r="12" spans="1:4" ht="18.75" customHeight="1">
      <c r="A12" s="11" t="s">
        <v>17</v>
      </c>
      <c r="B12" s="61"/>
      <c r="C12" s="83">
        <f>SUM(C9:C11)</f>
        <v>2508</v>
      </c>
      <c r="D12" s="83">
        <f>SUM(D9:D11)</f>
        <v>3305</v>
      </c>
    </row>
    <row r="13" spans="1:4" ht="12.75">
      <c r="A13" s="4"/>
      <c r="B13" s="60"/>
      <c r="C13" s="82"/>
      <c r="D13" s="82"/>
    </row>
    <row r="14" spans="1:4" ht="12.75" customHeight="1">
      <c r="A14" s="10" t="s">
        <v>2</v>
      </c>
      <c r="B14" s="59"/>
      <c r="C14" s="82"/>
      <c r="D14" s="82"/>
    </row>
    <row r="15" spans="1:4" ht="12.75" customHeight="1">
      <c r="A15" s="4" t="s">
        <v>4</v>
      </c>
      <c r="B15" s="60">
        <v>6</v>
      </c>
      <c r="C15" s="82">
        <v>1745</v>
      </c>
      <c r="D15" s="82">
        <v>36</v>
      </c>
    </row>
    <row r="16" spans="1:4" ht="12.75" customHeight="1">
      <c r="A16" s="4" t="s">
        <v>53</v>
      </c>
      <c r="B16" s="60">
        <v>7</v>
      </c>
      <c r="C16" s="82">
        <v>825</v>
      </c>
      <c r="D16" s="82">
        <v>825</v>
      </c>
    </row>
    <row r="17" spans="1:4" ht="12.75" customHeight="1">
      <c r="A17" s="4" t="s">
        <v>49</v>
      </c>
      <c r="B17" s="60">
        <v>8</v>
      </c>
      <c r="C17" s="82">
        <v>2379</v>
      </c>
      <c r="D17" s="82">
        <v>255</v>
      </c>
    </row>
    <row r="18" spans="1:4" ht="12.75" customHeight="1">
      <c r="A18" s="4" t="s">
        <v>45</v>
      </c>
      <c r="B18" s="60"/>
      <c r="C18" s="82">
        <v>7685</v>
      </c>
      <c r="D18" s="82">
        <v>9154</v>
      </c>
    </row>
    <row r="19" spans="1:4" ht="12.75" customHeight="1">
      <c r="A19" s="4" t="s">
        <v>50</v>
      </c>
      <c r="B19" s="60"/>
      <c r="C19" s="82">
        <v>101</v>
      </c>
      <c r="D19" s="82"/>
    </row>
    <row r="20" spans="1:4" ht="15" customHeight="1">
      <c r="A20" s="4" t="s">
        <v>6</v>
      </c>
      <c r="B20" s="60">
        <v>9</v>
      </c>
      <c r="C20" s="82">
        <v>21391</v>
      </c>
      <c r="D20" s="82">
        <v>18857</v>
      </c>
    </row>
    <row r="21" spans="1:4" ht="19.5" customHeight="1">
      <c r="A21" s="11" t="s">
        <v>18</v>
      </c>
      <c r="B21" s="61"/>
      <c r="C21" s="83">
        <f>SUM(C15:C20)</f>
        <v>34126</v>
      </c>
      <c r="D21" s="83">
        <f>SUM(D15:D20)</f>
        <v>29127</v>
      </c>
    </row>
    <row r="22" spans="1:4" ht="8.25" customHeight="1" thickBot="1">
      <c r="A22" s="10"/>
      <c r="B22" s="59"/>
      <c r="C22" s="84"/>
      <c r="D22" s="84"/>
    </row>
    <row r="23" spans="1:4" ht="17.25" customHeight="1" thickBot="1">
      <c r="A23" s="13" t="s">
        <v>19</v>
      </c>
      <c r="B23" s="62"/>
      <c r="C23" s="85">
        <f>C12+C21</f>
        <v>36634</v>
      </c>
      <c r="D23" s="85">
        <f>D12+D21</f>
        <v>32432</v>
      </c>
    </row>
    <row r="24" spans="1:4" ht="9" customHeight="1">
      <c r="A24" s="4"/>
      <c r="B24" s="60"/>
      <c r="C24" s="82"/>
      <c r="D24" s="82"/>
    </row>
    <row r="25" spans="1:4" ht="12.75">
      <c r="A25" s="10" t="s">
        <v>20</v>
      </c>
      <c r="B25" s="59"/>
      <c r="C25" s="84"/>
      <c r="D25" s="84"/>
    </row>
    <row r="26" spans="1:4" ht="9" customHeight="1">
      <c r="A26" s="4"/>
      <c r="B26" s="60"/>
      <c r="C26" s="82"/>
      <c r="D26" s="82"/>
    </row>
    <row r="27" spans="1:4" ht="12.75" customHeight="1">
      <c r="A27" s="4" t="s">
        <v>11</v>
      </c>
      <c r="B27" s="60">
        <v>10</v>
      </c>
      <c r="C27" s="82">
        <v>297152</v>
      </c>
      <c r="D27" s="82">
        <v>297152</v>
      </c>
    </row>
    <row r="28" spans="1:8" ht="13.5" customHeight="1">
      <c r="A28" s="4" t="s">
        <v>46</v>
      </c>
      <c r="B28" s="60"/>
      <c r="C28" s="82">
        <v>528072</v>
      </c>
      <c r="D28" s="82">
        <v>445235</v>
      </c>
      <c r="F28" s="22"/>
      <c r="H28" s="22"/>
    </row>
    <row r="29" spans="1:4" ht="14.25" customHeight="1" thickBot="1">
      <c r="A29" s="4" t="s">
        <v>12</v>
      </c>
      <c r="B29" s="60"/>
      <c r="C29" s="82">
        <f>D29+'Ф2'!C36</f>
        <v>-3983121</v>
      </c>
      <c r="D29" s="82">
        <v>-3641295</v>
      </c>
    </row>
    <row r="30" spans="1:4" ht="18" customHeight="1" thickBot="1">
      <c r="A30" s="13" t="s">
        <v>21</v>
      </c>
      <c r="B30" s="62"/>
      <c r="C30" s="85">
        <f>SUM(C27:C29)</f>
        <v>-3157897</v>
      </c>
      <c r="D30" s="85">
        <f>SUM(D27:D29)</f>
        <v>-2898908</v>
      </c>
    </row>
    <row r="31" spans="1:4" ht="12.75">
      <c r="A31" s="4"/>
      <c r="B31" s="60"/>
      <c r="C31" s="82"/>
      <c r="D31" s="82"/>
    </row>
    <row r="32" spans="1:4" ht="12.75" customHeight="1">
      <c r="A32" s="10" t="s">
        <v>22</v>
      </c>
      <c r="B32" s="59"/>
      <c r="C32" s="82"/>
      <c r="D32" s="82"/>
    </row>
    <row r="33" spans="1:4" ht="8.25" customHeight="1">
      <c r="A33" s="4"/>
      <c r="B33" s="60"/>
      <c r="C33" s="82"/>
      <c r="D33" s="82"/>
    </row>
    <row r="34" spans="1:4" ht="12.75" customHeight="1">
      <c r="A34" s="10" t="s">
        <v>1</v>
      </c>
      <c r="B34" s="59"/>
      <c r="C34" s="82"/>
      <c r="D34" s="82"/>
    </row>
    <row r="35" spans="1:4" ht="14.25" customHeight="1">
      <c r="A35" s="4" t="s">
        <v>47</v>
      </c>
      <c r="B35" s="60"/>
      <c r="C35" s="82">
        <v>75887</v>
      </c>
      <c r="D35" s="82">
        <v>71227</v>
      </c>
    </row>
    <row r="36" spans="1:4" ht="16.5" customHeight="1">
      <c r="A36" s="11" t="s">
        <v>23</v>
      </c>
      <c r="B36" s="61"/>
      <c r="C36" s="83">
        <f>SUM(C35:C35)</f>
        <v>75887</v>
      </c>
      <c r="D36" s="83">
        <f>SUM(D35:D35)</f>
        <v>71227</v>
      </c>
    </row>
    <row r="37" spans="1:4" ht="9.75" customHeight="1">
      <c r="A37" s="4"/>
      <c r="B37" s="60"/>
      <c r="C37" s="82"/>
      <c r="D37" s="82"/>
    </row>
    <row r="38" spans="1:4" ht="12.75" customHeight="1">
      <c r="A38" s="10" t="s">
        <v>3</v>
      </c>
      <c r="B38" s="59"/>
      <c r="C38" s="82"/>
      <c r="D38" s="82"/>
    </row>
    <row r="39" spans="1:4" ht="12.75">
      <c r="A39" s="4" t="s">
        <v>9</v>
      </c>
      <c r="B39" s="60">
        <v>11</v>
      </c>
      <c r="C39" s="82">
        <v>2882685</v>
      </c>
      <c r="D39" s="82">
        <v>2597130</v>
      </c>
    </row>
    <row r="40" spans="1:4" ht="12.75">
      <c r="A40" s="4" t="s">
        <v>117</v>
      </c>
      <c r="B40" s="60"/>
      <c r="C40" s="82">
        <v>168195</v>
      </c>
      <c r="D40" s="82">
        <v>157965</v>
      </c>
    </row>
    <row r="41" spans="1:4" ht="12.75">
      <c r="A41" s="4" t="s">
        <v>118</v>
      </c>
      <c r="B41" s="60"/>
      <c r="C41" s="82">
        <v>61039</v>
      </c>
      <c r="D41" s="82">
        <v>102328</v>
      </c>
    </row>
    <row r="42" spans="1:4" ht="12.75" customHeight="1">
      <c r="A42" s="4" t="s">
        <v>51</v>
      </c>
      <c r="B42" s="60">
        <v>12</v>
      </c>
      <c r="C42" s="82"/>
      <c r="D42" s="82">
        <v>1203</v>
      </c>
    </row>
    <row r="43" spans="1:4" ht="15" customHeight="1">
      <c r="A43" s="4" t="s">
        <v>52</v>
      </c>
      <c r="B43" s="60"/>
      <c r="C43" s="82"/>
      <c r="D43" s="82">
        <v>427</v>
      </c>
    </row>
    <row r="44" spans="1:4" ht="12.75" customHeight="1">
      <c r="A44" s="4" t="s">
        <v>48</v>
      </c>
      <c r="B44" s="60"/>
      <c r="C44" s="82">
        <v>6725</v>
      </c>
      <c r="D44" s="82">
        <v>1060</v>
      </c>
    </row>
    <row r="45" spans="1:4" ht="20.25" customHeight="1">
      <c r="A45" s="11" t="s">
        <v>5</v>
      </c>
      <c r="B45" s="61"/>
      <c r="C45" s="83">
        <f>SUM(C39:C44)</f>
        <v>3118644</v>
      </c>
      <c r="D45" s="83">
        <f>SUM(D39:D44)</f>
        <v>2860113</v>
      </c>
    </row>
    <row r="46" spans="1:4" ht="6.75" customHeight="1">
      <c r="A46" s="10"/>
      <c r="B46" s="59"/>
      <c r="C46" s="84"/>
      <c r="D46" s="84"/>
    </row>
    <row r="47" spans="1:4" ht="12.75" customHeight="1">
      <c r="A47" s="11" t="s">
        <v>25</v>
      </c>
      <c r="B47" s="61"/>
      <c r="C47" s="83">
        <f>C36+C45</f>
        <v>3194531</v>
      </c>
      <c r="D47" s="83">
        <f>D36+D45</f>
        <v>2931340</v>
      </c>
    </row>
    <row r="48" spans="1:4" ht="9" customHeight="1" thickBot="1">
      <c r="A48" s="10"/>
      <c r="B48" s="59"/>
      <c r="C48" s="84"/>
      <c r="D48" s="84"/>
    </row>
    <row r="49" spans="1:8" ht="27.75" customHeight="1" thickBot="1">
      <c r="A49" s="13" t="s">
        <v>26</v>
      </c>
      <c r="B49" s="62"/>
      <c r="C49" s="85">
        <f>C30+C36+C45</f>
        <v>36634</v>
      </c>
      <c r="D49" s="85">
        <f>D30+D36+D45</f>
        <v>32432</v>
      </c>
      <c r="H49" s="72"/>
    </row>
    <row r="50" spans="1:4" ht="9" customHeight="1">
      <c r="A50" s="10"/>
      <c r="B50" s="10"/>
      <c r="C50" s="12"/>
      <c r="D50" s="12"/>
    </row>
    <row r="51" spans="1:4" ht="47.25" customHeight="1">
      <c r="A51" s="5" t="s">
        <v>133</v>
      </c>
      <c r="B51" s="5"/>
      <c r="C51" s="75"/>
      <c r="D51" s="75"/>
    </row>
    <row r="52" spans="1:4" ht="16.5" customHeight="1">
      <c r="A52" s="5"/>
      <c r="B52" s="5"/>
      <c r="C52" s="39"/>
      <c r="D52" s="39"/>
    </row>
    <row r="53" spans="1:5" ht="20.25" customHeight="1">
      <c r="A53" s="14" t="s">
        <v>35</v>
      </c>
      <c r="B53" s="14"/>
      <c r="C53" s="14"/>
      <c r="D53" s="105" t="s">
        <v>42</v>
      </c>
      <c r="E53" s="105"/>
    </row>
    <row r="54" spans="1:4" ht="15">
      <c r="A54" s="6" t="s">
        <v>115</v>
      </c>
      <c r="B54" s="21"/>
      <c r="C54" s="15"/>
      <c r="D54" s="6" t="s">
        <v>44</v>
      </c>
    </row>
    <row r="55" spans="1:4" ht="33" customHeight="1">
      <c r="A55" s="6" t="s">
        <v>114</v>
      </c>
      <c r="B55" s="21"/>
      <c r="C55" s="15"/>
      <c r="D55" s="16" t="s">
        <v>27</v>
      </c>
    </row>
    <row r="56" spans="1:4" ht="12.75" customHeight="1">
      <c r="A56" s="17"/>
      <c r="B56" s="69"/>
      <c r="C56" s="5"/>
      <c r="D56" s="5"/>
    </row>
    <row r="57" spans="1:4" ht="12.75" customHeight="1">
      <c r="A57" s="17"/>
      <c r="B57" s="69"/>
      <c r="C57" s="5"/>
      <c r="D57" s="5"/>
    </row>
    <row r="58" spans="1:4" ht="15">
      <c r="A58" s="18"/>
      <c r="B58" s="70"/>
      <c r="C58" s="18"/>
      <c r="D58" s="18"/>
    </row>
  </sheetData>
  <sheetProtection/>
  <mergeCells count="1">
    <mergeCell ref="D53:E53"/>
  </mergeCells>
  <printOptions/>
  <pageMargins left="0.48" right="0.38" top="0.22" bottom="0.19" header="0.17" footer="0.17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37.625" style="1" customWidth="1"/>
    <col min="2" max="2" width="5.875" style="1" customWidth="1"/>
    <col min="3" max="4" width="21.75390625" style="1" customWidth="1"/>
    <col min="5" max="6" width="9.125" style="1" customWidth="1"/>
    <col min="7" max="7" width="12.00390625" style="1" bestFit="1" customWidth="1"/>
    <col min="8" max="16384" width="9.125" style="1" customWidth="1"/>
  </cols>
  <sheetData>
    <row r="1" spans="1:2" ht="12.75">
      <c r="A1" s="8" t="str">
        <f>'Ф1'!A1</f>
        <v>АО "ДП "АКТОБЕ-ТЕМИР-ВС"</v>
      </c>
      <c r="B1" s="8"/>
    </row>
    <row r="2" spans="1:2" ht="12.75">
      <c r="A2" s="8" t="s">
        <v>135</v>
      </c>
      <c r="B2" s="8"/>
    </row>
    <row r="3" spans="1:4" ht="46.5" customHeight="1">
      <c r="A3" s="106" t="s">
        <v>28</v>
      </c>
      <c r="B3" s="37"/>
      <c r="C3" s="38" t="s">
        <v>126</v>
      </c>
      <c r="D3" s="38" t="s">
        <v>123</v>
      </c>
    </row>
    <row r="4" spans="1:4" ht="30.75" customHeight="1" thickBot="1">
      <c r="A4" s="107"/>
      <c r="B4" s="19" t="s">
        <v>41</v>
      </c>
      <c r="C4" s="19"/>
      <c r="D4" s="19"/>
    </row>
    <row r="5" spans="1:4" ht="12.75">
      <c r="A5" s="5"/>
      <c r="B5" s="5"/>
      <c r="C5" s="86"/>
      <c r="D5" s="86"/>
    </row>
    <row r="6" spans="1:4" ht="12.75" customHeight="1">
      <c r="A6" s="5" t="s">
        <v>29</v>
      </c>
      <c r="B6" s="63">
        <v>14</v>
      </c>
      <c r="C6" s="86"/>
      <c r="D6" s="86"/>
    </row>
    <row r="7" spans="1:4" ht="12.75">
      <c r="A7" s="5" t="s">
        <v>30</v>
      </c>
      <c r="B7" s="63"/>
      <c r="C7" s="86"/>
      <c r="D7" s="86"/>
    </row>
    <row r="8" spans="1:4" ht="13.5" thickBot="1">
      <c r="A8" s="20"/>
      <c r="B8" s="64"/>
      <c r="C8" s="87"/>
      <c r="D8" s="87"/>
    </row>
    <row r="9" spans="1:4" ht="12.75" customHeight="1">
      <c r="A9" s="21"/>
      <c r="B9" s="65"/>
      <c r="C9" s="88"/>
      <c r="D9" s="88"/>
    </row>
    <row r="10" spans="1:4" ht="12.75" customHeight="1">
      <c r="A10" s="21" t="s">
        <v>31</v>
      </c>
      <c r="B10" s="65"/>
      <c r="C10" s="88">
        <f>SUM(C6:C7)</f>
        <v>0</v>
      </c>
      <c r="D10" s="88">
        <f>SUM(D6:D7)</f>
        <v>0</v>
      </c>
    </row>
    <row r="11" spans="1:4" ht="12.75" customHeight="1">
      <c r="A11" s="5"/>
      <c r="B11" s="63"/>
      <c r="C11" s="86"/>
      <c r="D11" s="86"/>
    </row>
    <row r="12" spans="1:4" ht="12.75" customHeight="1">
      <c r="A12" s="5" t="s">
        <v>16</v>
      </c>
      <c r="B12" s="63">
        <v>15</v>
      </c>
      <c r="C12" s="86">
        <v>-111490</v>
      </c>
      <c r="D12" s="86">
        <v>-112087</v>
      </c>
    </row>
    <row r="13" spans="1:4" ht="12.75" customHeight="1">
      <c r="A13" s="5" t="s">
        <v>54</v>
      </c>
      <c r="B13" s="63"/>
      <c r="C13" s="86"/>
      <c r="D13" s="86"/>
    </row>
    <row r="14" spans="1:4" ht="12.75" customHeight="1">
      <c r="A14" s="5" t="s">
        <v>116</v>
      </c>
      <c r="B14" s="63">
        <v>16</v>
      </c>
      <c r="C14" s="86">
        <v>-9451</v>
      </c>
      <c r="D14" s="86">
        <v>-8891</v>
      </c>
    </row>
    <row r="15" spans="1:4" ht="12.75" customHeight="1">
      <c r="A15" s="5" t="s">
        <v>32</v>
      </c>
      <c r="B15" s="63"/>
      <c r="C15" s="86">
        <v>77355</v>
      </c>
      <c r="D15" s="86"/>
    </row>
    <row r="16" spans="1:4" ht="12.75" customHeight="1">
      <c r="A16" s="4" t="s">
        <v>33</v>
      </c>
      <c r="B16" s="63"/>
      <c r="C16" s="86">
        <v>-72095</v>
      </c>
      <c r="D16" s="86"/>
    </row>
    <row r="17" spans="1:4" ht="12.75" customHeight="1">
      <c r="A17" s="5" t="s">
        <v>127</v>
      </c>
      <c r="B17" s="63"/>
      <c r="C17" s="86">
        <v>-54964</v>
      </c>
      <c r="D17" s="86">
        <v>-190757</v>
      </c>
    </row>
    <row r="18" spans="1:4" ht="12.75" customHeight="1">
      <c r="A18" s="5"/>
      <c r="B18" s="65"/>
      <c r="C18" s="88"/>
      <c r="D18" s="86"/>
    </row>
    <row r="19" spans="1:4" ht="12.75" customHeight="1">
      <c r="A19" s="21" t="s">
        <v>121</v>
      </c>
      <c r="B19" s="65"/>
      <c r="C19" s="88">
        <f>SUM(C12:C17)</f>
        <v>-170645</v>
      </c>
      <c r="D19" s="88">
        <f>SUM(D12:D17)</f>
        <v>-311735</v>
      </c>
    </row>
    <row r="20" spans="1:4" ht="12.75" customHeight="1">
      <c r="A20" s="5"/>
      <c r="B20" s="63"/>
      <c r="C20" s="86"/>
      <c r="D20" s="86"/>
    </row>
    <row r="21" spans="1:4" ht="12.75" customHeight="1">
      <c r="A21" s="5" t="s">
        <v>14</v>
      </c>
      <c r="B21" s="63"/>
      <c r="C21" s="86">
        <v>2869</v>
      </c>
      <c r="D21" s="86">
        <v>1651</v>
      </c>
    </row>
    <row r="22" spans="1:4" ht="12.75" customHeight="1">
      <c r="A22" s="5" t="s">
        <v>13</v>
      </c>
      <c r="B22" s="63"/>
      <c r="C22" s="86">
        <v>-174050</v>
      </c>
      <c r="D22" s="86">
        <v>-185286</v>
      </c>
    </row>
    <row r="23" spans="1:4" ht="13.5" customHeight="1" thickBot="1">
      <c r="A23" s="20"/>
      <c r="B23" s="64"/>
      <c r="C23" s="87"/>
      <c r="D23" s="87"/>
    </row>
    <row r="24" spans="1:4" ht="12.75" customHeight="1">
      <c r="A24" s="21"/>
      <c r="B24" s="65"/>
      <c r="C24" s="88"/>
      <c r="D24" s="88"/>
    </row>
    <row r="25" spans="1:4" ht="12.75" customHeight="1">
      <c r="A25" s="21" t="s">
        <v>119</v>
      </c>
      <c r="B25" s="65"/>
      <c r="C25" s="88">
        <f>SUM(C19:C22)</f>
        <v>-341826</v>
      </c>
      <c r="D25" s="88">
        <f>SUM(D19:D22)</f>
        <v>-495370</v>
      </c>
    </row>
    <row r="26" spans="1:4" ht="7.5" customHeight="1">
      <c r="A26" s="5"/>
      <c r="B26" s="63"/>
      <c r="C26" s="86"/>
      <c r="D26" s="86"/>
    </row>
    <row r="27" spans="1:4" ht="12.75" customHeight="1">
      <c r="A27" s="5" t="s">
        <v>34</v>
      </c>
      <c r="B27" s="63"/>
      <c r="C27" s="86"/>
      <c r="D27" s="86"/>
    </row>
    <row r="28" spans="1:4" ht="13.5" customHeight="1" thickBot="1">
      <c r="A28" s="20"/>
      <c r="B28" s="64"/>
      <c r="C28" s="87"/>
      <c r="D28" s="87"/>
    </row>
    <row r="29" spans="1:4" ht="12.75" customHeight="1">
      <c r="A29" s="21"/>
      <c r="B29" s="65"/>
      <c r="C29" s="88"/>
      <c r="D29" s="88"/>
    </row>
    <row r="30" spans="1:4" ht="12.75" customHeight="1">
      <c r="A30" s="21" t="s">
        <v>120</v>
      </c>
      <c r="B30" s="65"/>
      <c r="C30" s="88">
        <f>SUM(C25:C27)</f>
        <v>-341826</v>
      </c>
      <c r="D30" s="88">
        <f>SUM(D25:D27)</f>
        <v>-495370</v>
      </c>
    </row>
    <row r="31" spans="1:4" ht="13.5" thickBot="1">
      <c r="A31" s="23"/>
      <c r="B31" s="66"/>
      <c r="C31" s="89"/>
      <c r="D31" s="89"/>
    </row>
    <row r="32" spans="1:4" ht="13.5" customHeight="1" thickTop="1">
      <c r="A32" s="21"/>
      <c r="B32" s="65"/>
      <c r="C32" s="88"/>
      <c r="D32" s="88"/>
    </row>
    <row r="33" spans="1:4" ht="12.75" customHeight="1">
      <c r="A33" s="5" t="s">
        <v>39</v>
      </c>
      <c r="B33" s="63"/>
      <c r="C33" s="90"/>
      <c r="D33" s="90"/>
    </row>
    <row r="34" spans="1:4" ht="13.5" customHeight="1" thickBot="1">
      <c r="A34" s="20"/>
      <c r="B34" s="64"/>
      <c r="C34" s="87"/>
      <c r="D34" s="87"/>
    </row>
    <row r="35" spans="1:4" ht="12.75" customHeight="1">
      <c r="A35" s="21"/>
      <c r="B35" s="65"/>
      <c r="C35" s="88"/>
      <c r="D35" s="88"/>
    </row>
    <row r="36" spans="1:4" ht="12.75" customHeight="1">
      <c r="A36" s="21" t="s">
        <v>122</v>
      </c>
      <c r="B36" s="65"/>
      <c r="C36" s="88">
        <f>C30+C33</f>
        <v>-341826</v>
      </c>
      <c r="D36" s="88">
        <f>D30+D33</f>
        <v>-495370</v>
      </c>
    </row>
    <row r="37" spans="1:4" ht="13.5" customHeight="1" thickBot="1">
      <c r="A37" s="23"/>
      <c r="B37" s="66"/>
      <c r="C37" s="89"/>
      <c r="D37" s="89"/>
    </row>
    <row r="38" spans="1:2" ht="13.5" customHeight="1" thickTop="1">
      <c r="A38" s="24"/>
      <c r="B38" s="24"/>
    </row>
    <row r="39" spans="1:2" ht="12.75" customHeight="1">
      <c r="A39" s="25"/>
      <c r="B39" s="25"/>
    </row>
    <row r="40" spans="1:2" ht="12.75" customHeight="1">
      <c r="A40" s="24"/>
      <c r="B40" s="24"/>
    </row>
    <row r="41" spans="1:2" ht="12.75" customHeight="1">
      <c r="A41" s="24"/>
      <c r="B41" s="24"/>
    </row>
    <row r="42" spans="1:7" ht="24" customHeight="1">
      <c r="A42" s="14" t="s">
        <v>37</v>
      </c>
      <c r="B42" s="14"/>
      <c r="D42" s="105" t="s">
        <v>36</v>
      </c>
      <c r="E42" s="105"/>
      <c r="G42" s="74"/>
    </row>
    <row r="43" spans="1:4" ht="15">
      <c r="A43" s="6" t="s">
        <v>115</v>
      </c>
      <c r="B43" s="21"/>
      <c r="C43" s="15"/>
      <c r="D43" s="15"/>
    </row>
    <row r="44" spans="1:4" ht="33" customHeight="1">
      <c r="A44" s="6" t="s">
        <v>114</v>
      </c>
      <c r="B44" s="21"/>
      <c r="C44" s="15"/>
      <c r="D44" s="15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3.5" customHeight="1"/>
  </sheetData>
  <sheetProtection/>
  <mergeCells count="2">
    <mergeCell ref="A3:A4"/>
    <mergeCell ref="D42:E42"/>
  </mergeCells>
  <printOptions/>
  <pageMargins left="0.7" right="0.4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2.625" style="1" customWidth="1"/>
    <col min="2" max="2" width="33.75390625" style="1" customWidth="1"/>
    <col min="3" max="3" width="3.75390625" style="1" customWidth="1"/>
    <col min="4" max="4" width="4.75390625" style="1" customWidth="1"/>
    <col min="5" max="5" width="5.375" style="1" customWidth="1"/>
    <col min="6" max="6" width="3.875" style="1" customWidth="1"/>
    <col min="7" max="7" width="9.625" style="1" customWidth="1"/>
    <col min="8" max="9" width="13.75390625" style="22" customWidth="1"/>
    <col min="10" max="16384" width="9.125" style="1" customWidth="1"/>
  </cols>
  <sheetData>
    <row r="1" ht="12.75">
      <c r="A1" s="8" t="str">
        <f>'Ф2'!A1</f>
        <v>АО "ДП "АКТОБЕ-ТЕМИР-ВС"</v>
      </c>
    </row>
    <row r="2" ht="12.75">
      <c r="A2" s="8" t="s">
        <v>136</v>
      </c>
    </row>
    <row r="3" spans="1:9" s="78" customFormat="1" ht="12.75">
      <c r="A3" s="79" t="s">
        <v>112</v>
      </c>
      <c r="B3" s="79"/>
      <c r="C3" s="79"/>
      <c r="D3" s="79"/>
      <c r="E3" s="79"/>
      <c r="F3" s="79"/>
      <c r="H3" s="80"/>
      <c r="I3" s="80"/>
    </row>
    <row r="4" spans="8:9" s="78" customFormat="1" ht="12.75">
      <c r="H4" s="80"/>
      <c r="I4" s="80"/>
    </row>
    <row r="5" ht="12" customHeight="1"/>
    <row r="6" spans="2:9" ht="21.75" customHeight="1">
      <c r="B6" s="120" t="s">
        <v>57</v>
      </c>
      <c r="C6" s="120"/>
      <c r="D6" s="120"/>
      <c r="E6" s="120"/>
      <c r="F6" s="120"/>
      <c r="G6" s="120"/>
      <c r="H6" s="109" t="s">
        <v>132</v>
      </c>
      <c r="I6" s="109" t="s">
        <v>131</v>
      </c>
    </row>
    <row r="7" spans="2:9" ht="27" customHeight="1">
      <c r="B7" s="120"/>
      <c r="C7" s="120"/>
      <c r="D7" s="120"/>
      <c r="E7" s="120"/>
      <c r="F7" s="120"/>
      <c r="G7" s="120"/>
      <c r="H7" s="110"/>
      <c r="I7" s="110"/>
    </row>
    <row r="8" spans="2:9" ht="12" customHeight="1">
      <c r="B8" s="116" t="s">
        <v>58</v>
      </c>
      <c r="C8" s="116"/>
      <c r="D8" s="116"/>
      <c r="E8" s="116"/>
      <c r="F8" s="116"/>
      <c r="G8" s="116"/>
      <c r="H8" s="116"/>
      <c r="I8" s="116"/>
    </row>
    <row r="9" spans="2:9" ht="12" customHeight="1">
      <c r="B9" s="115" t="s">
        <v>59</v>
      </c>
      <c r="C9" s="115"/>
      <c r="D9" s="115"/>
      <c r="E9" s="115"/>
      <c r="F9" s="115"/>
      <c r="G9" s="115"/>
      <c r="H9" s="91">
        <f>SUM(H11:H16)</f>
        <v>10357</v>
      </c>
      <c r="I9" s="91">
        <f>SUM(I11:I16)</f>
        <v>8270</v>
      </c>
    </row>
    <row r="10" spans="2:9" ht="12" customHeight="1">
      <c r="B10" s="114" t="s">
        <v>60</v>
      </c>
      <c r="C10" s="114"/>
      <c r="D10" s="114"/>
      <c r="E10" s="114"/>
      <c r="F10" s="114"/>
      <c r="G10" s="114"/>
      <c r="H10" s="102"/>
      <c r="I10" s="102"/>
    </row>
    <row r="11" spans="2:9" ht="12" customHeight="1">
      <c r="B11" s="114" t="s">
        <v>61</v>
      </c>
      <c r="C11" s="114"/>
      <c r="D11" s="114"/>
      <c r="E11" s="114"/>
      <c r="F11" s="114"/>
      <c r="G11" s="114"/>
      <c r="H11" s="92"/>
      <c r="I11" s="92">
        <v>7000</v>
      </c>
    </row>
    <row r="12" spans="2:9" ht="12" customHeight="1">
      <c r="B12" s="114" t="s">
        <v>62</v>
      </c>
      <c r="C12" s="114"/>
      <c r="D12" s="114"/>
      <c r="E12" s="114"/>
      <c r="F12" s="114"/>
      <c r="G12" s="114"/>
      <c r="H12" s="92">
        <v>233</v>
      </c>
      <c r="I12" s="92">
        <v>825</v>
      </c>
    </row>
    <row r="13" spans="2:9" ht="12" customHeight="1">
      <c r="B13" s="117" t="s">
        <v>64</v>
      </c>
      <c r="C13" s="117"/>
      <c r="D13" s="117"/>
      <c r="E13" s="117"/>
      <c r="F13" s="117"/>
      <c r="G13" s="117"/>
      <c r="H13" s="92">
        <v>9300</v>
      </c>
      <c r="I13" s="92"/>
    </row>
    <row r="14" spans="2:9" ht="12" customHeight="1">
      <c r="B14" s="114" t="s">
        <v>65</v>
      </c>
      <c r="C14" s="114"/>
      <c r="D14" s="114"/>
      <c r="E14" s="114"/>
      <c r="F14" s="114"/>
      <c r="G14" s="114"/>
      <c r="H14" s="92" t="s">
        <v>63</v>
      </c>
      <c r="I14" s="92" t="s">
        <v>63</v>
      </c>
    </row>
    <row r="15" spans="2:9" ht="12" customHeight="1">
      <c r="B15" s="114" t="s">
        <v>66</v>
      </c>
      <c r="C15" s="114"/>
      <c r="D15" s="114"/>
      <c r="E15" s="114"/>
      <c r="F15" s="114"/>
      <c r="G15" s="114"/>
      <c r="H15" s="92" t="s">
        <v>63</v>
      </c>
      <c r="I15" s="92" t="s">
        <v>63</v>
      </c>
    </row>
    <row r="16" spans="2:9" ht="12" customHeight="1">
      <c r="B16" s="114" t="s">
        <v>67</v>
      </c>
      <c r="C16" s="114"/>
      <c r="D16" s="114"/>
      <c r="E16" s="114"/>
      <c r="F16" s="114"/>
      <c r="G16" s="114"/>
      <c r="H16" s="92">
        <v>824</v>
      </c>
      <c r="I16" s="92">
        <v>445</v>
      </c>
    </row>
    <row r="17" spans="2:9" ht="12" customHeight="1">
      <c r="B17" s="115" t="s">
        <v>68</v>
      </c>
      <c r="C17" s="115"/>
      <c r="D17" s="115"/>
      <c r="E17" s="115"/>
      <c r="F17" s="115"/>
      <c r="G17" s="115"/>
      <c r="H17" s="91">
        <f>SUM(H19:H25)</f>
        <v>164819</v>
      </c>
      <c r="I17" s="91">
        <f>SUM(I19:I25)</f>
        <v>141723</v>
      </c>
    </row>
    <row r="18" spans="2:9" ht="12" customHeight="1">
      <c r="B18" s="114" t="s">
        <v>60</v>
      </c>
      <c r="C18" s="114"/>
      <c r="D18" s="114"/>
      <c r="E18" s="114"/>
      <c r="F18" s="114"/>
      <c r="G18" s="114"/>
      <c r="H18" s="102"/>
      <c r="I18" s="102"/>
    </row>
    <row r="19" spans="2:9" ht="12" customHeight="1">
      <c r="B19" s="114" t="s">
        <v>69</v>
      </c>
      <c r="C19" s="114"/>
      <c r="D19" s="114"/>
      <c r="E19" s="114"/>
      <c r="F19" s="114"/>
      <c r="G19" s="114"/>
      <c r="H19" s="92">
        <v>8288</v>
      </c>
      <c r="I19" s="92">
        <v>21258</v>
      </c>
    </row>
    <row r="20" spans="2:9" ht="12" customHeight="1">
      <c r="B20" s="114" t="s">
        <v>70</v>
      </c>
      <c r="C20" s="114"/>
      <c r="D20" s="114"/>
      <c r="E20" s="114"/>
      <c r="F20" s="114"/>
      <c r="G20" s="114"/>
      <c r="H20" s="92">
        <v>11789</v>
      </c>
      <c r="I20" s="92">
        <v>2787</v>
      </c>
    </row>
    <row r="21" spans="2:9" ht="12" customHeight="1">
      <c r="B21" s="114" t="s">
        <v>71</v>
      </c>
      <c r="C21" s="114"/>
      <c r="D21" s="114"/>
      <c r="E21" s="114"/>
      <c r="F21" s="114"/>
      <c r="G21" s="114"/>
      <c r="H21" s="92">
        <v>11603</v>
      </c>
      <c r="I21" s="92">
        <v>13057</v>
      </c>
    </row>
    <row r="22" spans="2:9" ht="12" customHeight="1">
      <c r="B22" s="114" t="s">
        <v>72</v>
      </c>
      <c r="C22" s="114"/>
      <c r="D22" s="114"/>
      <c r="E22" s="114"/>
      <c r="F22" s="114"/>
      <c r="G22" s="114"/>
      <c r="H22" s="92"/>
      <c r="I22" s="92"/>
    </row>
    <row r="23" spans="2:9" ht="12" customHeight="1">
      <c r="B23" s="114" t="s">
        <v>73</v>
      </c>
      <c r="C23" s="114"/>
      <c r="D23" s="114"/>
      <c r="E23" s="114"/>
      <c r="F23" s="114"/>
      <c r="G23" s="114"/>
      <c r="H23" s="92"/>
      <c r="I23" s="92"/>
    </row>
    <row r="24" spans="2:9" ht="12" customHeight="1">
      <c r="B24" s="114" t="s">
        <v>74</v>
      </c>
      <c r="C24" s="114"/>
      <c r="D24" s="114"/>
      <c r="E24" s="114"/>
      <c r="F24" s="114"/>
      <c r="G24" s="114"/>
      <c r="H24" s="92">
        <v>133139</v>
      </c>
      <c r="I24" s="92">
        <v>104621</v>
      </c>
    </row>
    <row r="25" spans="2:9" ht="12" customHeight="1">
      <c r="B25" s="114" t="s">
        <v>75</v>
      </c>
      <c r="C25" s="114"/>
      <c r="D25" s="114"/>
      <c r="E25" s="114"/>
      <c r="F25" s="114"/>
      <c r="G25" s="114"/>
      <c r="H25" s="92"/>
      <c r="I25" s="92"/>
    </row>
    <row r="26" spans="2:9" ht="12" customHeight="1">
      <c r="B26" s="113" t="s">
        <v>76</v>
      </c>
      <c r="C26" s="113"/>
      <c r="D26" s="113"/>
      <c r="E26" s="113"/>
      <c r="F26" s="113"/>
      <c r="G26" s="113"/>
      <c r="H26" s="91">
        <f>H9-H17</f>
        <v>-154462</v>
      </c>
      <c r="I26" s="91">
        <f>I9-I17</f>
        <v>-133453</v>
      </c>
    </row>
    <row r="27" spans="2:9" ht="12" customHeight="1">
      <c r="B27" s="113"/>
      <c r="C27" s="113"/>
      <c r="D27" s="113"/>
      <c r="E27" s="113"/>
      <c r="F27" s="113"/>
      <c r="G27" s="113"/>
      <c r="H27" s="81"/>
      <c r="I27" s="81"/>
    </row>
    <row r="28" spans="2:9" ht="12" customHeight="1">
      <c r="B28" s="116" t="s">
        <v>77</v>
      </c>
      <c r="C28" s="116"/>
      <c r="D28" s="116"/>
      <c r="E28" s="116"/>
      <c r="F28" s="116"/>
      <c r="G28" s="116"/>
      <c r="H28" s="116"/>
      <c r="I28" s="116"/>
    </row>
    <row r="29" spans="2:9" ht="12" customHeight="1">
      <c r="B29" s="115" t="s">
        <v>78</v>
      </c>
      <c r="C29" s="115"/>
      <c r="D29" s="115"/>
      <c r="E29" s="115"/>
      <c r="F29" s="115"/>
      <c r="G29" s="115"/>
      <c r="H29" s="91">
        <f>SUM(H31:H41)</f>
        <v>0</v>
      </c>
      <c r="I29" s="91">
        <f>SUM(I31:I41)</f>
        <v>0</v>
      </c>
    </row>
    <row r="30" spans="2:9" ht="12" customHeight="1">
      <c r="B30" s="114" t="s">
        <v>60</v>
      </c>
      <c r="C30" s="114"/>
      <c r="D30" s="114"/>
      <c r="E30" s="114"/>
      <c r="F30" s="114"/>
      <c r="G30" s="114"/>
      <c r="H30" s="102"/>
      <c r="I30" s="102"/>
    </row>
    <row r="31" spans="2:9" ht="12" customHeight="1">
      <c r="B31" s="114" t="s">
        <v>79</v>
      </c>
      <c r="C31" s="114"/>
      <c r="D31" s="114"/>
      <c r="E31" s="114"/>
      <c r="F31" s="114"/>
      <c r="G31" s="114"/>
      <c r="H31" s="92"/>
      <c r="I31" s="92"/>
    </row>
    <row r="32" spans="2:9" ht="12" customHeight="1">
      <c r="B32" s="114" t="s">
        <v>80</v>
      </c>
      <c r="C32" s="114"/>
      <c r="D32" s="114"/>
      <c r="E32" s="114"/>
      <c r="F32" s="114"/>
      <c r="G32" s="114"/>
      <c r="H32" s="92" t="s">
        <v>63</v>
      </c>
      <c r="I32" s="92" t="s">
        <v>63</v>
      </c>
    </row>
    <row r="33" spans="2:9" ht="12" customHeight="1">
      <c r="B33" s="114" t="s">
        <v>81</v>
      </c>
      <c r="C33" s="114"/>
      <c r="D33" s="114"/>
      <c r="E33" s="114"/>
      <c r="F33" s="114"/>
      <c r="G33" s="114"/>
      <c r="H33" s="92" t="s">
        <v>63</v>
      </c>
      <c r="I33" s="92" t="s">
        <v>63</v>
      </c>
    </row>
    <row r="34" spans="2:9" ht="12" customHeight="1">
      <c r="B34" s="117" t="s">
        <v>82</v>
      </c>
      <c r="C34" s="117"/>
      <c r="D34" s="117"/>
      <c r="E34" s="117"/>
      <c r="F34" s="117"/>
      <c r="G34" s="117"/>
      <c r="H34" s="92" t="s">
        <v>63</v>
      </c>
      <c r="I34" s="92" t="s">
        <v>63</v>
      </c>
    </row>
    <row r="35" spans="2:9" ht="12" customHeight="1">
      <c r="B35" s="114" t="s">
        <v>83</v>
      </c>
      <c r="C35" s="114"/>
      <c r="D35" s="114"/>
      <c r="E35" s="114"/>
      <c r="F35" s="114"/>
      <c r="G35" s="114"/>
      <c r="H35" s="92" t="s">
        <v>63</v>
      </c>
      <c r="I35" s="92" t="s">
        <v>63</v>
      </c>
    </row>
    <row r="36" spans="2:9" ht="12" customHeight="1">
      <c r="B36" s="114" t="s">
        <v>84</v>
      </c>
      <c r="C36" s="114"/>
      <c r="D36" s="114"/>
      <c r="E36" s="114"/>
      <c r="F36" s="114"/>
      <c r="G36" s="114"/>
      <c r="H36" s="92" t="s">
        <v>63</v>
      </c>
      <c r="I36" s="92" t="s">
        <v>63</v>
      </c>
    </row>
    <row r="37" spans="2:9" ht="12" customHeight="1">
      <c r="B37" s="114" t="s">
        <v>85</v>
      </c>
      <c r="C37" s="114"/>
      <c r="D37" s="114"/>
      <c r="E37" s="114"/>
      <c r="F37" s="114"/>
      <c r="G37" s="114"/>
      <c r="H37" s="92" t="s">
        <v>63</v>
      </c>
      <c r="I37" s="92" t="s">
        <v>63</v>
      </c>
    </row>
    <row r="38" spans="2:9" ht="12" customHeight="1">
      <c r="B38" s="114" t="s">
        <v>86</v>
      </c>
      <c r="C38" s="114"/>
      <c r="D38" s="114"/>
      <c r="E38" s="114"/>
      <c r="F38" s="114"/>
      <c r="G38" s="114"/>
      <c r="H38" s="92" t="s">
        <v>63</v>
      </c>
      <c r="I38" s="92" t="s">
        <v>63</v>
      </c>
    </row>
    <row r="39" spans="2:9" ht="12" customHeight="1">
      <c r="B39" s="114" t="s">
        <v>87</v>
      </c>
      <c r="C39" s="114"/>
      <c r="D39" s="114"/>
      <c r="E39" s="114"/>
      <c r="F39" s="114"/>
      <c r="G39" s="114"/>
      <c r="H39" s="92" t="s">
        <v>63</v>
      </c>
      <c r="I39" s="92" t="s">
        <v>63</v>
      </c>
    </row>
    <row r="40" spans="2:9" ht="12" customHeight="1">
      <c r="B40" s="114" t="s">
        <v>66</v>
      </c>
      <c r="C40" s="114"/>
      <c r="D40" s="114"/>
      <c r="E40" s="114"/>
      <c r="F40" s="114"/>
      <c r="G40" s="114"/>
      <c r="H40" s="92" t="s">
        <v>63</v>
      </c>
      <c r="I40" s="92" t="s">
        <v>63</v>
      </c>
    </row>
    <row r="41" spans="2:9" ht="12" customHeight="1">
      <c r="B41" s="114" t="s">
        <v>67</v>
      </c>
      <c r="C41" s="114"/>
      <c r="D41" s="114"/>
      <c r="E41" s="114"/>
      <c r="F41" s="114"/>
      <c r="G41" s="114"/>
      <c r="H41" s="92" t="s">
        <v>63</v>
      </c>
      <c r="I41" s="92" t="s">
        <v>63</v>
      </c>
    </row>
    <row r="42" spans="2:9" ht="12" customHeight="1">
      <c r="B42" s="115" t="s">
        <v>88</v>
      </c>
      <c r="C42" s="115"/>
      <c r="D42" s="115"/>
      <c r="E42" s="115"/>
      <c r="F42" s="115"/>
      <c r="G42" s="115"/>
      <c r="H42" s="91">
        <f>SUM(H44:H54)</f>
        <v>0</v>
      </c>
      <c r="I42" s="91">
        <f>SUM(I44:I54)</f>
        <v>316</v>
      </c>
    </row>
    <row r="43" spans="2:9" ht="12" customHeight="1">
      <c r="B43" s="114" t="s">
        <v>60</v>
      </c>
      <c r="C43" s="114"/>
      <c r="D43" s="114"/>
      <c r="E43" s="114"/>
      <c r="F43" s="114"/>
      <c r="G43" s="114"/>
      <c r="H43" s="102"/>
      <c r="I43" s="102"/>
    </row>
    <row r="44" spans="2:9" ht="12" customHeight="1">
      <c r="B44" s="114" t="s">
        <v>89</v>
      </c>
      <c r="C44" s="114"/>
      <c r="D44" s="114"/>
      <c r="E44" s="114"/>
      <c r="F44" s="114"/>
      <c r="G44" s="114"/>
      <c r="H44" s="92"/>
      <c r="I44" s="92">
        <v>316</v>
      </c>
    </row>
    <row r="45" spans="2:9" ht="12" customHeight="1">
      <c r="B45" s="114" t="s">
        <v>90</v>
      </c>
      <c r="C45" s="114"/>
      <c r="D45" s="114"/>
      <c r="E45" s="114"/>
      <c r="F45" s="114"/>
      <c r="G45" s="114"/>
      <c r="H45" s="92" t="s">
        <v>63</v>
      </c>
      <c r="I45" s="92" t="s">
        <v>63</v>
      </c>
    </row>
    <row r="46" spans="2:9" ht="12" customHeight="1">
      <c r="B46" s="114" t="s">
        <v>91</v>
      </c>
      <c r="C46" s="114"/>
      <c r="D46" s="114"/>
      <c r="E46" s="114"/>
      <c r="F46" s="114"/>
      <c r="G46" s="114"/>
      <c r="H46" s="92" t="s">
        <v>63</v>
      </c>
      <c r="I46" s="92" t="s">
        <v>63</v>
      </c>
    </row>
    <row r="47" spans="2:9" ht="12" customHeight="1">
      <c r="B47" s="117" t="s">
        <v>92</v>
      </c>
      <c r="C47" s="117"/>
      <c r="D47" s="117"/>
      <c r="E47" s="117"/>
      <c r="F47" s="117"/>
      <c r="G47" s="117"/>
      <c r="H47" s="92" t="s">
        <v>63</v>
      </c>
      <c r="I47" s="92" t="s">
        <v>63</v>
      </c>
    </row>
    <row r="48" spans="2:9" ht="12" customHeight="1">
      <c r="B48" s="114" t="s">
        <v>93</v>
      </c>
      <c r="C48" s="114"/>
      <c r="D48" s="114"/>
      <c r="E48" s="114"/>
      <c r="F48" s="114"/>
      <c r="G48" s="114"/>
      <c r="H48" s="92" t="s">
        <v>63</v>
      </c>
      <c r="I48" s="92" t="s">
        <v>63</v>
      </c>
    </row>
    <row r="49" spans="2:9" ht="12" customHeight="1">
      <c r="B49" s="114" t="s">
        <v>94</v>
      </c>
      <c r="C49" s="114"/>
      <c r="D49" s="114"/>
      <c r="E49" s="114"/>
      <c r="F49" s="114"/>
      <c r="G49" s="114"/>
      <c r="H49" s="92" t="s">
        <v>63</v>
      </c>
      <c r="I49" s="92" t="s">
        <v>63</v>
      </c>
    </row>
    <row r="50" spans="2:9" ht="12" customHeight="1">
      <c r="B50" s="114" t="s">
        <v>95</v>
      </c>
      <c r="C50" s="114"/>
      <c r="D50" s="114"/>
      <c r="E50" s="114"/>
      <c r="F50" s="114"/>
      <c r="G50" s="114"/>
      <c r="H50" s="92" t="s">
        <v>63</v>
      </c>
      <c r="I50" s="92" t="s">
        <v>63</v>
      </c>
    </row>
    <row r="51" spans="2:9" ht="12" customHeight="1">
      <c r="B51" s="114" t="s">
        <v>96</v>
      </c>
      <c r="C51" s="114"/>
      <c r="D51" s="114"/>
      <c r="E51" s="114"/>
      <c r="F51" s="114"/>
      <c r="G51" s="114"/>
      <c r="H51" s="92" t="s">
        <v>63</v>
      </c>
      <c r="I51" s="92" t="s">
        <v>63</v>
      </c>
    </row>
    <row r="52" spans="2:9" ht="12" customHeight="1">
      <c r="B52" s="114" t="s">
        <v>86</v>
      </c>
      <c r="C52" s="114"/>
      <c r="D52" s="114"/>
      <c r="E52" s="114"/>
      <c r="F52" s="114"/>
      <c r="G52" s="114"/>
      <c r="H52" s="92" t="s">
        <v>63</v>
      </c>
      <c r="I52" s="92" t="s">
        <v>63</v>
      </c>
    </row>
    <row r="53" spans="2:9" ht="12" customHeight="1">
      <c r="B53" s="114" t="s">
        <v>97</v>
      </c>
      <c r="C53" s="114"/>
      <c r="D53" s="114"/>
      <c r="E53" s="114"/>
      <c r="F53" s="114"/>
      <c r="G53" s="114"/>
      <c r="H53" s="92" t="s">
        <v>63</v>
      </c>
      <c r="I53" s="92" t="s">
        <v>63</v>
      </c>
    </row>
    <row r="54" spans="2:9" ht="12" customHeight="1">
      <c r="B54" s="114" t="s">
        <v>75</v>
      </c>
      <c r="C54" s="114"/>
      <c r="D54" s="114"/>
      <c r="E54" s="114"/>
      <c r="F54" s="114"/>
      <c r="G54" s="114"/>
      <c r="H54" s="92" t="s">
        <v>63</v>
      </c>
      <c r="I54" s="92" t="s">
        <v>63</v>
      </c>
    </row>
    <row r="55" spans="2:9" ht="12" customHeight="1">
      <c r="B55" s="113" t="s">
        <v>98</v>
      </c>
      <c r="C55" s="113"/>
      <c r="D55" s="113"/>
      <c r="E55" s="113"/>
      <c r="F55" s="113"/>
      <c r="G55" s="113"/>
      <c r="H55" s="91">
        <f>H29-H42</f>
        <v>0</v>
      </c>
      <c r="I55" s="91">
        <f>I29-I42</f>
        <v>-316</v>
      </c>
    </row>
    <row r="56" spans="2:9" ht="12" customHeight="1">
      <c r="B56" s="113"/>
      <c r="C56" s="113"/>
      <c r="D56" s="113"/>
      <c r="E56" s="113"/>
      <c r="F56" s="113"/>
      <c r="G56" s="113"/>
      <c r="H56" s="81"/>
      <c r="I56" s="81"/>
    </row>
    <row r="57" spans="2:9" ht="12" customHeight="1">
      <c r="B57" s="116" t="s">
        <v>99</v>
      </c>
      <c r="C57" s="116"/>
      <c r="D57" s="116"/>
      <c r="E57" s="116"/>
      <c r="F57" s="116"/>
      <c r="G57" s="116"/>
      <c r="H57" s="116"/>
      <c r="I57" s="116"/>
    </row>
    <row r="58" spans="2:9" ht="12" customHeight="1">
      <c r="B58" s="115" t="s">
        <v>100</v>
      </c>
      <c r="C58" s="115"/>
      <c r="D58" s="115"/>
      <c r="E58" s="115"/>
      <c r="F58" s="115"/>
      <c r="G58" s="115"/>
      <c r="H58" s="91">
        <f>SUM(H60:H63)</f>
        <v>156996</v>
      </c>
      <c r="I58" s="91">
        <f>SUM(I60:I63)</f>
        <v>152277</v>
      </c>
    </row>
    <row r="59" spans="2:9" ht="12" customHeight="1">
      <c r="B59" s="114" t="s">
        <v>60</v>
      </c>
      <c r="C59" s="114"/>
      <c r="D59" s="114"/>
      <c r="E59" s="114"/>
      <c r="F59" s="114"/>
      <c r="G59" s="114"/>
      <c r="H59" s="102"/>
      <c r="I59" s="104"/>
    </row>
    <row r="60" spans="2:9" ht="12" customHeight="1">
      <c r="B60" s="114" t="s">
        <v>101</v>
      </c>
      <c r="C60" s="114"/>
      <c r="D60" s="114"/>
      <c r="E60" s="114"/>
      <c r="F60" s="114"/>
      <c r="G60" s="114"/>
      <c r="H60" s="92" t="s">
        <v>63</v>
      </c>
      <c r="I60" s="103" t="s">
        <v>63</v>
      </c>
    </row>
    <row r="61" spans="2:9" ht="12" customHeight="1">
      <c r="B61" s="114" t="s">
        <v>102</v>
      </c>
      <c r="C61" s="114"/>
      <c r="D61" s="114"/>
      <c r="E61" s="114"/>
      <c r="F61" s="114"/>
      <c r="G61" s="114"/>
      <c r="H61" s="92">
        <v>154267</v>
      </c>
      <c r="I61" s="103">
        <v>150861</v>
      </c>
    </row>
    <row r="62" spans="2:9" ht="12" customHeight="1">
      <c r="B62" s="114" t="s">
        <v>66</v>
      </c>
      <c r="C62" s="114"/>
      <c r="D62" s="114"/>
      <c r="E62" s="114"/>
      <c r="F62" s="114"/>
      <c r="G62" s="114"/>
      <c r="H62" s="92">
        <v>2729</v>
      </c>
      <c r="I62" s="103">
        <v>1416</v>
      </c>
    </row>
    <row r="63" spans="2:9" ht="12" customHeight="1">
      <c r="B63" s="114" t="s">
        <v>67</v>
      </c>
      <c r="C63" s="114"/>
      <c r="D63" s="114"/>
      <c r="E63" s="114"/>
      <c r="F63" s="114"/>
      <c r="G63" s="114"/>
      <c r="H63" s="92" t="s">
        <v>63</v>
      </c>
      <c r="I63" s="103" t="s">
        <v>63</v>
      </c>
    </row>
    <row r="64" spans="2:9" ht="12" customHeight="1">
      <c r="B64" s="115" t="s">
        <v>103</v>
      </c>
      <c r="C64" s="115"/>
      <c r="D64" s="115"/>
      <c r="E64" s="115"/>
      <c r="F64" s="115"/>
      <c r="G64" s="115"/>
      <c r="H64" s="91">
        <f>SUM(H66:H69)</f>
        <v>0</v>
      </c>
      <c r="I64" s="91">
        <f>SUM(I66:I69)</f>
        <v>0</v>
      </c>
    </row>
    <row r="65" spans="2:9" ht="12" customHeight="1">
      <c r="B65" s="114" t="s">
        <v>60</v>
      </c>
      <c r="C65" s="114"/>
      <c r="D65" s="114"/>
      <c r="E65" s="114"/>
      <c r="F65" s="114"/>
      <c r="G65" s="114"/>
      <c r="H65" s="102"/>
      <c r="I65" s="104"/>
    </row>
    <row r="66" spans="2:9" ht="12" customHeight="1">
      <c r="B66" s="114" t="s">
        <v>104</v>
      </c>
      <c r="C66" s="114"/>
      <c r="D66" s="114"/>
      <c r="E66" s="114"/>
      <c r="F66" s="114"/>
      <c r="G66" s="114"/>
      <c r="H66" s="92"/>
      <c r="I66" s="103"/>
    </row>
    <row r="67" spans="2:9" ht="12" customHeight="1">
      <c r="B67" s="114" t="s">
        <v>72</v>
      </c>
      <c r="C67" s="114"/>
      <c r="D67" s="114"/>
      <c r="E67" s="114"/>
      <c r="F67" s="114"/>
      <c r="G67" s="114"/>
      <c r="H67" s="92"/>
      <c r="I67" s="103"/>
    </row>
    <row r="68" spans="2:9" ht="12" customHeight="1">
      <c r="B68" s="114" t="s">
        <v>105</v>
      </c>
      <c r="C68" s="114"/>
      <c r="D68" s="114"/>
      <c r="E68" s="114"/>
      <c r="F68" s="114"/>
      <c r="G68" s="114"/>
      <c r="H68" s="92"/>
      <c r="I68" s="103"/>
    </row>
    <row r="69" spans="2:9" ht="12" customHeight="1">
      <c r="B69" s="114" t="s">
        <v>106</v>
      </c>
      <c r="C69" s="114"/>
      <c r="D69" s="114"/>
      <c r="E69" s="114"/>
      <c r="F69" s="114"/>
      <c r="G69" s="114"/>
      <c r="H69" s="92" t="s">
        <v>63</v>
      </c>
      <c r="I69" s="103" t="s">
        <v>63</v>
      </c>
    </row>
    <row r="70" spans="2:9" ht="12" customHeight="1">
      <c r="B70" s="113" t="s">
        <v>107</v>
      </c>
      <c r="C70" s="113"/>
      <c r="D70" s="113"/>
      <c r="E70" s="113"/>
      <c r="F70" s="113"/>
      <c r="G70" s="113"/>
      <c r="H70" s="91">
        <f>H58-H64</f>
        <v>156996</v>
      </c>
      <c r="I70" s="91">
        <f>I58-I64</f>
        <v>152277</v>
      </c>
    </row>
    <row r="71" spans="2:9" ht="12" customHeight="1">
      <c r="B71" s="113"/>
      <c r="C71" s="113"/>
      <c r="D71" s="113"/>
      <c r="E71" s="113"/>
      <c r="F71" s="113"/>
      <c r="G71" s="113"/>
      <c r="H71" s="91"/>
      <c r="I71" s="91"/>
    </row>
    <row r="72" spans="2:9" ht="12" customHeight="1">
      <c r="B72" s="113" t="s">
        <v>108</v>
      </c>
      <c r="C72" s="113"/>
      <c r="D72" s="113"/>
      <c r="E72" s="113"/>
      <c r="F72" s="113"/>
      <c r="G72" s="113"/>
      <c r="H72" s="91" t="s">
        <v>63</v>
      </c>
      <c r="I72" s="91" t="s">
        <v>63</v>
      </c>
    </row>
    <row r="73" spans="2:9" ht="12" customHeight="1">
      <c r="B73" s="113"/>
      <c r="C73" s="113"/>
      <c r="D73" s="113"/>
      <c r="E73" s="113"/>
      <c r="F73" s="113"/>
      <c r="G73" s="113"/>
      <c r="H73" s="91"/>
      <c r="I73" s="91"/>
    </row>
    <row r="74" spans="2:9" ht="12" customHeight="1">
      <c r="B74" s="113" t="s">
        <v>109</v>
      </c>
      <c r="C74" s="113"/>
      <c r="D74" s="113"/>
      <c r="E74" s="113"/>
      <c r="F74" s="113"/>
      <c r="G74" s="113"/>
      <c r="H74" s="91">
        <f>H26+H55+H70</f>
        <v>2534</v>
      </c>
      <c r="I74" s="91">
        <f>I26+I55+I70</f>
        <v>18508</v>
      </c>
    </row>
    <row r="75" spans="2:9" ht="12" customHeight="1">
      <c r="B75" s="113"/>
      <c r="C75" s="113"/>
      <c r="D75" s="113"/>
      <c r="E75" s="113"/>
      <c r="F75" s="113"/>
      <c r="G75" s="113"/>
      <c r="H75" s="91"/>
      <c r="I75" s="91"/>
    </row>
    <row r="76" spans="2:9" ht="12" customHeight="1">
      <c r="B76" s="113" t="s">
        <v>110</v>
      </c>
      <c r="C76" s="113"/>
      <c r="D76" s="113"/>
      <c r="E76" s="113"/>
      <c r="F76" s="113"/>
      <c r="G76" s="113"/>
      <c r="H76" s="91">
        <v>18857</v>
      </c>
      <c r="I76" s="91">
        <v>349</v>
      </c>
    </row>
    <row r="77" spans="2:9" ht="12" customHeight="1">
      <c r="B77" s="113"/>
      <c r="C77" s="113"/>
      <c r="D77" s="113"/>
      <c r="E77" s="113"/>
      <c r="F77" s="113"/>
      <c r="G77" s="113"/>
      <c r="H77" s="91"/>
      <c r="I77" s="91"/>
    </row>
    <row r="78" spans="2:9" ht="12" customHeight="1">
      <c r="B78" s="113" t="s">
        <v>111</v>
      </c>
      <c r="C78" s="113"/>
      <c r="D78" s="113"/>
      <c r="E78" s="113"/>
      <c r="F78" s="113"/>
      <c r="G78" s="113"/>
      <c r="H78" s="91">
        <f>H74+H76</f>
        <v>21391</v>
      </c>
      <c r="I78" s="91">
        <f>I74+I76</f>
        <v>18857</v>
      </c>
    </row>
    <row r="79" spans="2:9" ht="12" customHeight="1">
      <c r="B79" s="113"/>
      <c r="C79" s="113"/>
      <c r="D79" s="113"/>
      <c r="E79" s="113"/>
      <c r="F79" s="113"/>
      <c r="G79" s="113"/>
      <c r="H79" s="91"/>
      <c r="I79" s="91"/>
    </row>
    <row r="80" ht="12" customHeight="1"/>
    <row r="81" ht="12" customHeight="1"/>
    <row r="82" spans="1:10" ht="12.75">
      <c r="A82" s="5"/>
      <c r="B82" s="5"/>
      <c r="C82" s="4"/>
      <c r="D82" s="5"/>
      <c r="E82" s="5"/>
      <c r="J82" s="101"/>
    </row>
    <row r="83" spans="1:8" ht="18" customHeight="1">
      <c r="A83" s="5"/>
      <c r="B83" s="14" t="s">
        <v>37</v>
      </c>
      <c r="D83" s="119"/>
      <c r="E83" s="119"/>
      <c r="F83" s="111" t="s">
        <v>37</v>
      </c>
      <c r="G83" s="111"/>
      <c r="H83" s="111"/>
    </row>
    <row r="84" spans="1:8" ht="15">
      <c r="A84" s="18"/>
      <c r="B84" s="6" t="s">
        <v>115</v>
      </c>
      <c r="D84" s="6"/>
      <c r="E84" s="18"/>
      <c r="F84" s="112" t="s">
        <v>44</v>
      </c>
      <c r="G84" s="112"/>
      <c r="H84" s="112"/>
    </row>
    <row r="85" spans="1:8" ht="30" customHeight="1">
      <c r="A85" s="24"/>
      <c r="B85" s="6" t="s">
        <v>114</v>
      </c>
      <c r="D85" s="118"/>
      <c r="E85" s="118"/>
      <c r="F85" s="108" t="s">
        <v>27</v>
      </c>
      <c r="G85" s="108"/>
      <c r="H85" s="108"/>
    </row>
    <row r="86" spans="1:4" ht="12.75">
      <c r="A86" s="27"/>
      <c r="B86" s="7"/>
      <c r="C86" s="7"/>
      <c r="D86" s="7"/>
    </row>
    <row r="87" spans="1:4" ht="12.75">
      <c r="A87" s="28"/>
      <c r="B87" s="10"/>
      <c r="C87" s="7"/>
      <c r="D87" s="7"/>
    </row>
    <row r="88" spans="1:4" ht="12.75">
      <c r="A88" s="28"/>
      <c r="B88" s="10"/>
      <c r="C88" s="7"/>
      <c r="D88" s="7"/>
    </row>
  </sheetData>
  <sheetProtection/>
  <mergeCells count="73">
    <mergeCell ref="D85:E85"/>
    <mergeCell ref="D83:E83"/>
    <mergeCell ref="B6:G7"/>
    <mergeCell ref="B8:I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7"/>
    <mergeCell ref="B28:I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64:G64"/>
    <mergeCell ref="B52:G52"/>
    <mergeCell ref="B53:G53"/>
    <mergeCell ref="B54:G54"/>
    <mergeCell ref="B55:G56"/>
    <mergeCell ref="B57:I57"/>
    <mergeCell ref="B58:G58"/>
    <mergeCell ref="B66:G66"/>
    <mergeCell ref="B67:G67"/>
    <mergeCell ref="B68:G68"/>
    <mergeCell ref="B69:G69"/>
    <mergeCell ref="B70:G71"/>
    <mergeCell ref="B59:G59"/>
    <mergeCell ref="B60:G60"/>
    <mergeCell ref="B61:G61"/>
    <mergeCell ref="B62:G62"/>
    <mergeCell ref="B63:G63"/>
    <mergeCell ref="F85:H85"/>
    <mergeCell ref="H6:H7"/>
    <mergeCell ref="I6:I7"/>
    <mergeCell ref="F83:H83"/>
    <mergeCell ref="F84:H84"/>
    <mergeCell ref="B72:G73"/>
    <mergeCell ref="B74:G75"/>
    <mergeCell ref="B76:G77"/>
    <mergeCell ref="B78:G79"/>
    <mergeCell ref="B65:G65"/>
  </mergeCells>
  <printOptions/>
  <pageMargins left="0.7874015748031497" right="0.35433070866141736" top="0.2362204724409449" bottom="0.2755905511811024" header="0.1968503937007874" footer="0.1968503937007874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32.875" style="1" customWidth="1"/>
    <col min="2" max="2" width="19.625" style="1" customWidth="1"/>
    <col min="3" max="3" width="16.875" style="1" customWidth="1"/>
    <col min="4" max="4" width="19.75390625" style="1" customWidth="1"/>
    <col min="5" max="5" width="18.75390625" style="1" customWidth="1"/>
    <col min="6" max="7" width="9.125" style="1" customWidth="1"/>
    <col min="8" max="8" width="13.25390625" style="72" customWidth="1"/>
    <col min="9" max="9" width="13.00390625" style="72" customWidth="1"/>
    <col min="10" max="16384" width="9.125" style="1" customWidth="1"/>
  </cols>
  <sheetData>
    <row r="1" ht="12.75">
      <c r="A1" s="8" t="str">
        <f>'Ф3'!A1</f>
        <v>АО "ДП "АКТОБЕ-ТЕМИР-ВС"</v>
      </c>
    </row>
    <row r="2" ht="12.75">
      <c r="A2" s="8" t="s">
        <v>137</v>
      </c>
    </row>
    <row r="3" ht="15.75" customHeight="1">
      <c r="A3" s="8"/>
    </row>
    <row r="4" spans="1:5" ht="38.25">
      <c r="A4" s="26" t="s">
        <v>28</v>
      </c>
      <c r="B4" s="29" t="s">
        <v>11</v>
      </c>
      <c r="C4" s="29" t="s">
        <v>46</v>
      </c>
      <c r="D4" s="30" t="s">
        <v>55</v>
      </c>
      <c r="E4" s="30" t="s">
        <v>10</v>
      </c>
    </row>
    <row r="5" spans="1:5" ht="12.75">
      <c r="A5" s="26"/>
      <c r="B5" s="31"/>
      <c r="C5" s="31"/>
      <c r="D5" s="31"/>
      <c r="E5" s="31"/>
    </row>
    <row r="6" spans="1:5" ht="13.5" thickBot="1">
      <c r="A6" s="26"/>
      <c r="B6" s="31"/>
      <c r="C6" s="31"/>
      <c r="D6" s="31"/>
      <c r="E6" s="31"/>
    </row>
    <row r="7" spans="1:9" s="33" customFormat="1" ht="15" customHeight="1" thickBot="1">
      <c r="A7" s="32" t="s">
        <v>124</v>
      </c>
      <c r="B7" s="93">
        <v>297152</v>
      </c>
      <c r="C7" s="93">
        <v>324424</v>
      </c>
      <c r="D7" s="93">
        <v>-3145925</v>
      </c>
      <c r="E7" s="94">
        <f>B7+C7+D7</f>
        <v>-2524349</v>
      </c>
      <c r="H7" s="73"/>
      <c r="I7" s="73"/>
    </row>
    <row r="8" spans="1:5" ht="12.75">
      <c r="A8" s="34"/>
      <c r="B8" s="95"/>
      <c r="C8" s="95"/>
      <c r="D8" s="95"/>
      <c r="E8" s="96"/>
    </row>
    <row r="9" spans="1:5" ht="12.75">
      <c r="A9" s="34" t="s">
        <v>128</v>
      </c>
      <c r="B9" s="95" t="s">
        <v>24</v>
      </c>
      <c r="C9" s="95">
        <v>120811</v>
      </c>
      <c r="D9" s="95">
        <f>'Ф2'!D30</f>
        <v>-495370</v>
      </c>
      <c r="E9" s="95">
        <f>SUM(B9:D9)</f>
        <v>-374559</v>
      </c>
    </row>
    <row r="10" spans="1:5" ht="12.75">
      <c r="A10" s="34"/>
      <c r="B10" s="95"/>
      <c r="C10" s="95"/>
      <c r="D10" s="95"/>
      <c r="E10" s="96"/>
    </row>
    <row r="11" spans="1:9" s="8" customFormat="1" ht="26.25" customHeight="1">
      <c r="A11" s="76" t="s">
        <v>56</v>
      </c>
      <c r="B11" s="97"/>
      <c r="C11" s="97">
        <f>C9</f>
        <v>120811</v>
      </c>
      <c r="D11" s="97">
        <f>D9</f>
        <v>-495370</v>
      </c>
      <c r="E11" s="98">
        <f>SUM(B11:D11)</f>
        <v>-374559</v>
      </c>
      <c r="H11" s="77"/>
      <c r="I11" s="77"/>
    </row>
    <row r="12" spans="1:5" ht="12.75">
      <c r="A12" s="34"/>
      <c r="B12" s="95"/>
      <c r="C12" s="95"/>
      <c r="D12" s="95"/>
      <c r="E12" s="95"/>
    </row>
    <row r="13" spans="1:5" ht="13.5" thickBot="1">
      <c r="A13" s="34"/>
      <c r="B13" s="95"/>
      <c r="C13" s="95"/>
      <c r="D13" s="95"/>
      <c r="E13" s="96"/>
    </row>
    <row r="14" spans="1:9" s="33" customFormat="1" ht="15" customHeight="1" thickBot="1">
      <c r="A14" s="32" t="s">
        <v>125</v>
      </c>
      <c r="B14" s="93">
        <f>B7+B11</f>
        <v>297152</v>
      </c>
      <c r="C14" s="93">
        <f>C7+C11</f>
        <v>445235</v>
      </c>
      <c r="D14" s="93">
        <f>D7+D11</f>
        <v>-3641295</v>
      </c>
      <c r="E14" s="94">
        <f>E7+E11</f>
        <v>-2898908</v>
      </c>
      <c r="H14" s="73"/>
      <c r="I14" s="73"/>
    </row>
    <row r="15" spans="1:9" s="33" customFormat="1" ht="15" customHeight="1" thickBot="1">
      <c r="A15" s="52"/>
      <c r="B15" s="99"/>
      <c r="C15" s="99"/>
      <c r="D15" s="99"/>
      <c r="E15" s="99"/>
      <c r="H15" s="73"/>
      <c r="I15" s="73"/>
    </row>
    <row r="16" spans="1:9" s="33" customFormat="1" ht="15" customHeight="1" thickBot="1">
      <c r="A16" s="32" t="s">
        <v>125</v>
      </c>
      <c r="B16" s="93">
        <v>297152</v>
      </c>
      <c r="C16" s="93">
        <v>445235</v>
      </c>
      <c r="D16" s="93">
        <v>-3641295</v>
      </c>
      <c r="E16" s="94">
        <f>SUM(B16:D16)</f>
        <v>-2898908</v>
      </c>
      <c r="H16" s="73"/>
      <c r="I16" s="73"/>
    </row>
    <row r="17" spans="1:5" ht="12.75">
      <c r="A17" s="35"/>
      <c r="B17" s="100"/>
      <c r="C17" s="100"/>
      <c r="D17" s="100"/>
      <c r="E17" s="96"/>
    </row>
    <row r="18" spans="1:5" ht="12.75">
      <c r="A18" s="34" t="s">
        <v>129</v>
      </c>
      <c r="B18" s="95" t="s">
        <v>24</v>
      </c>
      <c r="C18" s="95">
        <v>82837</v>
      </c>
      <c r="D18" s="95">
        <f>'Ф2'!C36</f>
        <v>-341826</v>
      </c>
      <c r="E18" s="95">
        <f>SUM(B18:D18)</f>
        <v>-258989</v>
      </c>
    </row>
    <row r="19" spans="1:5" ht="12.75">
      <c r="A19" s="34"/>
      <c r="B19" s="95"/>
      <c r="C19" s="95"/>
      <c r="D19" s="95"/>
      <c r="E19" s="96"/>
    </row>
    <row r="20" spans="1:9" s="8" customFormat="1" ht="27" customHeight="1">
      <c r="A20" s="76" t="s">
        <v>56</v>
      </c>
      <c r="B20" s="97" t="s">
        <v>24</v>
      </c>
      <c r="C20" s="97">
        <f>C18</f>
        <v>82837</v>
      </c>
      <c r="D20" s="97">
        <f>D18</f>
        <v>-341826</v>
      </c>
      <c r="E20" s="98">
        <f>SUM(B20:D20)</f>
        <v>-258989</v>
      </c>
      <c r="H20" s="77"/>
      <c r="I20" s="77"/>
    </row>
    <row r="21" spans="1:5" ht="12.75" hidden="1">
      <c r="A21" s="34"/>
      <c r="B21" s="95"/>
      <c r="C21" s="95"/>
      <c r="D21" s="95"/>
      <c r="E21" s="95"/>
    </row>
    <row r="22" spans="1:5" ht="12.75" hidden="1">
      <c r="A22" s="34" t="s">
        <v>38</v>
      </c>
      <c r="B22" s="95"/>
      <c r="C22" s="95"/>
      <c r="D22" s="95"/>
      <c r="E22" s="95"/>
    </row>
    <row r="23" spans="1:5" ht="13.5" thickBot="1">
      <c r="A23" s="34"/>
      <c r="B23" s="95"/>
      <c r="C23" s="95"/>
      <c r="D23" s="95"/>
      <c r="E23" s="96"/>
    </row>
    <row r="24" spans="1:9" s="33" customFormat="1" ht="16.5" customHeight="1" thickBot="1">
      <c r="A24" s="32" t="s">
        <v>130</v>
      </c>
      <c r="B24" s="93">
        <f>B16</f>
        <v>297152</v>
      </c>
      <c r="C24" s="93">
        <f>C16+C20+C22</f>
        <v>528072</v>
      </c>
      <c r="D24" s="93">
        <f>D16+D20+D22</f>
        <v>-3983121</v>
      </c>
      <c r="E24" s="94">
        <f>SUM(B24:D24)</f>
        <v>-3157897</v>
      </c>
      <c r="H24" s="73"/>
      <c r="I24" s="73"/>
    </row>
    <row r="25" spans="1:5" ht="12.75">
      <c r="A25" s="36"/>
      <c r="B25" s="2"/>
      <c r="C25" s="2"/>
      <c r="D25" s="2"/>
      <c r="E25" s="2"/>
    </row>
    <row r="26" spans="1:5" ht="12.75">
      <c r="A26" s="36"/>
      <c r="B26" s="2"/>
      <c r="C26" s="2"/>
      <c r="D26" s="2"/>
      <c r="E26" s="2"/>
    </row>
    <row r="27" spans="1:5" ht="12.75">
      <c r="A27" s="24"/>
      <c r="B27" s="22"/>
      <c r="C27" s="22"/>
      <c r="D27" s="72"/>
      <c r="E27" s="72"/>
    </row>
    <row r="28" spans="1:5" ht="24">
      <c r="A28" s="14" t="s">
        <v>40</v>
      </c>
      <c r="B28" s="22"/>
      <c r="C28" s="22"/>
      <c r="D28" s="105" t="s">
        <v>37</v>
      </c>
      <c r="E28" s="105"/>
    </row>
    <row r="29" spans="1:9" ht="15">
      <c r="A29" s="6" t="s">
        <v>115</v>
      </c>
      <c r="B29" s="21"/>
      <c r="C29" s="15"/>
      <c r="D29" s="6" t="s">
        <v>44</v>
      </c>
      <c r="G29" s="72"/>
      <c r="H29" s="1"/>
      <c r="I29" s="1"/>
    </row>
    <row r="30" spans="1:9" ht="33" customHeight="1">
      <c r="A30" s="6" t="s">
        <v>114</v>
      </c>
      <c r="B30" s="21"/>
      <c r="C30" s="15"/>
      <c r="D30" s="16" t="s">
        <v>27</v>
      </c>
      <c r="G30" s="72"/>
      <c r="H30" s="1"/>
      <c r="I30" s="1"/>
    </row>
    <row r="31" ht="12.75">
      <c r="A31" s="24"/>
    </row>
    <row r="33" spans="2:6" ht="12.75">
      <c r="B33" s="72"/>
      <c r="C33" s="72"/>
      <c r="D33" s="72"/>
      <c r="E33" s="72"/>
      <c r="F33" s="72"/>
    </row>
    <row r="34" spans="1:4" ht="12.75">
      <c r="A34" s="40"/>
      <c r="B34" s="41"/>
      <c r="C34" s="41"/>
      <c r="D34" s="41"/>
    </row>
    <row r="35" spans="1:4" ht="12.75">
      <c r="A35" s="42"/>
      <c r="B35" s="43"/>
      <c r="C35" s="43"/>
      <c r="D35" s="43"/>
    </row>
    <row r="36" spans="1:4" ht="12.75">
      <c r="A36" s="53"/>
      <c r="B36" s="46"/>
      <c r="C36" s="46"/>
      <c r="D36" s="46"/>
    </row>
    <row r="37" spans="1:4" ht="12.75">
      <c r="A37" s="44"/>
      <c r="B37" s="45"/>
      <c r="C37" s="45"/>
      <c r="D37" s="46"/>
    </row>
    <row r="38" spans="1:4" ht="12.75">
      <c r="A38" s="44"/>
      <c r="B38" s="45"/>
      <c r="C38" s="45"/>
      <c r="D38" s="46"/>
    </row>
    <row r="39" spans="1:4" ht="12.75">
      <c r="A39" s="44"/>
      <c r="B39" s="45"/>
      <c r="C39" s="45"/>
      <c r="D39" s="46"/>
    </row>
    <row r="40" spans="1:4" ht="12.75">
      <c r="A40" s="44"/>
      <c r="B40" s="45"/>
      <c r="C40" s="45"/>
      <c r="D40" s="46"/>
    </row>
    <row r="41" spans="1:4" ht="12.75">
      <c r="A41" s="44"/>
      <c r="B41" s="45"/>
      <c r="C41" s="45"/>
      <c r="D41" s="46"/>
    </row>
    <row r="42" spans="1:4" ht="12.75">
      <c r="A42" s="53"/>
      <c r="B42" s="46"/>
      <c r="C42" s="46"/>
      <c r="D42" s="46"/>
    </row>
    <row r="43" spans="1:4" ht="12.75">
      <c r="A43" s="47"/>
      <c r="B43" s="48"/>
      <c r="C43" s="48"/>
      <c r="D43" s="46"/>
    </row>
    <row r="44" spans="1:4" ht="12.75">
      <c r="A44" s="53"/>
      <c r="B44" s="54"/>
      <c r="C44" s="54"/>
      <c r="D44" s="54"/>
    </row>
    <row r="45" spans="1:4" ht="12.75">
      <c r="A45" s="44"/>
      <c r="B45" s="49"/>
      <c r="C45" s="49"/>
      <c r="D45" s="46"/>
    </row>
    <row r="46" spans="1:4" ht="12.75">
      <c r="A46" s="44"/>
      <c r="B46" s="49"/>
      <c r="C46" s="49"/>
      <c r="D46" s="46"/>
    </row>
    <row r="47" spans="1:4" ht="12.75">
      <c r="A47" s="44"/>
      <c r="B47" s="49"/>
      <c r="C47" s="49"/>
      <c r="D47" s="46"/>
    </row>
    <row r="48" spans="1:4" ht="12.75">
      <c r="A48" s="44"/>
      <c r="B48" s="49"/>
      <c r="C48" s="49"/>
      <c r="D48" s="46"/>
    </row>
    <row r="49" spans="1:4" ht="12.75">
      <c r="A49" s="44"/>
      <c r="B49" s="49"/>
      <c r="C49" s="49"/>
      <c r="D49" s="46"/>
    </row>
    <row r="50" spans="1:4" ht="12.75">
      <c r="A50" s="44"/>
      <c r="B50" s="49"/>
      <c r="C50" s="49"/>
      <c r="D50" s="46"/>
    </row>
    <row r="51" spans="1:4" ht="12.75">
      <c r="A51" s="53"/>
      <c r="B51" s="54"/>
      <c r="C51" s="54"/>
      <c r="D51" s="54"/>
    </row>
    <row r="52" spans="1:4" ht="12.75">
      <c r="A52" s="50"/>
      <c r="B52" s="51"/>
      <c r="C52" s="51"/>
      <c r="D52" s="51"/>
    </row>
    <row r="53" spans="1:4" ht="12.75">
      <c r="A53" s="55"/>
      <c r="B53" s="56"/>
      <c r="C53" s="56"/>
      <c r="D53" s="56"/>
    </row>
    <row r="54" spans="1:4" ht="12.75">
      <c r="A54" s="55"/>
      <c r="B54" s="56"/>
      <c r="C54" s="56"/>
      <c r="D54" s="56"/>
    </row>
    <row r="55" spans="1:4" ht="15">
      <c r="A55" s="57"/>
      <c r="B55" s="58"/>
      <c r="C55" s="57"/>
      <c r="D55" s="58"/>
    </row>
    <row r="56" spans="1:4" ht="15">
      <c r="A56" s="57"/>
      <c r="B56" s="58"/>
      <c r="C56" s="121"/>
      <c r="D56" s="121"/>
    </row>
    <row r="57" spans="1:4" ht="12.75">
      <c r="A57" s="7"/>
      <c r="B57" s="7"/>
      <c r="C57" s="7"/>
      <c r="D57" s="7"/>
    </row>
    <row r="58" spans="1:4" ht="12.75">
      <c r="A58" s="7"/>
      <c r="B58" s="7"/>
      <c r="C58" s="7"/>
      <c r="D58" s="7"/>
    </row>
    <row r="59" spans="1:4" ht="12.75">
      <c r="A59" s="7"/>
      <c r="B59" s="7"/>
      <c r="C59" s="7"/>
      <c r="D59" s="7"/>
    </row>
    <row r="60" spans="1:4" ht="12.75">
      <c r="A60" s="7"/>
      <c r="B60" s="7"/>
      <c r="C60" s="7"/>
      <c r="D60" s="7"/>
    </row>
    <row r="61" spans="1:4" ht="12.75">
      <c r="A61" s="7"/>
      <c r="B61" s="7"/>
      <c r="C61" s="7"/>
      <c r="D61" s="7"/>
    </row>
    <row r="62" spans="1:4" ht="12.75">
      <c r="A62" s="7"/>
      <c r="B62" s="7"/>
      <c r="C62" s="7"/>
      <c r="D62" s="7"/>
    </row>
    <row r="63" spans="1:4" ht="12.75">
      <c r="A63" s="7"/>
      <c r="B63" s="7"/>
      <c r="C63" s="7"/>
      <c r="D63" s="7"/>
    </row>
    <row r="64" spans="1:4" ht="12.75">
      <c r="A64" s="7"/>
      <c r="B64" s="7"/>
      <c r="C64" s="7"/>
      <c r="D64" s="7"/>
    </row>
  </sheetData>
  <sheetProtection/>
  <mergeCells count="2">
    <mergeCell ref="D28:E28"/>
    <mergeCell ref="C56:D56"/>
  </mergeCells>
  <printOptions/>
  <pageMargins left="0.53" right="0.28" top="0.58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A-Bacayeva</dc:creator>
  <cp:keywords/>
  <dc:description/>
  <cp:lastModifiedBy>admin</cp:lastModifiedBy>
  <cp:lastPrinted>2021-07-10T11:52:43Z</cp:lastPrinted>
  <dcterms:created xsi:type="dcterms:W3CDTF">2007-11-14T10:21:26Z</dcterms:created>
  <dcterms:modified xsi:type="dcterms:W3CDTF">2022-06-24T07:00:02Z</dcterms:modified>
  <cp:category/>
  <cp:version/>
  <cp:contentType/>
  <cp:contentStatus/>
</cp:coreProperties>
</file>