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9540"/>
  </bookViews>
  <sheets>
    <sheet name="ф-1" sheetId="2" r:id="rId1"/>
    <sheet name="ф-2" sheetId="1" r:id="rId2"/>
    <sheet name="ф-3" sheetId="3" r:id="rId3"/>
    <sheet name="ф-4_2020" sheetId="4" r:id="rId4"/>
    <sheet name="ф-4_2019" sheetId="5" r:id="rId5"/>
  </sheets>
  <definedNames>
    <definedName name="_xlnm.Print_Area" localSheetId="4">'ф-4_2019'!$A$1:$P$26</definedName>
  </definedNames>
  <calcPr calcId="144525"/>
</workbook>
</file>

<file path=xl/calcChain.xml><?xml version="1.0" encoding="utf-8"?>
<calcChain xmlns="http://schemas.openxmlformats.org/spreadsheetml/2006/main">
  <c r="E13" i="1" l="1"/>
  <c r="E24" i="1" s="1"/>
  <c r="E28" i="1" s="1"/>
  <c r="E30" i="1" s="1"/>
  <c r="E16" i="1"/>
  <c r="E34" i="1"/>
  <c r="E28" i="3" l="1"/>
  <c r="E30" i="3" s="1"/>
  <c r="E59" i="3"/>
  <c r="E49" i="3"/>
  <c r="E42" i="2"/>
  <c r="E44" i="2" s="1"/>
  <c r="E45" i="2" s="1"/>
  <c r="E34" i="2"/>
  <c r="E22" i="2"/>
  <c r="E61" i="3" l="1"/>
  <c r="E65" i="3" s="1"/>
</calcChain>
</file>

<file path=xl/sharedStrings.xml><?xml version="1.0" encoding="utf-8"?>
<sst xmlns="http://schemas.openxmlformats.org/spreadsheetml/2006/main" count="264" uniqueCount="151">
  <si>
    <t xml:space="preserve">Приме-чание </t>
  </si>
  <si>
    <t>Не аудировано</t>
  </si>
  <si>
    <t>тыс. тенге</t>
  </si>
  <si>
    <t xml:space="preserve">Не аудировано </t>
  </si>
  <si>
    <t>Процентные доходы, рассчитанные с использованием эффективной процентной ставки</t>
  </si>
  <si>
    <t>Процентные расходы</t>
  </si>
  <si>
    <t>Чистый процентный доход</t>
  </si>
  <si>
    <t>Комиссионные доходы</t>
  </si>
  <si>
    <t>Комиссионные расходы</t>
  </si>
  <si>
    <t>Чистый комиссионный доход</t>
  </si>
  <si>
    <t>Чистый (убыток)/ доход от операций с финансовыми инструментами, оцениваемыми по справедливой стоимости, изменения которой отражаются в составе прибыли или убытка за период</t>
  </si>
  <si>
    <t xml:space="preserve">Чистый доход/ (убыток) от операций с производными финансовыми инструментами </t>
  </si>
  <si>
    <t>Чистая прибыль от операций в иностранной валюте</t>
  </si>
  <si>
    <t>Доход от первоначального признания финансовых инструментов</t>
  </si>
  <si>
    <t>Доход от выкупа собственных обязательств</t>
  </si>
  <si>
    <t>-</t>
  </si>
  <si>
    <t>Прочие доходы</t>
  </si>
  <si>
    <t>Прочие расходы</t>
  </si>
  <si>
    <t>Операционный доход</t>
  </si>
  <si>
    <t>Расходы от обесценения по кредитным убыткам</t>
  </si>
  <si>
    <t>Прочие расходы от обесценения</t>
  </si>
  <si>
    <t xml:space="preserve">Общие и административные расходы </t>
  </si>
  <si>
    <t xml:space="preserve">Прибыль до налогообложения </t>
  </si>
  <si>
    <t>Расход по подоходному налогу</t>
  </si>
  <si>
    <t>Чистая прибыль</t>
  </si>
  <si>
    <t>Относимая на:</t>
  </si>
  <si>
    <t xml:space="preserve">акционеров Банка </t>
  </si>
  <si>
    <t>неконтролирующих акционеров</t>
  </si>
  <si>
    <t>АО «АТФБанк»</t>
  </si>
  <si>
    <t xml:space="preserve">Консолидированный промежуточный сокращенный отчет о прибыли или убытке и прочем совокупном доходе </t>
  </si>
  <si>
    <t>Прочий совокупный доход/ (убыток) за вычетом подоходного налога</t>
  </si>
  <si>
    <t>Статьи, которые были или могут быть впоследствии реклассифицированы в состав прибыли или убытка:</t>
  </si>
  <si>
    <t>Курсовые разницы при пересчете показателей иностранных подразделений из других валют</t>
  </si>
  <si>
    <t xml:space="preserve">Итого совокупного дохода за период </t>
  </si>
  <si>
    <t xml:space="preserve">Относимого на: </t>
  </si>
  <si>
    <t>Прибыль на акцию</t>
  </si>
  <si>
    <t xml:space="preserve">Базовая прибыль на акцию, в тенге </t>
  </si>
  <si>
    <t>Разводненная прибыль на акцию, в тенге</t>
  </si>
  <si>
    <t>________________________</t>
  </si>
  <si>
    <t>__________________________</t>
  </si>
  <si>
    <t>Приме-чание</t>
  </si>
  <si>
    <t>31 декабря 2019 г.</t>
  </si>
  <si>
    <t>АКТИВЫ</t>
  </si>
  <si>
    <t>Денежные средства и их эквиваленты</t>
  </si>
  <si>
    <t xml:space="preserve">Финансовые инструменты, оцениваемые по справедливой стоимости, изменения которой отражаются в составе прибыли или убытка за период </t>
  </si>
  <si>
    <t>- находящиеся в собственности Группы</t>
  </si>
  <si>
    <t>Долговые инструменты, оцениваемые по амортизированной стоимости</t>
  </si>
  <si>
    <t>Депозиты и кредиты, выданные банкам</t>
  </si>
  <si>
    <t>Кредиты, выданные клиентам:</t>
  </si>
  <si>
    <t>корпоративного бизнеса</t>
  </si>
  <si>
    <t>розничного бизнеса</t>
  </si>
  <si>
    <t>Активы, удерживаемые для продажи</t>
  </si>
  <si>
    <t>Основные средства и нематериальные активы</t>
  </si>
  <si>
    <t>Гудвил</t>
  </si>
  <si>
    <t xml:space="preserve">Прочие активы </t>
  </si>
  <si>
    <t xml:space="preserve">Итого активов </t>
  </si>
  <si>
    <t xml:space="preserve">ОБЯЗАТЕЛЬСТВА </t>
  </si>
  <si>
    <t>Финансовые инструменты, оцениваемые по справедливой стоимости, изменения которой отражаются в составе прибыли или убытка за период</t>
  </si>
  <si>
    <t xml:space="preserve">Счета и депозиты банков и других финансовых учреждений </t>
  </si>
  <si>
    <t>Текущие счета и депозиты клиентов:</t>
  </si>
  <si>
    <t>текущие счета</t>
  </si>
  <si>
    <t>депозитные счета</t>
  </si>
  <si>
    <t xml:space="preserve">Прочие привлеченные средства </t>
  </si>
  <si>
    <t>Субординированные займы</t>
  </si>
  <si>
    <t>Отложенное налоговое обязательство</t>
  </si>
  <si>
    <t>Прочие обязательства</t>
  </si>
  <si>
    <t>Итого обязательств</t>
  </si>
  <si>
    <t>СОБСТВЕННЫЙ КАПИТАЛ</t>
  </si>
  <si>
    <t>Акционерный капитал</t>
  </si>
  <si>
    <t>Дополнительно оплаченный капитал</t>
  </si>
  <si>
    <t xml:space="preserve">Общий резерв </t>
  </si>
  <si>
    <t xml:space="preserve">Резерв накопленных курсовых разниц </t>
  </si>
  <si>
    <t>Накопленные убытки</t>
  </si>
  <si>
    <t xml:space="preserve">Итого собственного капитала, причитающегося акционерам Банка </t>
  </si>
  <si>
    <t xml:space="preserve">Доля неконтролирующих акционеров </t>
  </si>
  <si>
    <t>Итого собственного капитала</t>
  </si>
  <si>
    <r>
      <t xml:space="preserve">Итого </t>
    </r>
    <r>
      <rPr>
        <sz val="10"/>
        <color theme="1"/>
        <rFont val="Times New Roman"/>
        <family val="1"/>
        <charset val="204"/>
      </rPr>
      <t>обязательств</t>
    </r>
    <r>
      <rPr>
        <b/>
        <sz val="10"/>
        <color theme="1"/>
        <rFont val="Times New Roman"/>
        <family val="1"/>
        <charset val="204"/>
      </rPr>
      <t xml:space="preserve"> и собственного капитала</t>
    </r>
  </si>
  <si>
    <t>Балансовая стоимость одной акции (в тенге)</t>
  </si>
  <si>
    <t xml:space="preserve">Консолидированный промежуточный сокращенный отчет о финансовом положении </t>
  </si>
  <si>
    <t xml:space="preserve">Консолидированный промежуточный сокращенный отчет о движении денежных средств </t>
  </si>
  <si>
    <t>ДВИЖЕНИЕ ДЕНЕЖНЫХ СРЕДСТВ ОТ ОПЕРАЦИОННОЙ ДЕЯТЕЛЬНОСТИ</t>
  </si>
  <si>
    <t>Процентные доходы</t>
  </si>
  <si>
    <t>Чистые поступления по операциям с иностранной валютой</t>
  </si>
  <si>
    <t>(Выплаты)/ поступления по прочим (расходым)/ доходам</t>
  </si>
  <si>
    <t xml:space="preserve">Расходы на персонал выплаченные </t>
  </si>
  <si>
    <t>Прочие общехозяйственные и административные расходы</t>
  </si>
  <si>
    <t>Чистое изменение операционных активов</t>
  </si>
  <si>
    <t>Кредиты, выданные клиентам</t>
  </si>
  <si>
    <t>Прочие активы</t>
  </si>
  <si>
    <t>Чистое изменение операционных обязательств</t>
  </si>
  <si>
    <t>Текущие счета и депозиты клиентов</t>
  </si>
  <si>
    <t>Чистое использование денежных средств в операционной деятельности до уплаты подоходного налога</t>
  </si>
  <si>
    <t>Подоходный налог уплаченный</t>
  </si>
  <si>
    <t xml:space="preserve">Чистое использование денежных средств в операционной деятельности  </t>
  </si>
  <si>
    <t>ДВИЖЕНИЕ ДЕНЕЖНЫХ СРЕДСТВ ОТ ИНВЕСТИЦИОННОЙ ДЕЯТЕЛЬНОСТИ</t>
  </si>
  <si>
    <t>Приобретение долговых инструментов, оцениваемых по амортизированной стоимости</t>
  </si>
  <si>
    <t>Погашение долговых инструментов, оцениваемых по амортизированной стоимости</t>
  </si>
  <si>
    <t>Продажа основных средств и нематериальных активов</t>
  </si>
  <si>
    <t>ДВИЖЕНИЕ ДЕНЕЖНЫХ СРЕДСТВ ОТ ФИНАНСОВОЙ ДЕЯТЕЛЬНОСТИ</t>
  </si>
  <si>
    <t>Выплаты по договорам аренды</t>
  </si>
  <si>
    <t>Чистое (использование)/ поступление денежных средств (в)/от финансовой деятельности</t>
  </si>
  <si>
    <t xml:space="preserve">Чистое (уменьшение)/ увеличение денежных средств и их эквивалентов </t>
  </si>
  <si>
    <t>Влияние изменений валютных курсов на денежные средства и их эквиваленты</t>
  </si>
  <si>
    <t xml:space="preserve">Влияние изменения ожидаемых кредитных убытков </t>
  </si>
  <si>
    <t>Капитал, причитающийся акционерам Банка</t>
  </si>
  <si>
    <t>Дополни-тельно опла-ченный капитал</t>
  </si>
  <si>
    <t>Общий резерв</t>
  </si>
  <si>
    <t>Резерв накопленных курсовых разниц</t>
  </si>
  <si>
    <t>Итого</t>
  </si>
  <si>
    <t>Доля неконтро-лирующих акционеров</t>
  </si>
  <si>
    <t>Итого капитала</t>
  </si>
  <si>
    <t xml:space="preserve">Итого совокупного дохода </t>
  </si>
  <si>
    <t>Прочий совокупный доход</t>
  </si>
  <si>
    <t>Статьи, которые реклассифицированы или могут быть впоследствии реклассифицированы в состав прибыли или убытка:</t>
  </si>
  <si>
    <r>
      <t>Чистое изменение в накопленн</t>
    </r>
    <r>
      <rPr>
        <sz val="9.5"/>
        <color theme="1"/>
        <rFont val="Calibri"/>
        <family val="2"/>
        <charset val="204"/>
      </rPr>
      <t>ом</t>
    </r>
    <r>
      <rPr>
        <sz val="9.5"/>
        <color theme="1"/>
        <rFont val="Times New Roman"/>
        <family val="1"/>
        <charset val="204"/>
      </rPr>
      <t xml:space="preserve"> резерв</t>
    </r>
    <r>
      <rPr>
        <sz val="9.5"/>
        <color theme="1"/>
        <rFont val="Calibri"/>
        <family val="2"/>
        <charset val="204"/>
      </rPr>
      <t>е</t>
    </r>
    <r>
      <rPr>
        <sz val="9.5"/>
        <color theme="1"/>
        <rFont val="Times New Roman"/>
        <family val="1"/>
        <charset val="204"/>
      </rPr>
      <t xml:space="preserve"> по переводу в валюту представления данных (не аудировано)</t>
    </r>
  </si>
  <si>
    <t>Итого прочего совокупного убытка (не аудировано)</t>
  </si>
  <si>
    <t>Итого совокупного дохода (не аудировано)</t>
  </si>
  <si>
    <t>Остаток на 1 января 2019 года</t>
  </si>
  <si>
    <r>
      <t>Чистое изменение в накопленн</t>
    </r>
    <r>
      <rPr>
        <sz val="9"/>
        <color theme="1"/>
        <rFont val="Calibri"/>
        <family val="2"/>
        <charset val="204"/>
      </rPr>
      <t>ом</t>
    </r>
    <r>
      <rPr>
        <sz val="9"/>
        <color theme="1"/>
        <rFont val="Times New Roman"/>
        <family val="1"/>
        <charset val="204"/>
      </rPr>
      <t xml:space="preserve"> резерв</t>
    </r>
    <r>
      <rPr>
        <sz val="9"/>
        <color theme="1"/>
        <rFont val="Calibri"/>
        <family val="2"/>
        <charset val="204"/>
      </rPr>
      <t>е</t>
    </r>
    <r>
      <rPr>
        <sz val="9"/>
        <color theme="1"/>
        <rFont val="Times New Roman"/>
        <family val="1"/>
        <charset val="204"/>
      </rPr>
      <t xml:space="preserve"> по переводу в валюту представления данных (не аудировано)</t>
    </r>
  </si>
  <si>
    <t xml:space="preserve">Примечания к консолидированной промежуточной сокращенной финансовой информации </t>
  </si>
  <si>
    <t>Прочие процентные доходы</t>
  </si>
  <si>
    <t xml:space="preserve">Остаток на 1 января 2020 года </t>
  </si>
  <si>
    <t>Прибыль за период</t>
  </si>
  <si>
    <t xml:space="preserve">Прибыль за период </t>
  </si>
  <si>
    <t>Денежные средства и их эквиваленты по состоянию на начало года</t>
  </si>
  <si>
    <t>Прочий совокупный убыток за период, за вычетом подоходного налога</t>
  </si>
  <si>
    <t xml:space="preserve">за девятимесячный период, закончившийся 30 сентября 2020 года </t>
  </si>
  <si>
    <t>Консолидированный промежуточный сокращенный отчет об изменениях в капитале за девятимесячный период, закончившийся 30 сентября 2020 года</t>
  </si>
  <si>
    <t xml:space="preserve">Девятимесячный период, закончившийся </t>
  </si>
  <si>
    <t>30 сентября 2020 г.</t>
  </si>
  <si>
    <t>30 сентября 2019 г.</t>
  </si>
  <si>
    <t>за девятимесячный период, закончившийся 30 сентября 2020 года</t>
  </si>
  <si>
    <t xml:space="preserve">девятимесячный период, закончившийся 30 сентября 2020 года </t>
  </si>
  <si>
    <t>Чистые выплаты по операциям с финансовыми инструментами, оцениваемыми по справедливой стоимости, изменения которой отражаются в составе прибыли или убытка за период</t>
  </si>
  <si>
    <t>по состоянию на 30 сентября 2020 года</t>
  </si>
  <si>
    <t>Ермек Аргинов</t>
  </si>
  <si>
    <t>И.о. Председателя Правления</t>
  </si>
  <si>
    <t>Рауан Доланбаева</t>
  </si>
  <si>
    <t>И.о. Главного бухгалтера</t>
  </si>
  <si>
    <t>Привлечение кредитов, включенных в прочие привлеченные средства (Примечание 19)</t>
  </si>
  <si>
    <t>Погашение кредитов, включенных в прочие привлеченные средства (Примечание 19)</t>
  </si>
  <si>
    <t>Размещение долговых ценных бумаг, включенных в прочие привлеченные средства (Примечание 19)</t>
  </si>
  <si>
    <t>Погашение долговых ценных бумаг, включенных в прочие привлеченные средства (Примечание 19)</t>
  </si>
  <si>
    <t>Погашение/выкуп субординированных заимствований (Примечание 19)</t>
  </si>
  <si>
    <t>Дивиденды выплаченные, включенные в прочие обязательства</t>
  </si>
  <si>
    <t>Приобретение основных средств и нематериальных активов</t>
  </si>
  <si>
    <t>Чистое (использование)/ поступление денежных средств (в)/ от  инвестиционной деятельности</t>
  </si>
  <si>
    <t xml:space="preserve">Остаток на 30 сентября 2020 года (не аудировано) </t>
  </si>
  <si>
    <t xml:space="preserve">Остаток на 30 сентября 2019 года (не аудировано) </t>
  </si>
  <si>
    <t>Денежные средства и их эквиваленты по состоянию на конец периода</t>
  </si>
  <si>
    <t>Консолидированная промежуточная сокращенная финансовая информация была одобрена руководством 13 ноября 2020 года, и от имени руководства ее подписали: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</si>
</sst>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(* #,##0_);_(* \(#,##0\);_(* &quot;-&quot;??_);_(@_)"/>
    <numFmt numFmtId="165" formatCode="_-* #,##0\ _₽_-;\-* #,##0\ _₽_-;_-* &quot;-&quot;??\ _₽_-;_-@_-"/>
  </numFmts>
  <fonts count="2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9"/>
      <color theme="1"/>
      <name val="TimesNewRomanPS-BoldItalicMT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i/>
      <sz val="9.5"/>
      <color theme="1"/>
      <name val="Times New Roman"/>
      <family val="1"/>
      <charset val="204"/>
    </font>
    <font>
      <sz val="9.5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Garamond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133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3" fontId="4" fillId="0" borderId="0" xfId="0" applyNumberFormat="1" applyFont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164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Border="1" applyAlignment="1">
      <alignment vertical="center" wrapText="1"/>
    </xf>
    <xf numFmtId="164" fontId="0" fillId="0" borderId="0" xfId="0" applyNumberFormat="1"/>
    <xf numFmtId="164" fontId="0" fillId="0" borderId="0" xfId="0" applyNumberFormat="1" applyBorder="1"/>
    <xf numFmtId="164" fontId="1" fillId="0" borderId="0" xfId="0" applyNumberFormat="1" applyFont="1" applyAlignment="1">
      <alignment horizontal="right" wrapText="1"/>
    </xf>
    <xf numFmtId="164" fontId="1" fillId="0" borderId="0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 wrapText="1"/>
    </xf>
    <xf numFmtId="164" fontId="4" fillId="0" borderId="3" xfId="0" applyNumberFormat="1" applyFont="1" applyBorder="1" applyAlignment="1">
      <alignment horizontal="right" wrapText="1"/>
    </xf>
    <xf numFmtId="164" fontId="4" fillId="0" borderId="4" xfId="0" applyNumberFormat="1" applyFont="1" applyBorder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 wrapText="1"/>
    </xf>
    <xf numFmtId="164" fontId="0" fillId="0" borderId="0" xfId="0" applyNumberFormat="1" applyAlignment="1">
      <alignment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" fontId="1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5" fillId="0" borderId="0" xfId="0" applyFont="1"/>
    <xf numFmtId="3" fontId="4" fillId="0" borderId="4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wrapText="1"/>
    </xf>
    <xf numFmtId="3" fontId="4" fillId="0" borderId="3" xfId="0" applyNumberFormat="1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3" fontId="4" fillId="0" borderId="0" xfId="0" applyNumberFormat="1" applyFont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164" fontId="0" fillId="0" borderId="0" xfId="0" applyNumberFormat="1" applyFill="1" applyBorder="1"/>
    <xf numFmtId="0" fontId="17" fillId="0" borderId="0" xfId="0" applyFont="1" applyFill="1" applyAlignment="1">
      <alignment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6" fillId="0" borderId="2" xfId="0" applyNumberFormat="1" applyFont="1" applyBorder="1" applyAlignment="1">
      <alignment horizontal="right" vertical="center" wrapText="1"/>
    </xf>
    <xf numFmtId="164" fontId="16" fillId="0" borderId="2" xfId="0" applyNumberFormat="1" applyFont="1" applyBorder="1" applyAlignment="1">
      <alignment horizontal="right" vertical="center" wrapText="1" indent="1"/>
    </xf>
    <xf numFmtId="164" fontId="1" fillId="0" borderId="0" xfId="0" applyNumberFormat="1" applyFont="1" applyAlignment="1">
      <alignment horizontal="right" vertical="center" wrapText="1" indent="1"/>
    </xf>
    <xf numFmtId="164" fontId="1" fillId="0" borderId="1" xfId="0" applyNumberFormat="1" applyFont="1" applyBorder="1" applyAlignment="1">
      <alignment horizontal="right" vertical="center" wrapText="1" indent="1"/>
    </xf>
    <xf numFmtId="164" fontId="19" fillId="0" borderId="1" xfId="0" applyNumberFormat="1" applyFont="1" applyBorder="1" applyAlignment="1">
      <alignment horizontal="right" vertical="center" wrapText="1" indent="1"/>
    </xf>
    <xf numFmtId="164" fontId="19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 indent="1"/>
    </xf>
    <xf numFmtId="164" fontId="4" fillId="0" borderId="4" xfId="0" applyNumberFormat="1" applyFont="1" applyBorder="1" applyAlignment="1">
      <alignment horizontal="right" vertical="center" wrapText="1" indent="1"/>
    </xf>
    <xf numFmtId="164" fontId="4" fillId="0" borderId="0" xfId="0" applyNumberFormat="1" applyFont="1" applyAlignment="1">
      <alignment horizontal="center" wrapText="1"/>
    </xf>
    <xf numFmtId="164" fontId="4" fillId="0" borderId="0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64" fontId="4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wrapText="1"/>
    </xf>
    <xf numFmtId="164" fontId="4" fillId="0" borderId="3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4" fillId="0" borderId="4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164" fontId="18" fillId="0" borderId="0" xfId="0" applyNumberFormat="1" applyFont="1" applyAlignment="1">
      <alignment horizontal="right" wrapText="1"/>
    </xf>
    <xf numFmtId="164" fontId="4" fillId="0" borderId="5" xfId="0" applyNumberFormat="1" applyFont="1" applyBorder="1" applyAlignment="1">
      <alignment horizontal="right" wrapText="1"/>
    </xf>
    <xf numFmtId="164" fontId="19" fillId="0" borderId="0" xfId="0" applyNumberFormat="1" applyFont="1" applyAlignment="1">
      <alignment horizontal="right" wrapText="1"/>
    </xf>
    <xf numFmtId="164" fontId="1" fillId="0" borderId="2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wrapText="1"/>
    </xf>
    <xf numFmtId="165" fontId="1" fillId="0" borderId="0" xfId="1" applyNumberFormat="1" applyFont="1" applyAlignment="1">
      <alignment horizontal="right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17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zoomScaleNormal="100" zoomScaleSheetLayoutView="85" workbookViewId="0">
      <selection activeCell="H41" sqref="H41"/>
    </sheetView>
  </sheetViews>
  <sheetFormatPr defaultRowHeight="15"/>
  <cols>
    <col min="1" max="1" width="48.140625" customWidth="1"/>
    <col min="3" max="3" width="19.28515625" customWidth="1"/>
    <col min="4" max="4" width="1.7109375" style="12" customWidth="1"/>
    <col min="5" max="5" width="19.28515625" customWidth="1"/>
  </cols>
  <sheetData>
    <row r="1" spans="1:5">
      <c r="E1" s="24" t="s">
        <v>28</v>
      </c>
    </row>
    <row r="2" spans="1:5">
      <c r="E2" s="9" t="s">
        <v>78</v>
      </c>
    </row>
    <row r="3" spans="1:5">
      <c r="E3" s="9" t="s">
        <v>134</v>
      </c>
    </row>
    <row r="6" spans="1:5">
      <c r="A6" s="114"/>
      <c r="B6" s="115" t="s">
        <v>40</v>
      </c>
      <c r="C6" s="1" t="s">
        <v>129</v>
      </c>
      <c r="D6" s="13"/>
      <c r="E6" s="1"/>
    </row>
    <row r="7" spans="1:5">
      <c r="A7" s="114"/>
      <c r="B7" s="115"/>
      <c r="C7" s="1" t="s">
        <v>1</v>
      </c>
      <c r="D7" s="13"/>
      <c r="E7" s="7" t="s">
        <v>41</v>
      </c>
    </row>
    <row r="8" spans="1:5" ht="15.75" thickBot="1">
      <c r="A8" s="114"/>
      <c r="B8" s="115"/>
      <c r="C8" s="2" t="s">
        <v>2</v>
      </c>
      <c r="D8" s="13"/>
      <c r="E8" s="2" t="s">
        <v>2</v>
      </c>
    </row>
    <row r="9" spans="1:5">
      <c r="A9" s="5" t="s">
        <v>42</v>
      </c>
      <c r="B9" s="4"/>
      <c r="C9" s="32"/>
      <c r="D9" s="33"/>
      <c r="E9" s="32"/>
    </row>
    <row r="10" spans="1:5">
      <c r="A10" s="3" t="s">
        <v>43</v>
      </c>
      <c r="B10" s="4">
        <v>11</v>
      </c>
      <c r="C10" s="47">
        <v>326469830</v>
      </c>
      <c r="D10" s="35"/>
      <c r="E10" s="34">
        <v>382643270</v>
      </c>
    </row>
    <row r="11" spans="1:5" ht="38.25">
      <c r="A11" s="3" t="s">
        <v>44</v>
      </c>
      <c r="B11" s="4"/>
      <c r="C11" s="105"/>
      <c r="D11" s="35"/>
      <c r="E11" s="34"/>
    </row>
    <row r="12" spans="1:5">
      <c r="A12" s="3" t="s">
        <v>45</v>
      </c>
      <c r="B12" s="4">
        <v>12</v>
      </c>
      <c r="C12" s="47">
        <v>91421</v>
      </c>
      <c r="D12" s="35"/>
      <c r="E12" s="34">
        <v>90473</v>
      </c>
    </row>
    <row r="13" spans="1:5" ht="25.5">
      <c r="A13" s="3" t="s">
        <v>46</v>
      </c>
      <c r="B13" s="4">
        <v>13</v>
      </c>
      <c r="C13" s="47">
        <v>101857333</v>
      </c>
      <c r="D13" s="35"/>
      <c r="E13" s="34">
        <v>44044212</v>
      </c>
    </row>
    <row r="14" spans="1:5">
      <c r="A14" s="3" t="s">
        <v>47</v>
      </c>
      <c r="B14" s="4">
        <v>14</v>
      </c>
      <c r="C14" s="47">
        <v>63266399</v>
      </c>
      <c r="D14" s="35"/>
      <c r="E14" s="34">
        <v>29373437</v>
      </c>
    </row>
    <row r="15" spans="1:5">
      <c r="A15" s="3" t="s">
        <v>48</v>
      </c>
      <c r="B15" s="4">
        <v>15</v>
      </c>
      <c r="C15" s="47"/>
      <c r="D15" s="35"/>
      <c r="E15" s="34"/>
    </row>
    <row r="16" spans="1:5">
      <c r="A16" s="3" t="s">
        <v>49</v>
      </c>
      <c r="B16" s="4"/>
      <c r="C16" s="47">
        <v>706783381</v>
      </c>
      <c r="D16" s="35"/>
      <c r="E16" s="34">
        <v>723854069</v>
      </c>
    </row>
    <row r="17" spans="1:5">
      <c r="A17" s="3" t="s">
        <v>50</v>
      </c>
      <c r="B17" s="4"/>
      <c r="C17" s="47">
        <v>256756414</v>
      </c>
      <c r="D17" s="35"/>
      <c r="E17" s="34">
        <v>279281694</v>
      </c>
    </row>
    <row r="18" spans="1:5">
      <c r="A18" s="3" t="s">
        <v>51</v>
      </c>
      <c r="B18" s="4"/>
      <c r="C18" s="47">
        <v>113009</v>
      </c>
      <c r="D18" s="35"/>
      <c r="E18" s="34" t="s">
        <v>15</v>
      </c>
    </row>
    <row r="19" spans="1:5">
      <c r="A19" s="3" t="s">
        <v>52</v>
      </c>
      <c r="B19" s="4"/>
      <c r="C19" s="47">
        <v>35683931</v>
      </c>
      <c r="D19" s="35"/>
      <c r="E19" s="34">
        <v>32905011</v>
      </c>
    </row>
    <row r="20" spans="1:5">
      <c r="A20" s="3" t="s">
        <v>53</v>
      </c>
      <c r="B20" s="4"/>
      <c r="C20" s="47">
        <v>7531925</v>
      </c>
      <c r="D20" s="35"/>
      <c r="E20" s="34">
        <v>8232556</v>
      </c>
    </row>
    <row r="21" spans="1:5" ht="15.75" thickBot="1">
      <c r="A21" s="3" t="s">
        <v>54</v>
      </c>
      <c r="B21" s="4">
        <v>16</v>
      </c>
      <c r="C21" s="47">
        <v>63483216</v>
      </c>
      <c r="D21" s="35"/>
      <c r="E21" s="34">
        <v>47079910</v>
      </c>
    </row>
    <row r="22" spans="1:5" ht="15.75" thickBot="1">
      <c r="A22" s="5" t="s">
        <v>55</v>
      </c>
      <c r="B22" s="4"/>
      <c r="C22" s="106">
        <v>1562036859</v>
      </c>
      <c r="D22" s="37"/>
      <c r="E22" s="36">
        <f>SUM(E10:E21)</f>
        <v>1547504632</v>
      </c>
    </row>
    <row r="23" spans="1:5" ht="15.75" thickTop="1">
      <c r="A23" s="5"/>
      <c r="B23" s="4"/>
      <c r="C23" s="47"/>
      <c r="D23" s="35"/>
      <c r="E23" s="34"/>
    </row>
    <row r="24" spans="1:5">
      <c r="A24" s="5" t="s">
        <v>56</v>
      </c>
      <c r="B24" s="4"/>
      <c r="C24" s="47"/>
      <c r="D24" s="35"/>
      <c r="E24" s="34"/>
    </row>
    <row r="25" spans="1:5" ht="38.25">
      <c r="A25" s="3" t="s">
        <v>57</v>
      </c>
      <c r="B25" s="4">
        <v>12</v>
      </c>
      <c r="C25" s="47">
        <v>280465</v>
      </c>
      <c r="D25" s="35"/>
      <c r="E25" s="34">
        <v>178023</v>
      </c>
    </row>
    <row r="26" spans="1:5" ht="25.5">
      <c r="A26" s="3" t="s">
        <v>58</v>
      </c>
      <c r="B26" s="4">
        <v>17</v>
      </c>
      <c r="C26" s="47">
        <v>11682355</v>
      </c>
      <c r="D26" s="35"/>
      <c r="E26" s="34">
        <v>15881928</v>
      </c>
    </row>
    <row r="27" spans="1:5">
      <c r="A27" s="3" t="s">
        <v>59</v>
      </c>
      <c r="B27" s="4">
        <v>18</v>
      </c>
      <c r="C27" s="47"/>
      <c r="D27" s="35"/>
      <c r="E27" s="34"/>
    </row>
    <row r="28" spans="1:5">
      <c r="A28" s="3" t="s">
        <v>60</v>
      </c>
      <c r="B28" s="4"/>
      <c r="C28" s="47">
        <v>333063212</v>
      </c>
      <c r="D28" s="35"/>
      <c r="E28" s="34">
        <v>360393971</v>
      </c>
    </row>
    <row r="29" spans="1:5">
      <c r="A29" s="3" t="s">
        <v>61</v>
      </c>
      <c r="B29" s="4"/>
      <c r="C29" s="47">
        <v>715555616</v>
      </c>
      <c r="D29" s="35"/>
      <c r="E29" s="34">
        <v>688206691</v>
      </c>
    </row>
    <row r="30" spans="1:5">
      <c r="A30" s="3" t="s">
        <v>62</v>
      </c>
      <c r="B30" s="4">
        <v>19</v>
      </c>
      <c r="C30" s="47">
        <v>218572160</v>
      </c>
      <c r="D30" s="35"/>
      <c r="E30" s="34">
        <v>209307717</v>
      </c>
    </row>
    <row r="31" spans="1:5">
      <c r="A31" s="3" t="s">
        <v>63</v>
      </c>
      <c r="B31" s="4">
        <v>19</v>
      </c>
      <c r="C31" s="47">
        <v>130499742</v>
      </c>
      <c r="D31" s="35"/>
      <c r="E31" s="34">
        <v>127734821</v>
      </c>
    </row>
    <row r="32" spans="1:5">
      <c r="A32" s="3" t="s">
        <v>64</v>
      </c>
      <c r="B32" s="4"/>
      <c r="C32" s="47">
        <v>10124150</v>
      </c>
      <c r="D32" s="35"/>
      <c r="E32" s="34">
        <v>8637018</v>
      </c>
    </row>
    <row r="33" spans="1:5" ht="15.75" thickBot="1">
      <c r="A33" s="3" t="s">
        <v>65</v>
      </c>
      <c r="B33" s="4">
        <v>20</v>
      </c>
      <c r="C33" s="47">
        <v>11865385</v>
      </c>
      <c r="D33" s="35"/>
      <c r="E33" s="34">
        <v>9664095</v>
      </c>
    </row>
    <row r="34" spans="1:5" ht="15.75" thickBot="1">
      <c r="A34" s="5" t="s">
        <v>66</v>
      </c>
      <c r="B34" s="4"/>
      <c r="C34" s="53">
        <v>1431643085</v>
      </c>
      <c r="D34" s="37"/>
      <c r="E34" s="38">
        <f>SUM(E25:E33)</f>
        <v>1420004264</v>
      </c>
    </row>
    <row r="35" spans="1:5">
      <c r="A35" s="5"/>
      <c r="B35" s="4"/>
      <c r="C35" s="47"/>
      <c r="D35" s="35"/>
      <c r="E35" s="34"/>
    </row>
    <row r="36" spans="1:5">
      <c r="A36" s="5" t="s">
        <v>67</v>
      </c>
      <c r="B36" s="4"/>
      <c r="C36" s="55"/>
      <c r="D36" s="37"/>
      <c r="E36" s="39"/>
    </row>
    <row r="37" spans="1:5">
      <c r="A37" s="3" t="s">
        <v>68</v>
      </c>
      <c r="B37" s="4">
        <v>21</v>
      </c>
      <c r="C37" s="47">
        <v>167878470</v>
      </c>
      <c r="D37" s="35"/>
      <c r="E37" s="34">
        <v>167878470</v>
      </c>
    </row>
    <row r="38" spans="1:5">
      <c r="A38" s="3" t="s">
        <v>69</v>
      </c>
      <c r="B38" s="4"/>
      <c r="C38" s="47">
        <v>1461271</v>
      </c>
      <c r="D38" s="35"/>
      <c r="E38" s="34">
        <v>1461271</v>
      </c>
    </row>
    <row r="39" spans="1:5">
      <c r="A39" s="3" t="s">
        <v>70</v>
      </c>
      <c r="B39" s="4"/>
      <c r="C39" s="47">
        <v>15181181</v>
      </c>
      <c r="D39" s="35"/>
      <c r="E39" s="34">
        <v>15181181</v>
      </c>
    </row>
    <row r="40" spans="1:5">
      <c r="A40" s="3" t="s">
        <v>71</v>
      </c>
      <c r="B40" s="4"/>
      <c r="C40" s="47">
        <v>7114690</v>
      </c>
      <c r="D40" s="35"/>
      <c r="E40" s="34">
        <v>7525783</v>
      </c>
    </row>
    <row r="41" spans="1:5" ht="15.75" thickBot="1">
      <c r="A41" s="3" t="s">
        <v>72</v>
      </c>
      <c r="B41" s="4"/>
      <c r="C41" s="49">
        <v>-62219951</v>
      </c>
      <c r="D41" s="35"/>
      <c r="E41" s="40">
        <v>-65464116</v>
      </c>
    </row>
    <row r="42" spans="1:5" ht="25.5">
      <c r="A42" s="5" t="s">
        <v>73</v>
      </c>
      <c r="B42" s="4"/>
      <c r="C42" s="107">
        <v>129415661</v>
      </c>
      <c r="D42" s="37"/>
      <c r="E42" s="39">
        <f>SUM(E37:E41)</f>
        <v>126582589</v>
      </c>
    </row>
    <row r="43" spans="1:5" ht="15.75" thickBot="1">
      <c r="A43" s="3" t="s">
        <v>74</v>
      </c>
      <c r="B43" s="4"/>
      <c r="C43" s="49">
        <v>978113</v>
      </c>
      <c r="D43" s="35"/>
      <c r="E43" s="40">
        <v>917779</v>
      </c>
    </row>
    <row r="44" spans="1:5" ht="15.75" thickBot="1">
      <c r="A44" s="5" t="s">
        <v>75</v>
      </c>
      <c r="B44" s="4"/>
      <c r="C44" s="50">
        <v>130393774</v>
      </c>
      <c r="D44" s="37"/>
      <c r="E44" s="41">
        <f>E42+E43</f>
        <v>127500368</v>
      </c>
    </row>
    <row r="45" spans="1:5" ht="15.75" thickBot="1">
      <c r="A45" s="5" t="s">
        <v>76</v>
      </c>
      <c r="B45" s="4"/>
      <c r="C45" s="54">
        <v>1562036859</v>
      </c>
      <c r="D45" s="37"/>
      <c r="E45" s="42">
        <f>E34+E44</f>
        <v>1547504632</v>
      </c>
    </row>
    <row r="46" spans="1:5" ht="15.75" thickTop="1">
      <c r="A46" s="5"/>
      <c r="B46" s="4"/>
      <c r="C46" s="55"/>
      <c r="D46" s="44"/>
      <c r="E46" s="43"/>
    </row>
    <row r="47" spans="1:5" ht="15.75" thickBot="1">
      <c r="A47" s="3" t="s">
        <v>77</v>
      </c>
      <c r="B47" s="4">
        <v>23</v>
      </c>
      <c r="C47" s="54">
        <v>2651</v>
      </c>
      <c r="D47" s="35"/>
      <c r="E47" s="42">
        <v>2575</v>
      </c>
    </row>
    <row r="48" spans="1:5" ht="15.75" thickTop="1">
      <c r="C48" s="45"/>
      <c r="D48" s="46"/>
    </row>
    <row r="51" spans="1:4">
      <c r="A51" s="21" t="s">
        <v>38</v>
      </c>
      <c r="C51" s="21" t="s">
        <v>39</v>
      </c>
      <c r="D51"/>
    </row>
    <row r="52" spans="1:4">
      <c r="A52" s="65" t="s">
        <v>135</v>
      </c>
      <c r="C52" s="68" t="s">
        <v>137</v>
      </c>
      <c r="D52"/>
    </row>
    <row r="53" spans="1:4">
      <c r="A53" s="22" t="s">
        <v>136</v>
      </c>
      <c r="C53" s="22" t="s">
        <v>138</v>
      </c>
      <c r="D53"/>
    </row>
  </sheetData>
  <mergeCells count="2">
    <mergeCell ref="A6:A8"/>
    <mergeCell ref="B6:B8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zoomScaleNormal="100" zoomScaleSheetLayoutView="115" workbookViewId="0">
      <selection activeCell="C59" sqref="C59"/>
    </sheetView>
  </sheetViews>
  <sheetFormatPr defaultRowHeight="15"/>
  <cols>
    <col min="1" max="1" width="55.7109375" style="10" customWidth="1"/>
    <col min="3" max="3" width="17.42578125" customWidth="1"/>
    <col min="4" max="4" width="2.7109375" style="12" customWidth="1"/>
    <col min="5" max="5" width="18" customWidth="1"/>
  </cols>
  <sheetData>
    <row r="1" spans="1:5">
      <c r="E1" s="8" t="s">
        <v>28</v>
      </c>
    </row>
    <row r="2" spans="1:5">
      <c r="E2" s="9" t="s">
        <v>29</v>
      </c>
    </row>
    <row r="3" spans="1:5">
      <c r="E3" s="9" t="s">
        <v>132</v>
      </c>
    </row>
    <row r="4" spans="1:5">
      <c r="E4" s="9"/>
    </row>
    <row r="6" spans="1:5" ht="39">
      <c r="A6" s="111"/>
      <c r="B6" s="112" t="s">
        <v>0</v>
      </c>
      <c r="C6" s="61" t="s">
        <v>128</v>
      </c>
      <c r="D6" s="18"/>
      <c r="E6" s="60" t="s">
        <v>128</v>
      </c>
    </row>
    <row r="7" spans="1:5">
      <c r="A7" s="111"/>
      <c r="B7" s="112"/>
      <c r="C7" s="61" t="s">
        <v>129</v>
      </c>
      <c r="D7" s="18"/>
      <c r="E7" s="60" t="s">
        <v>130</v>
      </c>
    </row>
    <row r="8" spans="1:5">
      <c r="A8" s="111"/>
      <c r="B8" s="112"/>
      <c r="C8" s="61" t="s">
        <v>1</v>
      </c>
      <c r="D8" s="18"/>
      <c r="E8" s="17" t="s">
        <v>3</v>
      </c>
    </row>
    <row r="9" spans="1:5" ht="15.75" thickBot="1">
      <c r="A9" s="111"/>
      <c r="B9" s="112"/>
      <c r="C9" s="19" t="s">
        <v>2</v>
      </c>
      <c r="D9" s="18"/>
      <c r="E9" s="19" t="s">
        <v>2</v>
      </c>
    </row>
    <row r="10" spans="1:5" ht="25.5">
      <c r="A10" s="62" t="s">
        <v>4</v>
      </c>
      <c r="B10" s="16">
        <v>4</v>
      </c>
      <c r="C10" s="108">
        <v>98452123</v>
      </c>
      <c r="D10" s="48"/>
      <c r="E10" s="47">
        <v>99891118</v>
      </c>
    </row>
    <row r="11" spans="1:5">
      <c r="A11" s="62" t="s">
        <v>120</v>
      </c>
      <c r="B11" s="16">
        <v>4</v>
      </c>
      <c r="C11" s="100">
        <v>156494</v>
      </c>
      <c r="D11" s="48"/>
      <c r="E11" s="48">
        <v>0</v>
      </c>
    </row>
    <row r="12" spans="1:5" ht="15.75" thickBot="1">
      <c r="A12" s="62" t="s">
        <v>5</v>
      </c>
      <c r="B12" s="16">
        <v>4</v>
      </c>
      <c r="C12" s="102">
        <v>-59163172</v>
      </c>
      <c r="D12" s="51"/>
      <c r="E12" s="49">
        <v>-56687513</v>
      </c>
    </row>
    <row r="13" spans="1:5" ht="15.75" thickBot="1">
      <c r="A13" s="63" t="s">
        <v>6</v>
      </c>
      <c r="B13" s="16"/>
      <c r="C13" s="104">
        <v>39445445</v>
      </c>
      <c r="D13" s="48"/>
      <c r="E13" s="53">
        <f>E10+E11+E12</f>
        <v>43203605</v>
      </c>
    </row>
    <row r="14" spans="1:5">
      <c r="A14" s="62" t="s">
        <v>7</v>
      </c>
      <c r="B14" s="16">
        <v>5</v>
      </c>
      <c r="C14" s="100">
        <v>17706033</v>
      </c>
      <c r="D14" s="48"/>
      <c r="E14" s="48">
        <v>21306720</v>
      </c>
    </row>
    <row r="15" spans="1:5" ht="15.75" thickBot="1">
      <c r="A15" s="62" t="s">
        <v>8</v>
      </c>
      <c r="B15" s="16">
        <v>6</v>
      </c>
      <c r="C15" s="102">
        <v>-8761027</v>
      </c>
      <c r="D15" s="48"/>
      <c r="E15" s="49">
        <v>-7135573</v>
      </c>
    </row>
    <row r="16" spans="1:5" ht="15.75" thickBot="1">
      <c r="A16" s="63" t="s">
        <v>9</v>
      </c>
      <c r="B16" s="16"/>
      <c r="C16" s="104">
        <v>8945006</v>
      </c>
      <c r="D16" s="51"/>
      <c r="E16" s="53">
        <f>E14+E15</f>
        <v>14171147</v>
      </c>
    </row>
    <row r="17" spans="1:5" ht="51">
      <c r="A17" s="62" t="s">
        <v>10</v>
      </c>
      <c r="B17" s="16"/>
      <c r="C17" s="100">
        <v>4136</v>
      </c>
      <c r="D17" s="48"/>
      <c r="E17" s="47">
        <v>2575</v>
      </c>
    </row>
    <row r="18" spans="1:5" ht="25.5">
      <c r="A18" s="62" t="s">
        <v>11</v>
      </c>
      <c r="B18" s="16">
        <v>7</v>
      </c>
      <c r="C18" s="100">
        <v>185925</v>
      </c>
      <c r="D18" s="48"/>
      <c r="E18" s="47">
        <v>-586224</v>
      </c>
    </row>
    <row r="19" spans="1:5">
      <c r="A19" s="62" t="s">
        <v>12</v>
      </c>
      <c r="B19" s="16"/>
      <c r="C19" s="100">
        <v>5370261</v>
      </c>
      <c r="D19" s="48"/>
      <c r="E19" s="47">
        <v>3890145</v>
      </c>
    </row>
    <row r="20" spans="1:5">
      <c r="A20" s="62" t="s">
        <v>13</v>
      </c>
      <c r="B20" s="16">
        <v>18</v>
      </c>
      <c r="C20" s="100">
        <v>3054072</v>
      </c>
      <c r="D20" s="48"/>
      <c r="E20" s="47">
        <v>4348445</v>
      </c>
    </row>
    <row r="21" spans="1:5">
      <c r="A21" s="62" t="s">
        <v>14</v>
      </c>
      <c r="B21" s="16">
        <v>19</v>
      </c>
      <c r="C21" s="100">
        <v>425230</v>
      </c>
      <c r="D21" s="48"/>
      <c r="E21" s="47">
        <v>549371</v>
      </c>
    </row>
    <row r="22" spans="1:5">
      <c r="A22" s="62" t="s">
        <v>16</v>
      </c>
      <c r="B22" s="16"/>
      <c r="C22" s="100">
        <v>4198381</v>
      </c>
      <c r="D22" s="48"/>
      <c r="E22" s="48">
        <v>4524047</v>
      </c>
    </row>
    <row r="23" spans="1:5" ht="15.75" thickBot="1">
      <c r="A23" s="62" t="s">
        <v>17</v>
      </c>
      <c r="B23" s="16"/>
      <c r="C23" s="100">
        <v>-2928743</v>
      </c>
      <c r="D23" s="48"/>
      <c r="E23" s="48">
        <v>-3164984</v>
      </c>
    </row>
    <row r="24" spans="1:5">
      <c r="A24" s="63" t="s">
        <v>18</v>
      </c>
      <c r="B24" s="16"/>
      <c r="C24" s="109">
        <v>58699713</v>
      </c>
      <c r="D24" s="51"/>
      <c r="E24" s="52">
        <f>SUM(E13,E16,E17:E23)</f>
        <v>66938127</v>
      </c>
    </row>
    <row r="25" spans="1:5">
      <c r="A25" s="62" t="s">
        <v>19</v>
      </c>
      <c r="B25" s="16">
        <v>8</v>
      </c>
      <c r="C25" s="100">
        <v>-26914745</v>
      </c>
      <c r="D25" s="48"/>
      <c r="E25" s="47">
        <v>-18379627</v>
      </c>
    </row>
    <row r="26" spans="1:5">
      <c r="A26" s="62" t="s">
        <v>20</v>
      </c>
      <c r="B26" s="16">
        <v>8</v>
      </c>
      <c r="C26" s="100">
        <v>-950273</v>
      </c>
      <c r="D26" s="48"/>
      <c r="E26" s="48">
        <v>-3117903</v>
      </c>
    </row>
    <row r="27" spans="1:5" ht="15.75" thickBot="1">
      <c r="A27" s="62" t="s">
        <v>21</v>
      </c>
      <c r="B27" s="16">
        <v>9</v>
      </c>
      <c r="C27" s="100">
        <v>-25800274</v>
      </c>
      <c r="D27" s="48"/>
      <c r="E27" s="48">
        <v>-23006056</v>
      </c>
    </row>
    <row r="28" spans="1:5">
      <c r="A28" s="63" t="s">
        <v>22</v>
      </c>
      <c r="B28" s="16"/>
      <c r="C28" s="109">
        <v>5034421</v>
      </c>
      <c r="D28" s="51"/>
      <c r="E28" s="52">
        <f>SUM(E24:E27)</f>
        <v>22434541</v>
      </c>
    </row>
    <row r="29" spans="1:5" ht="15.75" thickBot="1">
      <c r="A29" s="62" t="s">
        <v>23</v>
      </c>
      <c r="B29" s="16">
        <v>10</v>
      </c>
      <c r="C29" s="100">
        <v>-1717789</v>
      </c>
      <c r="D29" s="48"/>
      <c r="E29" s="48">
        <v>-3680974</v>
      </c>
    </row>
    <row r="30" spans="1:5" ht="15.75" thickBot="1">
      <c r="A30" s="63" t="s">
        <v>24</v>
      </c>
      <c r="B30" s="61"/>
      <c r="C30" s="101">
        <v>3316632</v>
      </c>
      <c r="D30" s="51"/>
      <c r="E30" s="71">
        <f>E28+E29</f>
        <v>18753567</v>
      </c>
    </row>
    <row r="31" spans="1:5">
      <c r="A31" s="63" t="s">
        <v>25</v>
      </c>
      <c r="B31" s="61"/>
      <c r="C31" s="100"/>
      <c r="D31" s="48"/>
      <c r="E31" s="47"/>
    </row>
    <row r="32" spans="1:5">
      <c r="A32" s="62" t="s">
        <v>26</v>
      </c>
      <c r="B32" s="61"/>
      <c r="C32" s="100">
        <v>3244165</v>
      </c>
      <c r="D32" s="48"/>
      <c r="E32" s="48">
        <v>18594256</v>
      </c>
    </row>
    <row r="33" spans="1:5" ht="15.75" thickBot="1">
      <c r="A33" s="62" t="s">
        <v>27</v>
      </c>
      <c r="B33" s="61"/>
      <c r="C33" s="102">
        <v>72467</v>
      </c>
      <c r="D33" s="48"/>
      <c r="E33" s="70">
        <v>159311</v>
      </c>
    </row>
    <row r="34" spans="1:5" ht="15.75" thickBot="1">
      <c r="A34" s="63"/>
      <c r="B34" s="61"/>
      <c r="C34" s="103">
        <v>3316632</v>
      </c>
      <c r="D34" s="51"/>
      <c r="E34" s="72">
        <f>E32+E33</f>
        <v>18753567</v>
      </c>
    </row>
    <row r="35" spans="1:5" ht="15.75" thickTop="1">
      <c r="A35" s="5"/>
      <c r="B35" s="17"/>
      <c r="C35" s="15"/>
      <c r="D35" s="15"/>
      <c r="E35" s="15"/>
    </row>
    <row r="36" spans="1:5">
      <c r="A36" s="5"/>
      <c r="B36" s="17"/>
      <c r="C36" s="15"/>
      <c r="D36" s="15"/>
      <c r="E36" s="15"/>
    </row>
    <row r="37" spans="1:5">
      <c r="A37" s="5"/>
      <c r="B37" s="17"/>
      <c r="C37" s="15"/>
      <c r="D37" s="15"/>
      <c r="E37" s="8" t="s">
        <v>28</v>
      </c>
    </row>
    <row r="38" spans="1:5">
      <c r="A38" s="5"/>
      <c r="B38" s="17"/>
      <c r="C38" s="15"/>
      <c r="D38" s="15"/>
      <c r="E38" s="9" t="s">
        <v>29</v>
      </c>
    </row>
    <row r="39" spans="1:5">
      <c r="A39" s="5"/>
      <c r="B39" s="17"/>
      <c r="C39" s="15"/>
      <c r="D39" s="15"/>
      <c r="E39" s="9" t="s">
        <v>132</v>
      </c>
    </row>
    <row r="40" spans="1:5">
      <c r="A40" s="5"/>
      <c r="B40" s="17"/>
      <c r="C40" s="15"/>
      <c r="D40" s="15"/>
      <c r="E40" s="15"/>
    </row>
    <row r="42" spans="1:5" ht="25.5">
      <c r="A42" s="5" t="s">
        <v>30</v>
      </c>
      <c r="B42" s="1"/>
      <c r="C42" s="14"/>
      <c r="E42" s="14"/>
    </row>
    <row r="43" spans="1:5" ht="25.5">
      <c r="A43" s="20" t="s">
        <v>31</v>
      </c>
      <c r="B43" s="4"/>
      <c r="C43" s="32"/>
      <c r="D43" s="46"/>
      <c r="E43" s="32"/>
    </row>
    <row r="44" spans="1:5" ht="26.25" thickBot="1">
      <c r="A44" s="3" t="s">
        <v>32</v>
      </c>
      <c r="B44" s="4"/>
      <c r="C44" s="40">
        <v>-423226</v>
      </c>
      <c r="D44" s="46"/>
      <c r="E44" s="67">
        <v>332920</v>
      </c>
    </row>
    <row r="45" spans="1:5" ht="26.25" thickBot="1">
      <c r="A45" s="5" t="s">
        <v>125</v>
      </c>
      <c r="B45" s="4"/>
      <c r="C45" s="39">
        <v>-423226</v>
      </c>
      <c r="D45" s="46"/>
      <c r="E45" s="73">
        <v>332920</v>
      </c>
    </row>
    <row r="46" spans="1:5" ht="15.75" thickBot="1">
      <c r="A46" s="5" t="s">
        <v>33</v>
      </c>
      <c r="B46" s="4"/>
      <c r="C46" s="36">
        <v>2893406</v>
      </c>
      <c r="D46" s="46"/>
      <c r="E46" s="74">
        <v>19086487</v>
      </c>
    </row>
    <row r="47" spans="1:5" ht="15.75" thickTop="1">
      <c r="A47" s="5" t="s">
        <v>34</v>
      </c>
      <c r="B47" s="4"/>
      <c r="C47" s="34"/>
      <c r="D47" s="46"/>
      <c r="E47" s="58"/>
    </row>
    <row r="48" spans="1:5">
      <c r="A48" s="3" t="s">
        <v>26</v>
      </c>
      <c r="B48" s="4"/>
      <c r="C48" s="34">
        <v>2833072</v>
      </c>
      <c r="D48" s="46"/>
      <c r="E48" s="66">
        <v>18917512</v>
      </c>
    </row>
    <row r="49" spans="1:5" ht="15.75" thickBot="1">
      <c r="A49" s="3" t="s">
        <v>27</v>
      </c>
      <c r="B49" s="4"/>
      <c r="C49" s="40">
        <v>60334</v>
      </c>
      <c r="D49" s="46"/>
      <c r="E49" s="67">
        <v>168975</v>
      </c>
    </row>
    <row r="50" spans="1:5" ht="15.75" thickBot="1">
      <c r="A50" s="5" t="s">
        <v>33</v>
      </c>
      <c r="B50" s="4"/>
      <c r="C50" s="42">
        <v>2893406</v>
      </c>
      <c r="D50" s="46"/>
      <c r="E50" s="69">
        <v>19086487</v>
      </c>
    </row>
    <row r="51" spans="1:5" ht="15.75" thickTop="1">
      <c r="A51" s="5"/>
      <c r="B51" s="4"/>
      <c r="C51" s="34"/>
      <c r="D51" s="46"/>
      <c r="E51" s="62"/>
    </row>
    <row r="52" spans="1:5">
      <c r="A52" s="5" t="s">
        <v>35</v>
      </c>
      <c r="B52" s="4"/>
      <c r="C52" s="34"/>
      <c r="D52" s="76"/>
      <c r="E52" s="58"/>
    </row>
    <row r="53" spans="1:5">
      <c r="A53" s="3" t="s">
        <v>36</v>
      </c>
      <c r="B53" s="4">
        <v>22</v>
      </c>
      <c r="C53" s="39">
        <v>72</v>
      </c>
      <c r="D53" s="76"/>
      <c r="E53" s="59">
        <v>411</v>
      </c>
    </row>
    <row r="54" spans="1:5" ht="15.75" thickBot="1">
      <c r="A54" s="3" t="s">
        <v>37</v>
      </c>
      <c r="B54" s="4">
        <v>22</v>
      </c>
      <c r="C54" s="42">
        <v>72</v>
      </c>
      <c r="D54" s="76"/>
      <c r="E54" s="75">
        <v>411</v>
      </c>
    </row>
    <row r="55" spans="1:5" ht="15.75" thickTop="1">
      <c r="C55" s="45"/>
      <c r="D55" s="46"/>
      <c r="E55" s="45"/>
    </row>
    <row r="58" spans="1:5" ht="34.5" customHeight="1">
      <c r="A58" s="113" t="s">
        <v>150</v>
      </c>
      <c r="B58" s="113"/>
      <c r="C58" s="113"/>
      <c r="D58" s="113"/>
      <c r="E58" s="77"/>
    </row>
    <row r="59" spans="1:5">
      <c r="A59" s="23"/>
    </row>
    <row r="60" spans="1:5">
      <c r="A60" s="23"/>
    </row>
    <row r="61" spans="1:5">
      <c r="A61" s="21" t="s">
        <v>38</v>
      </c>
      <c r="C61" s="21" t="s">
        <v>39</v>
      </c>
      <c r="D61"/>
    </row>
    <row r="62" spans="1:5">
      <c r="A62" s="21" t="s">
        <v>135</v>
      </c>
      <c r="C62" s="68" t="s">
        <v>137</v>
      </c>
      <c r="D62"/>
    </row>
    <row r="63" spans="1:5">
      <c r="A63" s="22" t="s">
        <v>136</v>
      </c>
      <c r="C63" s="22" t="s">
        <v>138</v>
      </c>
      <c r="D63"/>
    </row>
  </sheetData>
  <mergeCells count="3">
    <mergeCell ref="A6:A9"/>
    <mergeCell ref="B6:B9"/>
    <mergeCell ref="A58:D58"/>
  </mergeCells>
  <pageMargins left="0.7" right="0.7" top="0.75" bottom="0.75" header="0.3" footer="0.3"/>
  <pageSetup paperSize="9" scale="84" orientation="portrait" r:id="rId1"/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zoomScaleNormal="100" zoomScaleSheetLayoutView="100" workbookViewId="0">
      <selection activeCell="K66" sqref="K66"/>
    </sheetView>
  </sheetViews>
  <sheetFormatPr defaultRowHeight="15"/>
  <cols>
    <col min="1" max="1" width="43.42578125" style="10" customWidth="1"/>
    <col min="2" max="2" width="9.140625" style="10"/>
    <col min="3" max="3" width="18.85546875" style="10" customWidth="1"/>
    <col min="4" max="4" width="3" style="10" customWidth="1"/>
    <col min="5" max="5" width="18.85546875" style="10" customWidth="1"/>
    <col min="6" max="16384" width="9.140625" style="10"/>
  </cols>
  <sheetData>
    <row r="1" spans="1:5">
      <c r="A1" s="116" t="s">
        <v>28</v>
      </c>
      <c r="B1" s="116"/>
      <c r="C1" s="116"/>
      <c r="D1" s="116"/>
      <c r="E1" s="116"/>
    </row>
    <row r="2" spans="1:5">
      <c r="A2" s="120" t="s">
        <v>79</v>
      </c>
      <c r="B2" s="120"/>
      <c r="C2" s="120"/>
      <c r="D2" s="120"/>
      <c r="E2" s="120"/>
    </row>
    <row r="3" spans="1:5">
      <c r="A3" s="120" t="s">
        <v>131</v>
      </c>
      <c r="B3" s="120"/>
      <c r="C3" s="120"/>
      <c r="D3" s="120"/>
      <c r="E3" s="120"/>
    </row>
    <row r="5" spans="1:5">
      <c r="A5" s="57"/>
      <c r="B5" s="57"/>
      <c r="C5" s="57"/>
      <c r="D5" s="57"/>
      <c r="E5" s="57"/>
    </row>
    <row r="6" spans="1:5" ht="39">
      <c r="A6" s="117"/>
      <c r="B6" s="118"/>
      <c r="C6" s="94" t="s">
        <v>128</v>
      </c>
      <c r="D6" s="95"/>
      <c r="E6" s="94" t="s">
        <v>128</v>
      </c>
    </row>
    <row r="7" spans="1:5">
      <c r="A7" s="117"/>
      <c r="B7" s="118"/>
      <c r="C7" s="94" t="s">
        <v>129</v>
      </c>
      <c r="D7" s="95"/>
      <c r="E7" s="94" t="s">
        <v>130</v>
      </c>
    </row>
    <row r="8" spans="1:5">
      <c r="A8" s="117"/>
      <c r="B8" s="118"/>
      <c r="C8" s="94" t="s">
        <v>1</v>
      </c>
      <c r="D8" s="95"/>
      <c r="E8" s="94" t="s">
        <v>3</v>
      </c>
    </row>
    <row r="9" spans="1:5" ht="15.75" thickBot="1">
      <c r="A9" s="117"/>
      <c r="B9" s="118"/>
      <c r="C9" s="96" t="s">
        <v>2</v>
      </c>
      <c r="D9" s="95"/>
      <c r="E9" s="96" t="s">
        <v>2</v>
      </c>
    </row>
    <row r="10" spans="1:5" ht="25.5">
      <c r="A10" s="43" t="s">
        <v>80</v>
      </c>
      <c r="B10" s="97"/>
      <c r="C10" s="52"/>
      <c r="D10" s="55"/>
      <c r="E10" s="55"/>
    </row>
    <row r="11" spans="1:5">
      <c r="A11" s="32" t="s">
        <v>81</v>
      </c>
      <c r="B11" s="98"/>
      <c r="C11" s="47">
        <v>81375543</v>
      </c>
      <c r="D11" s="47"/>
      <c r="E11" s="47">
        <v>85037171</v>
      </c>
    </row>
    <row r="12" spans="1:5">
      <c r="A12" s="32" t="s">
        <v>5</v>
      </c>
      <c r="B12" s="98"/>
      <c r="C12" s="47">
        <v>-54133207</v>
      </c>
      <c r="D12" s="47"/>
      <c r="E12" s="47">
        <v>-50692041</v>
      </c>
    </row>
    <row r="13" spans="1:5">
      <c r="A13" s="32" t="s">
        <v>7</v>
      </c>
      <c r="B13" s="98"/>
      <c r="C13" s="47">
        <v>18107931</v>
      </c>
      <c r="D13" s="47"/>
      <c r="E13" s="47">
        <v>20354092</v>
      </c>
    </row>
    <row r="14" spans="1:5">
      <c r="A14" s="32" t="s">
        <v>8</v>
      </c>
      <c r="B14" s="98"/>
      <c r="C14" s="47">
        <v>-8783888</v>
      </c>
      <c r="D14" s="47"/>
      <c r="E14" s="47">
        <v>-5845830</v>
      </c>
    </row>
    <row r="15" spans="1:5" ht="51">
      <c r="A15" s="32" t="s">
        <v>133</v>
      </c>
      <c r="B15" s="98"/>
      <c r="C15" s="47">
        <v>-230594</v>
      </c>
      <c r="D15" s="47"/>
      <c r="E15" s="47">
        <v>-482421</v>
      </c>
    </row>
    <row r="16" spans="1:5" ht="25.5">
      <c r="A16" s="32" t="s">
        <v>82</v>
      </c>
      <c r="B16" s="98"/>
      <c r="C16" s="47">
        <v>5301213</v>
      </c>
      <c r="D16" s="47"/>
      <c r="E16" s="47">
        <v>3961957</v>
      </c>
    </row>
    <row r="17" spans="1:5" ht="25.5">
      <c r="A17" s="32" t="s">
        <v>83</v>
      </c>
      <c r="B17" s="98"/>
      <c r="C17" s="47">
        <v>2086805</v>
      </c>
      <c r="D17" s="47"/>
      <c r="E17" s="47">
        <v>1507920</v>
      </c>
    </row>
    <row r="18" spans="1:5">
      <c r="A18" s="32" t="s">
        <v>84</v>
      </c>
      <c r="B18" s="98"/>
      <c r="C18" s="47">
        <v>-12513376</v>
      </c>
      <c r="D18" s="47"/>
      <c r="E18" s="47">
        <v>-10661620</v>
      </c>
    </row>
    <row r="19" spans="1:5" ht="25.5">
      <c r="A19" s="32" t="s">
        <v>85</v>
      </c>
      <c r="B19" s="98"/>
      <c r="C19" s="47">
        <v>-9148708</v>
      </c>
      <c r="D19" s="47"/>
      <c r="E19" s="47">
        <v>-8547494</v>
      </c>
    </row>
    <row r="20" spans="1:5">
      <c r="A20" s="43" t="s">
        <v>86</v>
      </c>
      <c r="B20" s="97"/>
      <c r="C20" s="47"/>
      <c r="D20" s="55"/>
      <c r="E20" s="47"/>
    </row>
    <row r="21" spans="1:5">
      <c r="A21" s="32" t="s">
        <v>47</v>
      </c>
      <c r="B21" s="98"/>
      <c r="C21" s="47">
        <v>-30003252</v>
      </c>
      <c r="D21" s="47"/>
      <c r="E21" s="47">
        <v>-1954622</v>
      </c>
    </row>
    <row r="22" spans="1:5">
      <c r="A22" s="32" t="s">
        <v>87</v>
      </c>
      <c r="B22" s="32"/>
      <c r="C22" s="47">
        <v>35620689</v>
      </c>
      <c r="D22" s="47"/>
      <c r="E22" s="47">
        <v>-87294989</v>
      </c>
    </row>
    <row r="23" spans="1:5">
      <c r="A23" s="32" t="s">
        <v>88</v>
      </c>
      <c r="B23" s="98"/>
      <c r="C23" s="47">
        <v>365233</v>
      </c>
      <c r="D23" s="47"/>
      <c r="E23" s="47">
        <v>1804475</v>
      </c>
    </row>
    <row r="24" spans="1:5">
      <c r="A24" s="43" t="s">
        <v>89</v>
      </c>
      <c r="B24" s="97"/>
      <c r="C24" s="47"/>
      <c r="D24" s="55"/>
      <c r="E24" s="47"/>
    </row>
    <row r="25" spans="1:5" ht="25.5">
      <c r="A25" s="32" t="s">
        <v>58</v>
      </c>
      <c r="B25" s="98"/>
      <c r="C25" s="47">
        <v>-4583966</v>
      </c>
      <c r="D25" s="47"/>
      <c r="E25" s="47">
        <v>6738064</v>
      </c>
    </row>
    <row r="26" spans="1:5">
      <c r="A26" s="32" t="s">
        <v>90</v>
      </c>
      <c r="B26" s="98"/>
      <c r="C26" s="47">
        <v>-39719675</v>
      </c>
      <c r="D26" s="47"/>
      <c r="E26" s="47">
        <v>-56681393</v>
      </c>
    </row>
    <row r="27" spans="1:5" ht="15.75" thickBot="1">
      <c r="A27" s="32" t="s">
        <v>65</v>
      </c>
      <c r="B27" s="98"/>
      <c r="C27" s="49">
        <v>605483</v>
      </c>
      <c r="D27" s="47"/>
      <c r="E27" s="49">
        <v>-42385</v>
      </c>
    </row>
    <row r="28" spans="1:5" ht="38.25">
      <c r="A28" s="43" t="s">
        <v>91</v>
      </c>
      <c r="B28" s="97"/>
      <c r="C28" s="55">
        <v>-15653769</v>
      </c>
      <c r="D28" s="55"/>
      <c r="E28" s="55">
        <f>SUM(E11:E27)</f>
        <v>-102799116</v>
      </c>
    </row>
    <row r="29" spans="1:5" ht="15.75" thickBot="1">
      <c r="A29" s="32" t="s">
        <v>92</v>
      </c>
      <c r="B29" s="98"/>
      <c r="C29" s="49">
        <v>-208444</v>
      </c>
      <c r="D29" s="47"/>
      <c r="E29" s="49">
        <v>-514312</v>
      </c>
    </row>
    <row r="30" spans="1:5" ht="26.25" thickBot="1">
      <c r="A30" s="43" t="s">
        <v>93</v>
      </c>
      <c r="B30" s="97"/>
      <c r="C30" s="50">
        <v>-15862213</v>
      </c>
      <c r="D30" s="55"/>
      <c r="E30" s="50">
        <f>E28+E29</f>
        <v>-103313428</v>
      </c>
    </row>
    <row r="31" spans="1:5">
      <c r="A31" s="43"/>
      <c r="B31" s="97"/>
      <c r="C31" s="51"/>
      <c r="D31" s="55"/>
      <c r="E31" s="51"/>
    </row>
    <row r="32" spans="1:5">
      <c r="A32" s="43"/>
      <c r="B32" s="97"/>
      <c r="C32" s="51"/>
      <c r="D32" s="55"/>
      <c r="E32" s="51"/>
    </row>
    <row r="33" spans="1:5">
      <c r="A33" s="43"/>
      <c r="B33" s="97"/>
      <c r="C33" s="51"/>
      <c r="D33" s="55"/>
      <c r="E33" s="51"/>
    </row>
    <row r="34" spans="1:5">
      <c r="A34" s="43"/>
      <c r="B34" s="97"/>
      <c r="C34" s="51"/>
      <c r="D34" s="55"/>
      <c r="E34" s="51"/>
    </row>
    <row r="35" spans="1:5">
      <c r="A35" s="43"/>
      <c r="B35" s="98"/>
      <c r="C35" s="32"/>
      <c r="D35" s="32"/>
      <c r="E35" s="32"/>
    </row>
    <row r="36" spans="1:5">
      <c r="A36" s="119" t="s">
        <v>28</v>
      </c>
      <c r="B36" s="119"/>
      <c r="C36" s="119"/>
      <c r="D36" s="119"/>
      <c r="E36" s="119"/>
    </row>
    <row r="37" spans="1:5" ht="15" customHeight="1">
      <c r="A37" s="120" t="s">
        <v>79</v>
      </c>
      <c r="B37" s="120"/>
      <c r="C37" s="120"/>
      <c r="D37" s="120"/>
      <c r="E37" s="120"/>
    </row>
    <row r="38" spans="1:5" ht="15" customHeight="1">
      <c r="A38" s="120" t="s">
        <v>131</v>
      </c>
      <c r="B38" s="120"/>
      <c r="C38" s="120"/>
      <c r="D38" s="120"/>
      <c r="E38" s="120"/>
    </row>
    <row r="39" spans="1:5">
      <c r="A39" s="99"/>
      <c r="B39" s="99"/>
      <c r="C39" s="99"/>
      <c r="D39" s="99"/>
      <c r="E39" s="99"/>
    </row>
    <row r="40" spans="1:5">
      <c r="A40" s="99"/>
      <c r="B40" s="99"/>
      <c r="C40" s="99"/>
      <c r="D40" s="99"/>
      <c r="E40" s="99"/>
    </row>
    <row r="41" spans="1:5" ht="39">
      <c r="A41" s="117"/>
      <c r="B41" s="118"/>
      <c r="C41" s="94" t="s">
        <v>128</v>
      </c>
      <c r="D41" s="95"/>
      <c r="E41" s="94" t="s">
        <v>128</v>
      </c>
    </row>
    <row r="42" spans="1:5">
      <c r="A42" s="117"/>
      <c r="B42" s="118"/>
      <c r="C42" s="94" t="s">
        <v>129</v>
      </c>
      <c r="D42" s="95"/>
      <c r="E42" s="94" t="s">
        <v>130</v>
      </c>
    </row>
    <row r="43" spans="1:5">
      <c r="A43" s="117"/>
      <c r="B43" s="118"/>
      <c r="C43" s="94" t="s">
        <v>1</v>
      </c>
      <c r="D43" s="95"/>
      <c r="E43" s="94" t="s">
        <v>3</v>
      </c>
    </row>
    <row r="44" spans="1:5" ht="26.25" thickBot="1">
      <c r="A44" s="43" t="s">
        <v>94</v>
      </c>
      <c r="B44" s="97"/>
      <c r="C44" s="96" t="s">
        <v>2</v>
      </c>
      <c r="D44" s="95"/>
      <c r="E44" s="96" t="s">
        <v>2</v>
      </c>
    </row>
    <row r="45" spans="1:5" ht="25.5">
      <c r="A45" s="32" t="s">
        <v>95</v>
      </c>
      <c r="B45" s="32"/>
      <c r="C45" s="47">
        <v>-60188439</v>
      </c>
      <c r="D45" s="47"/>
      <c r="E45" s="47">
        <v>-2166280</v>
      </c>
    </row>
    <row r="46" spans="1:5" ht="25.5">
      <c r="A46" s="32" t="s">
        <v>96</v>
      </c>
      <c r="B46" s="32"/>
      <c r="C46" s="47">
        <v>5493250</v>
      </c>
      <c r="D46" s="47"/>
      <c r="E46" s="47">
        <v>6145052</v>
      </c>
    </row>
    <row r="47" spans="1:5" ht="25.5">
      <c r="A47" s="32" t="s">
        <v>145</v>
      </c>
      <c r="B47" s="32"/>
      <c r="C47" s="47">
        <v>-2052879</v>
      </c>
      <c r="D47" s="47"/>
      <c r="E47" s="47">
        <v>-3488563</v>
      </c>
    </row>
    <row r="48" spans="1:5" ht="26.25" thickBot="1">
      <c r="A48" s="32" t="s">
        <v>97</v>
      </c>
      <c r="B48" s="32"/>
      <c r="C48" s="47">
        <v>242682</v>
      </c>
      <c r="D48" s="47"/>
      <c r="E48" s="47">
        <v>48171</v>
      </c>
    </row>
    <row r="49" spans="1:5" ht="26.25" thickBot="1">
      <c r="A49" s="43" t="s">
        <v>146</v>
      </c>
      <c r="B49" s="43"/>
      <c r="C49" s="53">
        <v>-56505386</v>
      </c>
      <c r="D49" s="55"/>
      <c r="E49" s="53">
        <f>SUM(E45:E48)</f>
        <v>538380</v>
      </c>
    </row>
    <row r="50" spans="1:5">
      <c r="A50" s="43"/>
      <c r="B50" s="97"/>
      <c r="C50" s="55"/>
      <c r="D50" s="55"/>
      <c r="E50" s="55"/>
    </row>
    <row r="51" spans="1:5" ht="25.5">
      <c r="A51" s="43" t="s">
        <v>98</v>
      </c>
      <c r="B51" s="97"/>
      <c r="C51" s="47"/>
      <c r="D51" s="55"/>
      <c r="E51" s="55"/>
    </row>
    <row r="52" spans="1:5" ht="27.75" customHeight="1">
      <c r="A52" s="32" t="s">
        <v>139</v>
      </c>
      <c r="B52" s="98"/>
      <c r="C52" s="47">
        <v>9654894</v>
      </c>
      <c r="D52" s="55"/>
      <c r="E52" s="47">
        <v>9790422</v>
      </c>
    </row>
    <row r="53" spans="1:5" ht="25.5">
      <c r="A53" s="32" t="s">
        <v>140</v>
      </c>
      <c r="B53" s="98"/>
      <c r="C53" s="47">
        <v>-8885667</v>
      </c>
      <c r="D53" s="55"/>
      <c r="E53" s="47">
        <v>-7760884</v>
      </c>
    </row>
    <row r="54" spans="1:5" ht="25.5">
      <c r="A54" s="32" t="s">
        <v>141</v>
      </c>
      <c r="B54" s="98"/>
      <c r="C54" s="47">
        <v>4804690</v>
      </c>
      <c r="D54" s="47"/>
      <c r="E54" s="47">
        <v>60000000</v>
      </c>
    </row>
    <row r="55" spans="1:5" ht="25.5">
      <c r="A55" s="32" t="s">
        <v>142</v>
      </c>
      <c r="B55" s="98"/>
      <c r="C55" s="47">
        <v>-549917</v>
      </c>
      <c r="D55" s="47"/>
      <c r="E55" s="110">
        <v>0</v>
      </c>
    </row>
    <row r="56" spans="1:5" ht="25.5">
      <c r="A56" s="32" t="s">
        <v>143</v>
      </c>
      <c r="B56" s="98"/>
      <c r="C56" s="47">
        <v>-4429623</v>
      </c>
      <c r="D56" s="47"/>
      <c r="E56" s="47">
        <v>-4924989</v>
      </c>
    </row>
    <row r="57" spans="1:5">
      <c r="A57" s="33" t="s">
        <v>99</v>
      </c>
      <c r="B57" s="98"/>
      <c r="C57" s="47">
        <v>-912694</v>
      </c>
      <c r="D57" s="47"/>
      <c r="E57" s="47">
        <v>-976190</v>
      </c>
    </row>
    <row r="58" spans="1:5" ht="26.25" thickBot="1">
      <c r="A58" s="33" t="s">
        <v>144</v>
      </c>
      <c r="B58" s="98"/>
      <c r="C58" s="47">
        <v>-14</v>
      </c>
      <c r="D58" s="47"/>
      <c r="E58" s="47">
        <v>-167</v>
      </c>
    </row>
    <row r="59" spans="1:5" ht="26.25" thickBot="1">
      <c r="A59" s="44" t="s">
        <v>100</v>
      </c>
      <c r="B59" s="97"/>
      <c r="C59" s="53">
        <v>-318331</v>
      </c>
      <c r="D59" s="55"/>
      <c r="E59" s="53">
        <f>SUM(E52:E58)</f>
        <v>56128192</v>
      </c>
    </row>
    <row r="60" spans="1:5">
      <c r="A60" s="43"/>
      <c r="B60" s="97"/>
      <c r="C60" s="55"/>
      <c r="D60" s="55"/>
      <c r="E60" s="47"/>
    </row>
    <row r="61" spans="1:5" ht="25.5">
      <c r="A61" s="43" t="s">
        <v>101</v>
      </c>
      <c r="B61" s="97"/>
      <c r="C61" s="55">
        <v>-72685930</v>
      </c>
      <c r="D61" s="55"/>
      <c r="E61" s="55">
        <f>E30+E49+E59</f>
        <v>-46646856</v>
      </c>
    </row>
    <row r="62" spans="1:5" ht="25.5">
      <c r="A62" s="32" t="s">
        <v>102</v>
      </c>
      <c r="B62" s="98"/>
      <c r="C62" s="47">
        <v>16530200</v>
      </c>
      <c r="D62" s="47"/>
      <c r="E62" s="47">
        <v>296238</v>
      </c>
    </row>
    <row r="63" spans="1:5" ht="25.5">
      <c r="A63" s="32" t="s">
        <v>103</v>
      </c>
      <c r="B63" s="98"/>
      <c r="C63" s="47">
        <v>-17710</v>
      </c>
      <c r="D63" s="47"/>
      <c r="E63" s="47">
        <v>13337</v>
      </c>
    </row>
    <row r="64" spans="1:5" ht="26.25" thickBot="1">
      <c r="A64" s="32" t="s">
        <v>124</v>
      </c>
      <c r="B64" s="98"/>
      <c r="C64" s="49">
        <v>382643270</v>
      </c>
      <c r="D64" s="47"/>
      <c r="E64" s="49">
        <v>277613354</v>
      </c>
    </row>
    <row r="65" spans="1:5" ht="26.25" thickBot="1">
      <c r="A65" s="43" t="s">
        <v>149</v>
      </c>
      <c r="B65" s="98"/>
      <c r="C65" s="54">
        <v>326469830</v>
      </c>
      <c r="D65" s="55"/>
      <c r="E65" s="54">
        <f>E61+E62+E63+E64</f>
        <v>231276073</v>
      </c>
    </row>
    <row r="66" spans="1:5" ht="15.75" thickTop="1">
      <c r="C66" s="56"/>
      <c r="D66" s="56"/>
      <c r="E66" s="56"/>
    </row>
    <row r="71" spans="1:5" customFormat="1">
      <c r="A71" s="21" t="s">
        <v>38</v>
      </c>
      <c r="C71" s="21" t="s">
        <v>39</v>
      </c>
    </row>
    <row r="72" spans="1:5" customFormat="1">
      <c r="A72" s="65" t="s">
        <v>135</v>
      </c>
      <c r="C72" s="68" t="s">
        <v>137</v>
      </c>
    </row>
    <row r="73" spans="1:5" customFormat="1">
      <c r="A73" s="22" t="s">
        <v>136</v>
      </c>
      <c r="C73" s="22" t="s">
        <v>138</v>
      </c>
    </row>
  </sheetData>
  <mergeCells count="10">
    <mergeCell ref="A1:E1"/>
    <mergeCell ref="A6:A9"/>
    <mergeCell ref="B6:B9"/>
    <mergeCell ref="A41:A43"/>
    <mergeCell ref="B41:B43"/>
    <mergeCell ref="A36:E36"/>
    <mergeCell ref="A37:E37"/>
    <mergeCell ref="A38:E38"/>
    <mergeCell ref="A3:E3"/>
    <mergeCell ref="A2:E2"/>
  </mergeCells>
  <pageMargins left="0.7" right="0.7" top="0.75" bottom="0.75" header="0.3" footer="0.3"/>
  <pageSetup paperSize="9" scale="93" orientation="portrait" r:id="rId1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Normal="100" zoomScaleSheetLayoutView="100" workbookViewId="0">
      <selection activeCell="A17" sqref="A17"/>
    </sheetView>
  </sheetViews>
  <sheetFormatPr defaultRowHeight="15"/>
  <cols>
    <col min="1" max="1" width="37.28515625" style="10" customWidth="1"/>
    <col min="2" max="2" width="14.140625" style="10" customWidth="1"/>
    <col min="3" max="3" width="1.7109375" style="10" customWidth="1"/>
    <col min="4" max="4" width="14.140625" style="10" customWidth="1"/>
    <col min="5" max="5" width="1.7109375" style="10" customWidth="1"/>
    <col min="6" max="6" width="14.140625" style="10" customWidth="1"/>
    <col min="7" max="7" width="1.7109375" style="10" customWidth="1"/>
    <col min="8" max="8" width="14.140625" style="10" customWidth="1"/>
    <col min="9" max="9" width="1.7109375" style="10" customWidth="1"/>
    <col min="10" max="10" width="14.140625" style="10" customWidth="1"/>
    <col min="11" max="11" width="1.7109375" style="10" customWidth="1"/>
    <col min="12" max="12" width="14.140625" style="10" customWidth="1"/>
    <col min="13" max="13" width="1.7109375" style="10" customWidth="1"/>
    <col min="14" max="14" width="14.140625" style="10" customWidth="1"/>
    <col min="15" max="15" width="1.7109375" style="10" customWidth="1"/>
    <col min="16" max="16" width="14.140625" style="10" customWidth="1"/>
    <col min="17" max="16384" width="9.140625" style="10"/>
  </cols>
  <sheetData>
    <row r="1" spans="1:16">
      <c r="P1" s="24" t="s">
        <v>28</v>
      </c>
    </row>
    <row r="2" spans="1:16">
      <c r="P2" s="9" t="s">
        <v>127</v>
      </c>
    </row>
    <row r="6" spans="1:16" ht="15.75" thickBot="1">
      <c r="A6" s="25" t="s">
        <v>2</v>
      </c>
      <c r="B6" s="121" t="s">
        <v>104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26"/>
      <c r="N6" s="26"/>
      <c r="O6" s="26"/>
      <c r="P6" s="26"/>
    </row>
    <row r="7" spans="1:16" ht="48" customHeight="1">
      <c r="A7" s="122"/>
      <c r="B7" s="123" t="s">
        <v>68</v>
      </c>
      <c r="C7" s="123"/>
      <c r="D7" s="123" t="s">
        <v>69</v>
      </c>
      <c r="E7" s="123"/>
      <c r="F7" s="123" t="s">
        <v>106</v>
      </c>
      <c r="G7" s="123"/>
      <c r="H7" s="123" t="s">
        <v>107</v>
      </c>
      <c r="I7" s="123"/>
      <c r="J7" s="123" t="s">
        <v>72</v>
      </c>
      <c r="K7" s="123"/>
      <c r="L7" s="123" t="s">
        <v>108</v>
      </c>
      <c r="M7" s="125"/>
      <c r="N7" s="125" t="s">
        <v>109</v>
      </c>
      <c r="O7" s="125"/>
      <c r="P7" s="125" t="s">
        <v>110</v>
      </c>
    </row>
    <row r="8" spans="1:16" ht="15.75" thickBot="1">
      <c r="A8" s="122"/>
      <c r="B8" s="121"/>
      <c r="C8" s="124"/>
      <c r="D8" s="121"/>
      <c r="E8" s="124"/>
      <c r="F8" s="121"/>
      <c r="G8" s="124"/>
      <c r="H8" s="121"/>
      <c r="I8" s="124"/>
      <c r="J8" s="121"/>
      <c r="K8" s="124"/>
      <c r="L8" s="121"/>
      <c r="M8" s="125"/>
      <c r="N8" s="121"/>
      <c r="O8" s="125"/>
      <c r="P8" s="121"/>
    </row>
    <row r="9" spans="1:16">
      <c r="A9" s="64" t="s">
        <v>121</v>
      </c>
      <c r="B9" s="85">
        <v>167878470</v>
      </c>
      <c r="C9" s="34"/>
      <c r="D9" s="85">
        <v>1461271</v>
      </c>
      <c r="E9" s="34"/>
      <c r="F9" s="85">
        <v>15181181</v>
      </c>
      <c r="G9" s="34"/>
      <c r="H9" s="85">
        <v>7525783</v>
      </c>
      <c r="I9" s="34"/>
      <c r="J9" s="86">
        <v>-65464116</v>
      </c>
      <c r="K9" s="34"/>
      <c r="L9" s="87">
        <v>126582589</v>
      </c>
      <c r="M9" s="34"/>
      <c r="N9" s="86">
        <v>917779</v>
      </c>
      <c r="O9" s="34"/>
      <c r="P9" s="86">
        <v>127500368</v>
      </c>
    </row>
    <row r="10" spans="1:16">
      <c r="A10" s="25" t="s">
        <v>111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88"/>
      <c r="M10" s="34"/>
      <c r="N10" s="34"/>
      <c r="O10" s="34"/>
      <c r="P10" s="39"/>
    </row>
    <row r="11" spans="1:16">
      <c r="A11" s="64" t="s">
        <v>122</v>
      </c>
      <c r="B11" s="34" t="s">
        <v>15</v>
      </c>
      <c r="C11" s="34"/>
      <c r="D11" s="34" t="s">
        <v>15</v>
      </c>
      <c r="E11" s="34"/>
      <c r="F11" s="34" t="s">
        <v>15</v>
      </c>
      <c r="G11" s="34"/>
      <c r="H11" s="34" t="s">
        <v>15</v>
      </c>
      <c r="I11" s="34"/>
      <c r="J11" s="34">
        <v>3244165</v>
      </c>
      <c r="K11" s="34"/>
      <c r="L11" s="88">
        <v>3244165</v>
      </c>
      <c r="M11" s="34"/>
      <c r="N11" s="34">
        <v>72467</v>
      </c>
      <c r="O11" s="34"/>
      <c r="P11" s="34">
        <v>3316632</v>
      </c>
    </row>
    <row r="12" spans="1:16">
      <c r="A12" s="25" t="s">
        <v>112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88"/>
      <c r="M12" s="34"/>
      <c r="N12" s="34"/>
      <c r="O12" s="34"/>
      <c r="P12" s="34"/>
    </row>
    <row r="13" spans="1:16" ht="51">
      <c r="A13" s="27" t="s">
        <v>113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88"/>
      <c r="M13" s="34"/>
      <c r="N13" s="34"/>
      <c r="O13" s="34"/>
      <c r="P13" s="34"/>
    </row>
    <row r="14" spans="1:16" ht="39" thickBot="1">
      <c r="A14" s="64" t="s">
        <v>114</v>
      </c>
      <c r="B14" s="40" t="s">
        <v>15</v>
      </c>
      <c r="C14" s="34"/>
      <c r="D14" s="40" t="s">
        <v>15</v>
      </c>
      <c r="E14" s="34"/>
      <c r="F14" s="40" t="s">
        <v>15</v>
      </c>
      <c r="G14" s="34"/>
      <c r="H14" s="40">
        <v>-411093</v>
      </c>
      <c r="I14" s="34"/>
      <c r="J14" s="40" t="s">
        <v>15</v>
      </c>
      <c r="K14" s="34"/>
      <c r="L14" s="89">
        <v>-411093</v>
      </c>
      <c r="M14" s="34"/>
      <c r="N14" s="40">
        <v>-12133</v>
      </c>
      <c r="O14" s="34"/>
      <c r="P14" s="40">
        <v>-423226</v>
      </c>
    </row>
    <row r="15" spans="1:16" ht="26.25" thickBot="1">
      <c r="A15" s="25" t="s">
        <v>115</v>
      </c>
      <c r="B15" s="41" t="s">
        <v>15</v>
      </c>
      <c r="C15" s="39"/>
      <c r="D15" s="41" t="s">
        <v>15</v>
      </c>
      <c r="E15" s="39"/>
      <c r="F15" s="41" t="s">
        <v>15</v>
      </c>
      <c r="G15" s="39"/>
      <c r="H15" s="41">
        <v>-411093</v>
      </c>
      <c r="I15" s="39"/>
      <c r="J15" s="41" t="s">
        <v>15</v>
      </c>
      <c r="K15" s="39"/>
      <c r="L15" s="90">
        <v>-411093</v>
      </c>
      <c r="M15" s="39"/>
      <c r="N15" s="41">
        <v>-12133</v>
      </c>
      <c r="O15" s="39"/>
      <c r="P15" s="91">
        <v>-423226</v>
      </c>
    </row>
    <row r="16" spans="1:16" ht="15.75" thickBot="1">
      <c r="A16" s="25" t="s">
        <v>116</v>
      </c>
      <c r="B16" s="41" t="s">
        <v>15</v>
      </c>
      <c r="C16" s="39"/>
      <c r="D16" s="41" t="s">
        <v>15</v>
      </c>
      <c r="E16" s="39"/>
      <c r="F16" s="41" t="s">
        <v>15</v>
      </c>
      <c r="G16" s="39"/>
      <c r="H16" s="41">
        <v>-411093</v>
      </c>
      <c r="I16" s="39"/>
      <c r="J16" s="41">
        <v>3244165</v>
      </c>
      <c r="K16" s="39"/>
      <c r="L16" s="92">
        <v>2833072</v>
      </c>
      <c r="M16" s="39"/>
      <c r="N16" s="41">
        <v>60334</v>
      </c>
      <c r="O16" s="39"/>
      <c r="P16" s="41">
        <v>2893406</v>
      </c>
    </row>
    <row r="17" spans="1:16" ht="26.25" thickBot="1">
      <c r="A17" s="25" t="s">
        <v>147</v>
      </c>
      <c r="B17" s="42">
        <v>167878470</v>
      </c>
      <c r="C17" s="39"/>
      <c r="D17" s="42">
        <v>1461271</v>
      </c>
      <c r="E17" s="39"/>
      <c r="F17" s="42">
        <v>15181181</v>
      </c>
      <c r="G17" s="39"/>
      <c r="H17" s="42">
        <v>7114690</v>
      </c>
      <c r="I17" s="39"/>
      <c r="J17" s="42">
        <v>-62219951</v>
      </c>
      <c r="K17" s="39"/>
      <c r="L17" s="93">
        <v>129415661</v>
      </c>
      <c r="M17" s="39"/>
      <c r="N17" s="42">
        <v>978113</v>
      </c>
      <c r="O17" s="39"/>
      <c r="P17" s="42">
        <v>130393774</v>
      </c>
    </row>
    <row r="18" spans="1:16" ht="15.75" thickTop="1">
      <c r="A18" s="25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</row>
    <row r="22" spans="1:16" customFormat="1">
      <c r="A22" s="21" t="s">
        <v>38</v>
      </c>
      <c r="C22" s="21" t="s">
        <v>39</v>
      </c>
    </row>
    <row r="23" spans="1:16" customFormat="1">
      <c r="A23" s="65" t="s">
        <v>135</v>
      </c>
      <c r="C23" s="68" t="s">
        <v>137</v>
      </c>
    </row>
    <row r="24" spans="1:16" customFormat="1">
      <c r="A24" s="22" t="s">
        <v>136</v>
      </c>
      <c r="C24" s="22" t="s">
        <v>138</v>
      </c>
    </row>
  </sheetData>
  <mergeCells count="17">
    <mergeCell ref="P7:P8"/>
    <mergeCell ref="J7:J8"/>
    <mergeCell ref="K7:K8"/>
    <mergeCell ref="L7:L8"/>
    <mergeCell ref="M7:M8"/>
    <mergeCell ref="N7:N8"/>
    <mergeCell ref="O7:O8"/>
    <mergeCell ref="B6:L6"/>
    <mergeCell ref="A7:A8"/>
    <mergeCell ref="B7:B8"/>
    <mergeCell ref="C7:C8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Normal="100" zoomScaleSheetLayoutView="100" workbookViewId="0">
      <selection activeCell="H24" sqref="H24"/>
    </sheetView>
  </sheetViews>
  <sheetFormatPr defaultRowHeight="15"/>
  <cols>
    <col min="1" max="1" width="45.85546875" style="11" customWidth="1"/>
    <col min="2" max="2" width="16.7109375" style="11" customWidth="1"/>
    <col min="3" max="3" width="2" style="11" customWidth="1"/>
    <col min="4" max="4" width="16.7109375" style="11" customWidth="1"/>
    <col min="5" max="5" width="2" style="11" customWidth="1"/>
    <col min="6" max="6" width="16.7109375" style="11" customWidth="1"/>
    <col min="7" max="7" width="2" style="11" customWidth="1"/>
    <col min="8" max="8" width="16.7109375" style="11" customWidth="1"/>
    <col min="9" max="9" width="2" style="11" customWidth="1"/>
    <col min="10" max="10" width="16.7109375" style="11" customWidth="1"/>
    <col min="11" max="11" width="2" style="11" customWidth="1"/>
    <col min="12" max="12" width="16.7109375" style="11" customWidth="1"/>
    <col min="13" max="13" width="2" style="11" customWidth="1"/>
    <col min="14" max="14" width="16.7109375" style="11" customWidth="1"/>
    <col min="15" max="15" width="2" style="11" customWidth="1"/>
    <col min="16" max="16" width="16.7109375" style="11" customWidth="1"/>
    <col min="17" max="16384" width="9.140625" style="11"/>
  </cols>
  <sheetData>
    <row r="1" spans="1:17">
      <c r="P1" s="24" t="s">
        <v>28</v>
      </c>
    </row>
    <row r="2" spans="1:17">
      <c r="P2" s="9" t="s">
        <v>119</v>
      </c>
    </row>
    <row r="3" spans="1:17">
      <c r="P3" s="9" t="s">
        <v>126</v>
      </c>
    </row>
    <row r="7" spans="1:17" ht="15.75" thickBot="1">
      <c r="A7" s="29" t="s">
        <v>2</v>
      </c>
      <c r="B7" s="126" t="s">
        <v>104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30"/>
      <c r="N7" s="30"/>
      <c r="O7" s="30"/>
      <c r="P7" s="30"/>
      <c r="Q7" s="21"/>
    </row>
    <row r="8" spans="1:17">
      <c r="A8" s="127"/>
      <c r="B8" s="128" t="s">
        <v>68</v>
      </c>
      <c r="C8" s="128"/>
      <c r="D8" s="128" t="s">
        <v>105</v>
      </c>
      <c r="E8" s="128"/>
      <c r="F8" s="128" t="s">
        <v>106</v>
      </c>
      <c r="G8" s="128"/>
      <c r="H8" s="128" t="s">
        <v>107</v>
      </c>
      <c r="I8" s="128"/>
      <c r="J8" s="128" t="s">
        <v>72</v>
      </c>
      <c r="K8" s="128"/>
      <c r="L8" s="128" t="s">
        <v>108</v>
      </c>
      <c r="M8" s="132"/>
      <c r="N8" s="132" t="s">
        <v>109</v>
      </c>
      <c r="O8" s="132"/>
      <c r="P8" s="132" t="s">
        <v>110</v>
      </c>
      <c r="Q8" s="131"/>
    </row>
    <row r="9" spans="1:17" ht="23.25" customHeight="1" thickBot="1">
      <c r="A9" s="127"/>
      <c r="B9" s="129"/>
      <c r="C9" s="130"/>
      <c r="D9" s="129"/>
      <c r="E9" s="130"/>
      <c r="F9" s="129"/>
      <c r="G9" s="130"/>
      <c r="H9" s="129"/>
      <c r="I9" s="130"/>
      <c r="J9" s="129"/>
      <c r="K9" s="130"/>
      <c r="L9" s="129"/>
      <c r="M9" s="132"/>
      <c r="N9" s="129"/>
      <c r="O9" s="132"/>
      <c r="P9" s="129"/>
      <c r="Q9" s="131"/>
    </row>
    <row r="10" spans="1:17">
      <c r="A10" s="31" t="s">
        <v>117</v>
      </c>
      <c r="B10" s="78">
        <v>167878470</v>
      </c>
      <c r="C10" s="79"/>
      <c r="D10" s="78">
        <v>1461271</v>
      </c>
      <c r="E10" s="79"/>
      <c r="F10" s="78">
        <v>15181181</v>
      </c>
      <c r="G10" s="79"/>
      <c r="H10" s="78">
        <v>7617812</v>
      </c>
      <c r="I10" s="79"/>
      <c r="J10" s="78">
        <v>-66258670</v>
      </c>
      <c r="K10" s="79"/>
      <c r="L10" s="78">
        <v>125880064</v>
      </c>
      <c r="M10" s="79"/>
      <c r="N10" s="78">
        <v>752720</v>
      </c>
      <c r="O10" s="79"/>
      <c r="P10" s="80">
        <v>126632784</v>
      </c>
      <c r="Q10" s="31"/>
    </row>
    <row r="11" spans="1:17">
      <c r="A11" s="29" t="s">
        <v>111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81"/>
      <c r="Q11" s="21"/>
    </row>
    <row r="12" spans="1:17">
      <c r="A12" s="31" t="s">
        <v>123</v>
      </c>
      <c r="B12" s="79" t="s">
        <v>15</v>
      </c>
      <c r="C12" s="79"/>
      <c r="D12" s="79" t="s">
        <v>15</v>
      </c>
      <c r="E12" s="79"/>
      <c r="F12" s="79" t="s">
        <v>15</v>
      </c>
      <c r="G12" s="79"/>
      <c r="H12" s="79" t="s">
        <v>15</v>
      </c>
      <c r="I12" s="79"/>
      <c r="J12" s="79">
        <v>18594256</v>
      </c>
      <c r="K12" s="79"/>
      <c r="L12" s="79">
        <v>18594256</v>
      </c>
      <c r="M12" s="79"/>
      <c r="N12" s="79">
        <v>159311</v>
      </c>
      <c r="O12" s="79"/>
      <c r="P12" s="81">
        <v>18753567</v>
      </c>
      <c r="Q12" s="21"/>
    </row>
    <row r="13" spans="1:17">
      <c r="A13" s="29" t="s">
        <v>112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81"/>
      <c r="Q13" s="21"/>
    </row>
    <row r="14" spans="1:17" ht="36">
      <c r="A14" s="28" t="s">
        <v>113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81"/>
      <c r="Q14" s="21"/>
    </row>
    <row r="15" spans="1:17" ht="24.75" thickBot="1">
      <c r="A15" s="6" t="s">
        <v>118</v>
      </c>
      <c r="B15" s="82" t="s">
        <v>15</v>
      </c>
      <c r="C15" s="79"/>
      <c r="D15" s="82" t="s">
        <v>15</v>
      </c>
      <c r="E15" s="79"/>
      <c r="F15" s="82" t="s">
        <v>15</v>
      </c>
      <c r="G15" s="79"/>
      <c r="H15" s="82">
        <v>323256</v>
      </c>
      <c r="I15" s="79"/>
      <c r="J15" s="82" t="s">
        <v>15</v>
      </c>
      <c r="K15" s="79"/>
      <c r="L15" s="82">
        <v>323256</v>
      </c>
      <c r="M15" s="79"/>
      <c r="N15" s="82">
        <v>9664</v>
      </c>
      <c r="O15" s="79"/>
      <c r="P15" s="83">
        <v>332920</v>
      </c>
      <c r="Q15" s="21"/>
    </row>
    <row r="16" spans="1:17" ht="15.75" thickBot="1">
      <c r="A16" s="29" t="s">
        <v>115</v>
      </c>
      <c r="B16" s="83" t="s">
        <v>15</v>
      </c>
      <c r="C16" s="81"/>
      <c r="D16" s="83" t="s">
        <v>15</v>
      </c>
      <c r="E16" s="81"/>
      <c r="F16" s="83" t="s">
        <v>15</v>
      </c>
      <c r="G16" s="81"/>
      <c r="H16" s="83">
        <v>323256</v>
      </c>
      <c r="I16" s="81"/>
      <c r="J16" s="83" t="s">
        <v>15</v>
      </c>
      <c r="K16" s="81"/>
      <c r="L16" s="83">
        <v>323256</v>
      </c>
      <c r="M16" s="81"/>
      <c r="N16" s="83">
        <v>9664</v>
      </c>
      <c r="O16" s="81"/>
      <c r="P16" s="83">
        <v>332920</v>
      </c>
      <c r="Q16" s="21"/>
    </row>
    <row r="17" spans="1:17" ht="15.75" thickBot="1">
      <c r="A17" s="29" t="s">
        <v>116</v>
      </c>
      <c r="B17" s="83" t="s">
        <v>15</v>
      </c>
      <c r="C17" s="81"/>
      <c r="D17" s="83" t="s">
        <v>15</v>
      </c>
      <c r="E17" s="81"/>
      <c r="F17" s="83" t="s">
        <v>15</v>
      </c>
      <c r="G17" s="81"/>
      <c r="H17" s="83">
        <v>323256</v>
      </c>
      <c r="I17" s="81"/>
      <c r="J17" s="83">
        <v>18594256</v>
      </c>
      <c r="K17" s="81"/>
      <c r="L17" s="83">
        <v>18917512</v>
      </c>
      <c r="M17" s="81"/>
      <c r="N17" s="83">
        <v>168975</v>
      </c>
      <c r="O17" s="81"/>
      <c r="P17" s="83">
        <v>19086487</v>
      </c>
      <c r="Q17" s="21"/>
    </row>
    <row r="18" spans="1:17" ht="15.75" thickBot="1">
      <c r="A18" s="29" t="s">
        <v>148</v>
      </c>
      <c r="B18" s="84">
        <v>167878470</v>
      </c>
      <c r="C18" s="81"/>
      <c r="D18" s="84">
        <v>1461271</v>
      </c>
      <c r="E18" s="81"/>
      <c r="F18" s="84">
        <v>15181181</v>
      </c>
      <c r="G18" s="81"/>
      <c r="H18" s="84">
        <v>7941068</v>
      </c>
      <c r="I18" s="81"/>
      <c r="J18" s="84">
        <v>-47664414</v>
      </c>
      <c r="K18" s="81"/>
      <c r="L18" s="84">
        <v>144797576</v>
      </c>
      <c r="M18" s="81"/>
      <c r="N18" s="84">
        <v>921695</v>
      </c>
      <c r="O18" s="81"/>
      <c r="P18" s="84">
        <v>145719271</v>
      </c>
      <c r="Q18" s="131"/>
    </row>
    <row r="19" spans="1:17" ht="15.75" thickTop="1">
      <c r="A19" s="29"/>
      <c r="Q19" s="131"/>
    </row>
    <row r="24" spans="1:17" customFormat="1">
      <c r="A24" s="21" t="s">
        <v>38</v>
      </c>
      <c r="C24" s="21" t="s">
        <v>39</v>
      </c>
    </row>
    <row r="25" spans="1:17" customFormat="1">
      <c r="A25" s="65" t="s">
        <v>135</v>
      </c>
      <c r="C25" s="68" t="s">
        <v>137</v>
      </c>
    </row>
    <row r="26" spans="1:17" customFormat="1">
      <c r="A26" s="22" t="s">
        <v>136</v>
      </c>
      <c r="C26" s="22" t="s">
        <v>138</v>
      </c>
    </row>
  </sheetData>
  <mergeCells count="19">
    <mergeCell ref="Q18:Q19"/>
    <mergeCell ref="P8:P9"/>
    <mergeCell ref="Q8:Q9"/>
    <mergeCell ref="J8:J9"/>
    <mergeCell ref="K8:K9"/>
    <mergeCell ref="L8:L9"/>
    <mergeCell ref="M8:M9"/>
    <mergeCell ref="N8:N9"/>
    <mergeCell ref="O8:O9"/>
    <mergeCell ref="B7:L7"/>
    <mergeCell ref="A8:A9"/>
    <mergeCell ref="B8:B9"/>
    <mergeCell ref="C8:C9"/>
    <mergeCell ref="D8:D9"/>
    <mergeCell ref="E8:E9"/>
    <mergeCell ref="F8:F9"/>
    <mergeCell ref="G8:G9"/>
    <mergeCell ref="H8:H9"/>
    <mergeCell ref="I8:I9"/>
  </mergeCells>
  <pageMargins left="0.7" right="0.7" top="0.75" bottom="0.75" header="0.3" footer="0.3"/>
  <pageSetup paperSize="9" scale="67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ф-1</vt:lpstr>
      <vt:lpstr>ф-2</vt:lpstr>
      <vt:lpstr>ф-3</vt:lpstr>
      <vt:lpstr>ф-4_2020</vt:lpstr>
      <vt:lpstr>ф-4_2019</vt:lpstr>
      <vt:lpstr>'ф-4_2019'!Область_печати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Gaukhartas-5</dc:creator>
  <cp:lastModifiedBy>Сапцина Татьяна Васильевна</cp:lastModifiedBy>
  <dcterms:created xsi:type="dcterms:W3CDTF">2020-05-29T11:13:39Z</dcterms:created>
  <dcterms:modified xsi:type="dcterms:W3CDTF">2020-11-13T10:48:47Z</dcterms:modified>
</cp:coreProperties>
</file>