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0" windowWidth="28800" windowHeight="1644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'Ф1'!$A$12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 refMode="R1C1"/>
</workbook>
</file>

<file path=xl/sharedStrings.xml><?xml version="1.0" encoding="utf-8"?>
<sst xmlns="http://schemas.openxmlformats.org/spreadsheetml/2006/main" count="234" uniqueCount="143">
  <si>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</si>
  <si>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</si>
  <si>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</si>
  <si>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</si>
  <si>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</si>
  <si>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</si>
  <si>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</si>
  <si>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</si>
  <si>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</si>
  <si>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</si>
  <si>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</si>
  <si>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</si>
  <si>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</si>
  <si>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</si>
  <si>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</si>
  <si>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</si>
  <si>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</si>
  <si>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</si>
  <si>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</si>
  <si>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</si>
  <si>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</si>
  <si>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</si>
  <si>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</si>
  <si>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</si>
  <si>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</si>
  <si>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</si>
  <si>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</si>
  <si>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</si>
  <si>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</si>
  <si>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</si>
  <si>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</si>
  <si>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</si>
  <si>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</si>
  <si>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</si>
  <si>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</si>
  <si>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</si>
  <si>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</si>
  <si>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</si>
  <si>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</si>
  <si>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</si>
  <si>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</si>
  <si>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</si>
  <si>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</si>
  <si>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Прочие текущие активы</t>
  </si>
  <si>
    <t>Дополнительно оплаченный капитал</t>
  </si>
  <si>
    <t>Прочие краткосрочные обязательства</t>
  </si>
  <si>
    <t>Авансы выданные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</si>
  <si>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</si>
  <si>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</si>
  <si>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</si>
  <si>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</si>
  <si>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</si>
  <si>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</si>
  <si>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</si>
  <si>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</si>
  <si>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</si>
  <si>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</si>
  <si>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</si>
  <si>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</si>
  <si>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</si>
  <si>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</si>
  <si>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</si>
  <si>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</si>
  <si>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</si>
  <si>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</si>
  <si>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</si>
  <si>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</si>
  <si>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</si>
  <si>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</si>
  <si>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</si>
  <si>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</si>
  <si>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</si>
  <si>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</si>
  <si>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</si>
  <si>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</si>
  <si>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</si>
  <si>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</si>
  <si>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</si>
  <si>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</si>
  <si>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</si>
  <si>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</si>
  <si>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</si>
  <si>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</si>
  <si>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</si>
  <si>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</si>
  <si>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</si>
  <si>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</si>
  <si>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</si>
  <si>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</si>
  <si>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</si>
  <si>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</si>
  <si>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</si>
  <si>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</si>
  <si>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</si>
  <si>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</si>
  <si>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</si>
  <si>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</si>
  <si>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</si>
  <si>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</si>
  <si>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</si>
  <si>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</si>
  <si>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</si>
  <si>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</si>
  <si>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</si>
  <si>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</si>
  <si>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</si>
  <si>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</si>
  <si>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</si>
  <si>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</si>
  <si>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Генеральный директор</t>
  </si>
  <si>
    <t>Расходы по простою</t>
  </si>
  <si>
    <t>Оценочные обязательства -краткосрочная часть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</si>
  <si>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</si>
  <si>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</si>
  <si>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</si>
  <si>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</si>
  <si>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Прибыль/Убыток от курсовой разницы</t>
  </si>
  <si>
    <t>31 декабря 2023г.</t>
  </si>
  <si>
    <t>Остаток на 31 декабря 2023г.</t>
  </si>
  <si>
    <t>АО "ALTYN SAMRUK QAZAQSTAN"</t>
  </si>
  <si>
    <t>Отчет о финансовом положении по состоянию на 31.12.2023г.</t>
  </si>
  <si>
    <t>31 декабря 2022г.</t>
  </si>
  <si>
    <t>Пазылхаирова Г. Т.</t>
  </si>
  <si>
    <t>Кадырбеков Б.А.</t>
  </si>
  <si>
    <t>Отчет о прибыли или убытке и прочем совокупном доходе за год, завершившихся 31 декабря 2023 года</t>
  </si>
  <si>
    <t>Отчет о движении денежных средствза за год, завершившихся 31 декабря 2023 года</t>
  </si>
  <si>
    <t>За год, закончившиеся 31 декабря 2023г.</t>
  </si>
  <si>
    <t>За год, закончившиеся 31 декабря 2022г.</t>
  </si>
  <si>
    <t>Отчет об изменениях в капиталеза за год, завершившихся 31 декабря 2023 года</t>
  </si>
  <si>
    <t>Остаток на 31 декабря 2022г.</t>
  </si>
  <si>
    <t xml:space="preserve">Остаток на 1 января 2022г. </t>
  </si>
  <si>
    <t>Остаток на 1 января 2023г.</t>
  </si>
  <si>
    <t>Чистый прибыль/убыток за 2022г</t>
  </si>
  <si>
    <t>Чистый прибыль/убыток за 2023г</t>
  </si>
  <si>
    <t>Выпуск собственных долевых инструментов (акций)</t>
  </si>
  <si>
    <t>Долгосрочные финансовые активы, оцениваемые по амортизированной стоимости</t>
  </si>
  <si>
    <t>Краткосрочные финансовые активы, оцениваемые по амортизированной стоимости</t>
  </si>
  <si>
    <t>Прочие долгосрочные активы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</si>
  <si>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</si>
  <si>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</si>
  <si>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Вознаграждения работникам</t>
  </si>
  <si>
    <t xml:space="preserve">            прочие выбытия</t>
  </si>
  <si>
    <t>Инвестиции, учитываемые методом долевого участия</t>
  </si>
</sst>
</file>

<file path=xl/styles.xml><?xml version="1.0" encoding="utf-8"?>
<styleSheet xmlns="http://schemas.openxmlformats.org/spreadsheetml/2006/main">
  <numFmts count="88">
    <numFmt numFmtId="5" formatCode="&quot;KZT&quot;#,##0_);\(&quot;KZT&quot;#,##0\)"/>
    <numFmt numFmtId="6" formatCode="&quot;KZT&quot;#,##0_);[Red]\(&quot;KZT&quot;#,##0\)"/>
    <numFmt numFmtId="7" formatCode="&quot;KZT&quot;#,##0.00_);\(&quot;KZT&quot;#,##0.00\)"/>
    <numFmt numFmtId="8" formatCode="&quot;KZT&quot;#,##0.00_);[Red]\(&quot;KZT&quot;#,##0.00\)"/>
    <numFmt numFmtId="42" formatCode="_(&quot;KZT&quot;* #,##0_);_(&quot;KZT&quot;* \(#,##0\);_(&quot;KZT&quot;* &quot;-&quot;_);_(@_)"/>
    <numFmt numFmtId="41" formatCode="_(* #,##0_);_(* \(#,##0\);_(* &quot;-&quot;_);_(@_)"/>
    <numFmt numFmtId="44" formatCode="_(&quot;KZT&quot;* #,##0.00_);_(&quot;KZT&quot;* \(#,##0.00\);_(&quot;KZT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_);_(* \(#,##0\);_(* &quot;-&quot;??_);_(@_)"/>
    <numFmt numFmtId="183" formatCode="0.0%"/>
    <numFmt numFmtId="184" formatCode="[$-409]d\-mmm\-yy;@"/>
    <numFmt numFmtId="185" formatCode="dd/mm/yy;@"/>
    <numFmt numFmtId="186" formatCode="\+0.0;\-0.0"/>
    <numFmt numFmtId="187" formatCode="\+0.0%;\-0.0%"/>
    <numFmt numFmtId="188" formatCode="General_)"/>
    <numFmt numFmtId="189" formatCode="0%_);\(0%\)"/>
    <numFmt numFmtId="190" formatCode="_-&quot;$&quot;* #,##0.00_-;\-&quot;$&quot;* #,##0.00_-;_-&quot;$&quot;* &quot;-&quot;??_-;_-@_-"/>
    <numFmt numFmtId="191" formatCode="&quot;$&quot;#,##0"/>
    <numFmt numFmtId="192" formatCode="_-* #,##0\ _$_-;\-* #,##0\ _$_-;_-* &quot;-&quot;\ _$_-;_-@_-"/>
    <numFmt numFmtId="193" formatCode="#\ ##0_.\ &quot;zі&quot;\ 00\ &quot;gr&quot;;\(#\ ##0.00\z\і\)"/>
    <numFmt numFmtId="194" formatCode="#\ ##0&quot;zі&quot;00&quot;gr&quot;;\(#\ ##0.00\z\і\)"/>
    <numFmt numFmtId="195" formatCode="#\ ##0&quot;zі&quot;_.00&quot;gr&quot;;\(#\ ##0.00\z\і\)"/>
    <numFmt numFmtId="196" formatCode="#\ ##0&quot;zі&quot;.00&quot;gr&quot;;\(#\ ##0&quot;zі&quot;.00&quot;gr&quot;\)"/>
    <numFmt numFmtId="197" formatCode="&quot;$&quot;#,##0.0_);[Red]\(&quot;$&quot;#,##0.0\)"/>
    <numFmt numFmtId="198" formatCode="#,##0.0_);\(#,##0.0\)"/>
    <numFmt numFmtId="199" formatCode="0.0%;\(0.0%\)"/>
    <numFmt numFmtId="200" formatCode="[$-409]d\-mmm;@"/>
    <numFmt numFmtId="201" formatCode="_(#,##0;\(#,##0\);\-;&quot;  &quot;@"/>
    <numFmt numFmtId="202" formatCode="_(* #,##0,_);_(* \(#,##0,\);_(* &quot;-&quot;_);_(@_)"/>
    <numFmt numFmtId="203" formatCode="#,##0.00&quot; $&quot;;[Red]\-#,##0.00&quot; $&quot;"/>
    <numFmt numFmtId="204" formatCode="_-* #,##0_р_._-;\-* #,##0_р_._-;_-* &quot;-&quot;??_р_._-;_-@_-"/>
    <numFmt numFmtId="205" formatCode="#,##0_ ;\-#,##0\ "/>
    <numFmt numFmtId="206" formatCode="_(* #,##0.00_);_(* \(#,##0.00\);_(* &quot;-&quot;_);_(@_)"/>
    <numFmt numFmtId="207" formatCode="#,##0_ ;[Red]\-#,##0\ "/>
    <numFmt numFmtId="208" formatCode="#,##0.00_ ;\-#,##0.00\ "/>
    <numFmt numFmtId="209" formatCode="_(* #,##0.000,_);_(* \(#,##0.000,\);_(* &quot;-&quot;_);_(@_)"/>
    <numFmt numFmtId="210" formatCode="[=0]&quot;&quot;;General"/>
    <numFmt numFmtId="211" formatCode="_(* #,##0.0000_);_(* \(#,##0.0000\);_(* &quot;-&quot;_);_(@_)"/>
    <numFmt numFmtId="212" formatCode="_(* #,##0.000_);_(* \(#,##0.000\);_(* &quot;-&quot;_);_(@_)"/>
    <numFmt numFmtId="213" formatCode="0.000"/>
    <numFmt numFmtId="214" formatCode="#,##0.00_ ;[Red]\-#,##0.00\ "/>
    <numFmt numFmtId="215" formatCode="_-* #,##0.0000_р_._-;\-* #,##0.0000_р_._-;_-* &quot;-&quot;????_р_._-;_-@_-"/>
    <numFmt numFmtId="216" formatCode="#,##0.0"/>
    <numFmt numFmtId="217" formatCode="#,##0.00,"/>
    <numFmt numFmtId="218" formatCode="_(#,##0.00;\(#,##0.00\);\-;&quot;  &quot;@"/>
    <numFmt numFmtId="219" formatCode="_(* #,##0.00,_);_(* \(#,##0.00,\);_(* &quot;-&quot;_);_(@_)"/>
    <numFmt numFmtId="220" formatCode="#,##0.0000"/>
    <numFmt numFmtId="221" formatCode="_-* #,##0_-;\-* #,##0_-;_-* &quot;-&quot;??_-;_-@_-"/>
    <numFmt numFmtId="222" formatCode="[$-FC19]d\ mmmm\ yyyy\ &quot;г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#,##0.000"/>
    <numFmt numFmtId="228" formatCode="000"/>
    <numFmt numFmtId="229" formatCode="#,##0,"/>
    <numFmt numFmtId="230" formatCode="0.00000"/>
    <numFmt numFmtId="231" formatCode="0.0000"/>
    <numFmt numFmtId="232" formatCode="0,"/>
    <numFmt numFmtId="233" formatCode="[=-18589333.65]&quot;(18 589)&quot;;General"/>
    <numFmt numFmtId="234" formatCode="[=-20510392.71]&quot;(20 510)&quot;;General"/>
    <numFmt numFmtId="235" formatCode="0.00_);[Red]\(0.00\)"/>
    <numFmt numFmtId="236" formatCode="00000"/>
    <numFmt numFmtId="237" formatCode="0.E+00"/>
    <numFmt numFmtId="238" formatCode="0_);\(0\)"/>
    <numFmt numFmtId="239" formatCode="0.0_);\(0.0\)"/>
    <numFmt numFmtId="240" formatCode="0_);[Red]\(0\)"/>
    <numFmt numFmtId="241" formatCode="0.00_);\(0.00\)"/>
    <numFmt numFmtId="242" formatCode="[=-53672533.14]&quot;(53 673)&quot;;General"/>
    <numFmt numFmtId="243" formatCode="[=100]&quot;-&quot;;General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1">
      <alignment/>
      <protection locked="0"/>
    </xf>
    <xf numFmtId="180" fontId="9" fillId="0" borderId="0">
      <alignment/>
      <protection locked="0"/>
    </xf>
    <xf numFmtId="180" fontId="9" fillId="0" borderId="0">
      <alignment/>
      <protection locked="0"/>
    </xf>
    <xf numFmtId="18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8" fontId="7" fillId="0" borderId="0" applyFill="0" applyBorder="0" applyAlignment="0">
      <protection/>
    </xf>
    <xf numFmtId="197" fontId="6" fillId="0" borderId="0" applyFill="0" applyBorder="0" applyAlignment="0">
      <protection/>
    </xf>
    <xf numFmtId="197" fontId="6" fillId="0" borderId="0" applyFill="0" applyBorder="0" applyAlignment="0">
      <protection/>
    </xf>
    <xf numFmtId="193" fontId="14" fillId="0" borderId="0" applyFill="0" applyBorder="0" applyAlignment="0">
      <protection/>
    </xf>
    <xf numFmtId="194" fontId="14" fillId="0" borderId="0" applyFill="0" applyBorder="0" applyAlignment="0">
      <protection/>
    </xf>
    <xf numFmtId="190" fontId="7" fillId="0" borderId="0" applyFill="0" applyBorder="0" applyAlignment="0">
      <protection/>
    </xf>
    <xf numFmtId="199" fontId="7" fillId="0" borderId="0" applyFill="0" applyBorder="0" applyAlignment="0">
      <protection/>
    </xf>
    <xf numFmtId="198" fontId="7" fillId="0" borderId="0" applyFill="0" applyBorder="0" applyAlignment="0">
      <protection/>
    </xf>
    <xf numFmtId="0" fontId="15" fillId="20" borderId="2" applyNumberFormat="0" applyAlignment="0" applyProtection="0"/>
    <xf numFmtId="41" fontId="0" fillId="8" borderId="3">
      <alignment vertical="center"/>
      <protection/>
    </xf>
    <xf numFmtId="0" fontId="16" fillId="21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7" fillId="0" borderId="0" applyFont="0" applyFill="0" applyBorder="0" applyAlignment="0" applyProtection="0"/>
    <xf numFmtId="184" fontId="6" fillId="22" borderId="0" applyFont="0" applyFill="0" applyBorder="0" applyAlignment="0" applyProtection="0"/>
    <xf numFmtId="184" fontId="6" fillId="22" borderId="0" applyFont="0" applyFill="0" applyBorder="0" applyAlignment="0" applyProtection="0"/>
    <xf numFmtId="14" fontId="13" fillId="0" borderId="0" applyFill="0" applyBorder="0" applyAlignment="0">
      <protection/>
    </xf>
    <xf numFmtId="200" fontId="6" fillId="22" borderId="0" applyFont="0" applyFill="0" applyBorder="0" applyAlignment="0" applyProtection="0"/>
    <xf numFmtId="200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90" fontId="7" fillId="0" borderId="0" applyFill="0" applyBorder="0" applyAlignment="0">
      <protection/>
    </xf>
    <xf numFmtId="198" fontId="7" fillId="0" borderId="0" applyFill="0" applyBorder="0" applyAlignment="0">
      <protection/>
    </xf>
    <xf numFmtId="190" fontId="7" fillId="0" borderId="0" applyFill="0" applyBorder="0" applyAlignment="0">
      <protection/>
    </xf>
    <xf numFmtId="199" fontId="7" fillId="0" borderId="0" applyFill="0" applyBorder="0" applyAlignment="0">
      <protection/>
    </xf>
    <xf numFmtId="198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1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201" fontId="6" fillId="24" borderId="6" applyNumberFormat="0" applyFont="0" applyAlignment="0">
      <protection locked="0"/>
    </xf>
    <xf numFmtId="201" fontId="6" fillId="24" borderId="6" applyNumberFormat="0" applyFont="0" applyAlignment="0">
      <protection locked="0"/>
    </xf>
    <xf numFmtId="41" fontId="0" fillId="26" borderId="6" applyBorder="0">
      <alignment horizontal="center" vertical="center"/>
      <protection locked="0"/>
    </xf>
    <xf numFmtId="190" fontId="7" fillId="0" borderId="0" applyFill="0" applyBorder="0" applyAlignment="0">
      <protection/>
    </xf>
    <xf numFmtId="198" fontId="7" fillId="0" borderId="0" applyFill="0" applyBorder="0" applyAlignment="0">
      <protection/>
    </xf>
    <xf numFmtId="190" fontId="7" fillId="0" borderId="0" applyFill="0" applyBorder="0" applyAlignment="0">
      <protection/>
    </xf>
    <xf numFmtId="199" fontId="7" fillId="0" borderId="0" applyFill="0" applyBorder="0" applyAlignment="0">
      <protection/>
    </xf>
    <xf numFmtId="198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203" fontId="6" fillId="0" borderId="0">
      <alignment/>
      <protection/>
    </xf>
    <xf numFmtId="203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202" fontId="6" fillId="22" borderId="0">
      <alignment/>
      <protection/>
    </xf>
    <xf numFmtId="202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4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7" fillId="0" borderId="0">
      <alignment/>
      <protection/>
    </xf>
    <xf numFmtId="187" fontId="7" fillId="0" borderId="0">
      <alignment/>
      <protection/>
    </xf>
    <xf numFmtId="190" fontId="7" fillId="0" borderId="0" applyFill="0" applyBorder="0" applyAlignment="0">
      <protection/>
    </xf>
    <xf numFmtId="198" fontId="7" fillId="0" borderId="0" applyFill="0" applyBorder="0" applyAlignment="0">
      <protection/>
    </xf>
    <xf numFmtId="190" fontId="7" fillId="0" borderId="0" applyFill="0" applyBorder="0" applyAlignment="0">
      <protection/>
    </xf>
    <xf numFmtId="199" fontId="7" fillId="0" borderId="0" applyFill="0" applyBorder="0" applyAlignment="0">
      <protection/>
    </xf>
    <xf numFmtId="198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91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95" fontId="14" fillId="0" borderId="0" applyFill="0" applyBorder="0" applyAlignment="0">
      <protection/>
    </xf>
    <xf numFmtId="196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8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8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80" fontId="9" fillId="0" borderId="0">
      <alignment/>
      <protection locked="0"/>
    </xf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 horizontal="right" wrapText="1"/>
    </xf>
    <xf numFmtId="4" fontId="37" fillId="0" borderId="0" xfId="0" applyNumberFormat="1" applyFont="1" applyFill="1" applyAlignment="1">
      <alignment/>
    </xf>
    <xf numFmtId="0" fontId="6" fillId="0" borderId="0" xfId="187" applyAlignment="1">
      <alignment/>
      <protection/>
    </xf>
    <xf numFmtId="0" fontId="23" fillId="0" borderId="0" xfId="187" applyFont="1" applyAlignment="1">
      <alignment horizontal="left" vertical="center"/>
      <protection/>
    </xf>
    <xf numFmtId="3" fontId="6" fillId="0" borderId="0" xfId="187" applyNumberFormat="1" applyAlignment="1">
      <alignment/>
      <protection/>
    </xf>
    <xf numFmtId="3" fontId="2" fillId="0" borderId="6" xfId="187" applyNumberFormat="1" applyFont="1" applyBorder="1" applyAlignment="1">
      <alignment horizontal="right"/>
      <protection/>
    </xf>
    <xf numFmtId="41" fontId="3" fillId="0" borderId="0" xfId="0" applyNumberFormat="1" applyFont="1" applyFill="1" applyBorder="1" applyAlignment="1">
      <alignment wrapText="1"/>
    </xf>
    <xf numFmtId="41" fontId="2" fillId="0" borderId="8" xfId="0" applyNumberFormat="1" applyFont="1" applyFill="1" applyBorder="1" applyAlignment="1">
      <alignment wrapText="1"/>
    </xf>
    <xf numFmtId="41" fontId="2" fillId="0" borderId="0" xfId="0" applyNumberFormat="1" applyFont="1" applyFill="1" applyBorder="1" applyAlignment="1">
      <alignment wrapText="1"/>
    </xf>
    <xf numFmtId="41" fontId="2" fillId="0" borderId="7" xfId="0" applyNumberFormat="1" applyFont="1" applyFill="1" applyBorder="1" applyAlignment="1">
      <alignment wrapText="1"/>
    </xf>
    <xf numFmtId="182" fontId="3" fillId="0" borderId="9" xfId="0" applyNumberFormat="1" applyFont="1" applyFill="1" applyBorder="1" applyAlignment="1">
      <alignment wrapText="1"/>
    </xf>
    <xf numFmtId="182" fontId="2" fillId="0" borderId="20" xfId="0" applyNumberFormat="1" applyFont="1" applyFill="1" applyBorder="1" applyAlignment="1">
      <alignment wrapText="1"/>
    </xf>
    <xf numFmtId="182" fontId="2" fillId="0" borderId="6" xfId="187" applyNumberFormat="1" applyFont="1" applyBorder="1" applyAlignment="1">
      <alignment horizontal="right"/>
      <protection/>
    </xf>
    <xf numFmtId="182" fontId="3" fillId="0" borderId="6" xfId="187" applyNumberFormat="1" applyFont="1" applyBorder="1" applyAlignment="1">
      <alignment horizontal="right"/>
      <protection/>
    </xf>
    <xf numFmtId="182" fontId="23" fillId="0" borderId="7" xfId="0" applyNumberFormat="1" applyFont="1" applyFill="1" applyBorder="1" applyAlignment="1">
      <alignment horizontal="right" wrapText="1"/>
    </xf>
    <xf numFmtId="182" fontId="23" fillId="0" borderId="21" xfId="0" applyNumberFormat="1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horizontal="right" wrapText="1"/>
    </xf>
    <xf numFmtId="182" fontId="23" fillId="0" borderId="8" xfId="0" applyNumberFormat="1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wrapText="1"/>
    </xf>
    <xf numFmtId="182" fontId="0" fillId="0" borderId="0" xfId="0" applyNumberFormat="1" applyFill="1" applyAlignment="1">
      <alignment/>
    </xf>
    <xf numFmtId="182" fontId="3" fillId="0" borderId="6" xfId="187" applyNumberFormat="1" applyFont="1" applyBorder="1" applyAlignment="1">
      <alignment/>
      <protection/>
    </xf>
    <xf numFmtId="182" fontId="2" fillId="0" borderId="0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/>
    </xf>
    <xf numFmtId="181" fontId="0" fillId="0" borderId="0" xfId="83" applyFont="1" applyFill="1" applyAlignment="1">
      <alignment/>
    </xf>
    <xf numFmtId="0" fontId="37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23" fillId="0" borderId="19" xfId="0" applyFont="1" applyFill="1" applyBorder="1" applyAlignment="1">
      <alignment horizontal="left" wrapText="1" indent="1"/>
    </xf>
    <xf numFmtId="41" fontId="3" fillId="0" borderId="22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wrapText="1"/>
    </xf>
    <xf numFmtId="41" fontId="3" fillId="0" borderId="8" xfId="0" applyNumberFormat="1" applyFont="1" applyFill="1" applyBorder="1" applyAlignment="1">
      <alignment wrapText="1"/>
    </xf>
    <xf numFmtId="232" fontId="3" fillId="0" borderId="0" xfId="0" applyNumberFormat="1" applyFont="1" applyFill="1" applyBorder="1" applyAlignment="1">
      <alignment horizontal="right" vertical="center"/>
    </xf>
    <xf numFmtId="232" fontId="3" fillId="0" borderId="8" xfId="0" applyNumberFormat="1" applyFont="1" applyFill="1" applyBorder="1" applyAlignment="1">
      <alignment horizontal="right" vertical="center"/>
    </xf>
    <xf numFmtId="232" fontId="2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wrapText="1"/>
    </xf>
    <xf numFmtId="41" fontId="2" fillId="0" borderId="24" xfId="0" applyNumberFormat="1" applyFont="1" applyFill="1" applyBorder="1" applyAlignment="1">
      <alignment wrapText="1"/>
    </xf>
    <xf numFmtId="232" fontId="2" fillId="0" borderId="8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41" fontId="2" fillId="0" borderId="25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wrapText="1"/>
    </xf>
    <xf numFmtId="232" fontId="2" fillId="0" borderId="9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41" fontId="3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wrapText="1"/>
    </xf>
    <xf numFmtId="41" fontId="3" fillId="0" borderId="25" xfId="0" applyNumberFormat="1" applyFont="1" applyFill="1" applyBorder="1" applyAlignment="1">
      <alignment wrapText="1"/>
    </xf>
    <xf numFmtId="233" fontId="3" fillId="0" borderId="25" xfId="0" applyNumberFormat="1" applyFont="1" applyFill="1" applyBorder="1" applyAlignment="1">
      <alignment horizontal="right" vertical="center"/>
    </xf>
    <xf numFmtId="229" fontId="3" fillId="0" borderId="0" xfId="0" applyNumberFormat="1" applyFont="1" applyFill="1" applyBorder="1" applyAlignment="1">
      <alignment vertical="center" wrapText="1"/>
    </xf>
    <xf numFmtId="229" fontId="2" fillId="0" borderId="0" xfId="0" applyNumberFormat="1" applyFont="1" applyFill="1" applyBorder="1" applyAlignment="1">
      <alignment vertical="center" wrapText="1"/>
    </xf>
    <xf numFmtId="229" fontId="3" fillId="0" borderId="18" xfId="0" applyNumberFormat="1" applyFont="1" applyFill="1" applyBorder="1" applyAlignment="1">
      <alignment vertical="center"/>
    </xf>
    <xf numFmtId="229" fontId="3" fillId="0" borderId="6" xfId="0" applyNumberFormat="1" applyFont="1" applyFill="1" applyBorder="1" applyAlignment="1">
      <alignment vertical="center"/>
    </xf>
    <xf numFmtId="229" fontId="2" fillId="0" borderId="18" xfId="0" applyNumberFormat="1" applyFont="1" applyFill="1" applyBorder="1" applyAlignment="1">
      <alignment vertical="center"/>
    </xf>
    <xf numFmtId="229" fontId="3" fillId="0" borderId="23" xfId="0" applyNumberFormat="1" applyFont="1" applyFill="1" applyBorder="1" applyAlignment="1">
      <alignment vertical="center"/>
    </xf>
    <xf numFmtId="242" fontId="2" fillId="0" borderId="23" xfId="0" applyNumberFormat="1" applyFont="1" applyBorder="1" applyAlignment="1">
      <alignment vertical="center"/>
    </xf>
    <xf numFmtId="242" fontId="2" fillId="0" borderId="6" xfId="0" applyNumberFormat="1" applyFont="1" applyBorder="1" applyAlignment="1">
      <alignment vertical="center"/>
    </xf>
    <xf numFmtId="232" fontId="3" fillId="0" borderId="23" xfId="0" applyNumberFormat="1" applyFont="1" applyFill="1" applyBorder="1" applyAlignment="1">
      <alignment vertical="center"/>
    </xf>
    <xf numFmtId="232" fontId="3" fillId="0" borderId="6" xfId="0" applyNumberFormat="1" applyFont="1" applyFill="1" applyBorder="1" applyAlignment="1">
      <alignment vertical="center"/>
    </xf>
    <xf numFmtId="229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232" fontId="3" fillId="0" borderId="24" xfId="0" applyNumberFormat="1" applyFont="1" applyFill="1" applyBorder="1" applyAlignment="1">
      <alignment horizontal="right" vertical="center"/>
    </xf>
    <xf numFmtId="243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2" fillId="0" borderId="6" xfId="187" applyFont="1" applyBorder="1" applyAlignment="1">
      <alignment vertical="center" wrapText="1"/>
      <protection/>
    </xf>
    <xf numFmtId="0" fontId="3" fillId="0" borderId="6" xfId="187" applyFont="1" applyBorder="1" applyAlignment="1">
      <alignment/>
      <protection/>
    </xf>
    <xf numFmtId="0" fontId="3" fillId="0" borderId="27" xfId="187" applyFont="1" applyBorder="1" applyAlignment="1">
      <alignment/>
      <protection/>
    </xf>
    <xf numFmtId="0" fontId="2" fillId="0" borderId="28" xfId="187" applyFont="1" applyBorder="1" applyAlignment="1">
      <alignment vertical="center" wrapText="1"/>
      <protection/>
    </xf>
    <xf numFmtId="0" fontId="2" fillId="0" borderId="6" xfId="187" applyFont="1" applyBorder="1" applyAlignment="1">
      <alignment vertical="center"/>
      <protection/>
    </xf>
    <xf numFmtId="0" fontId="2" fillId="0" borderId="6" xfId="187" applyFont="1" applyBorder="1" applyAlignment="1">
      <alignment horizontal="center" vertical="center"/>
      <protection/>
    </xf>
    <xf numFmtId="0" fontId="3" fillId="0" borderId="6" xfId="187" applyFont="1" applyBorder="1" applyAlignment="1">
      <alignment wrapText="1"/>
      <protection/>
    </xf>
    <xf numFmtId="0" fontId="3" fillId="0" borderId="6" xfId="0" applyNumberFormat="1" applyFont="1" applyBorder="1" applyAlignment="1">
      <alignment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7" xfId="187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  <xf numFmtId="3" fontId="37" fillId="0" borderId="0" xfId="0" applyNumberFormat="1" applyFont="1" applyFill="1" applyAlignment="1">
      <alignment horizontal="left"/>
    </xf>
    <xf numFmtId="3" fontId="37" fillId="0" borderId="0" xfId="0" applyNumberFormat="1" applyFont="1" applyFill="1" applyAlignment="1">
      <alignment horizontal="left"/>
    </xf>
    <xf numFmtId="0" fontId="42" fillId="0" borderId="6" xfId="0" applyFont="1" applyFill="1" applyBorder="1" applyAlignment="1">
      <alignment horizontal="right" wrapText="1"/>
    </xf>
    <xf numFmtId="182" fontId="3" fillId="0" borderId="6" xfId="0" applyNumberFormat="1" applyFont="1" applyFill="1" applyBorder="1" applyAlignment="1">
      <alignment horizontal="right" wrapText="1"/>
    </xf>
    <xf numFmtId="0" fontId="42" fillId="0" borderId="27" xfId="0" applyFont="1" applyFill="1" applyBorder="1" applyAlignment="1">
      <alignment horizontal="right" wrapText="1"/>
    </xf>
    <xf numFmtId="182" fontId="3" fillId="0" borderId="28" xfId="0" applyNumberFormat="1" applyFont="1" applyFill="1" applyBorder="1" applyAlignment="1">
      <alignment wrapText="1"/>
    </xf>
    <xf numFmtId="0" fontId="23" fillId="0" borderId="29" xfId="0" applyFont="1" applyFill="1" applyBorder="1" applyAlignment="1">
      <alignment horizontal="left" wrapText="1" indent="1"/>
    </xf>
    <xf numFmtId="182" fontId="23" fillId="0" borderId="30" xfId="0" applyNumberFormat="1" applyFont="1" applyFill="1" applyBorder="1" applyAlignment="1">
      <alignment horizontal="right" wrapText="1"/>
    </xf>
    <xf numFmtId="182" fontId="23" fillId="0" borderId="31" xfId="0" applyNumberFormat="1" applyFont="1" applyFill="1" applyBorder="1" applyAlignment="1">
      <alignment horizontal="right" wrapText="1"/>
    </xf>
    <xf numFmtId="0" fontId="43" fillId="0" borderId="32" xfId="0" applyFont="1" applyFill="1" applyBorder="1" applyAlignment="1">
      <alignment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43" fillId="0" borderId="35" xfId="0" applyFont="1" applyFill="1" applyBorder="1" applyAlignment="1">
      <alignment/>
    </xf>
    <xf numFmtId="0" fontId="42" fillId="0" borderId="36" xfId="0" applyFont="1" applyFill="1" applyBorder="1" applyAlignment="1">
      <alignment horizontal="right" wrapText="1"/>
    </xf>
    <xf numFmtId="0" fontId="43" fillId="0" borderId="37" xfId="0" applyFont="1" applyFill="1" applyBorder="1" applyAlignment="1">
      <alignment/>
    </xf>
    <xf numFmtId="0" fontId="42" fillId="0" borderId="38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justify" wrapText="1"/>
    </xf>
    <xf numFmtId="182" fontId="2" fillId="0" borderId="40" xfId="0" applyNumberFormat="1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left" wrapText="1" indent="1"/>
    </xf>
    <xf numFmtId="182" fontId="3" fillId="0" borderId="36" xfId="0" applyNumberFormat="1" applyFont="1" applyFill="1" applyBorder="1" applyAlignment="1">
      <alignment horizontal="right" wrapText="1"/>
    </xf>
    <xf numFmtId="182" fontId="2" fillId="0" borderId="36" xfId="0" applyNumberFormat="1" applyFont="1" applyFill="1" applyBorder="1" applyAlignment="1">
      <alignment horizontal="right" wrapText="1"/>
    </xf>
    <xf numFmtId="0" fontId="23" fillId="0" borderId="41" xfId="0" applyFont="1" applyFill="1" applyBorder="1" applyAlignment="1">
      <alignment horizontal="left" wrapText="1" indent="1"/>
    </xf>
    <xf numFmtId="182" fontId="23" fillId="0" borderId="42" xfId="0" applyNumberFormat="1" applyFont="1" applyFill="1" applyBorder="1" applyAlignment="1">
      <alignment horizontal="right" wrapText="1"/>
    </xf>
    <xf numFmtId="0" fontId="3" fillId="0" borderId="43" xfId="0" applyFont="1" applyFill="1" applyBorder="1" applyAlignment="1">
      <alignment horizontal="left" wrapText="1" indent="1"/>
    </xf>
    <xf numFmtId="182" fontId="3" fillId="0" borderId="44" xfId="0" applyNumberFormat="1" applyFont="1" applyFill="1" applyBorder="1" applyAlignment="1">
      <alignment horizontal="right" wrapText="1"/>
    </xf>
    <xf numFmtId="182" fontId="2" fillId="0" borderId="44" xfId="0" applyNumberFormat="1" applyFont="1" applyFill="1" applyBorder="1" applyAlignment="1">
      <alignment horizontal="right" wrapText="1"/>
    </xf>
    <xf numFmtId="0" fontId="3" fillId="0" borderId="43" xfId="0" applyFont="1" applyFill="1" applyBorder="1" applyAlignment="1">
      <alignment horizontal="justify" wrapText="1"/>
    </xf>
    <xf numFmtId="0" fontId="43" fillId="0" borderId="45" xfId="0" applyFont="1" applyFill="1" applyBorder="1" applyAlignment="1">
      <alignment wrapText="1"/>
    </xf>
    <xf numFmtId="0" fontId="43" fillId="0" borderId="26" xfId="0" applyFont="1" applyFill="1" applyBorder="1" applyAlignment="1">
      <alignment wrapText="1"/>
    </xf>
    <xf numFmtId="0" fontId="3" fillId="0" borderId="43" xfId="0" applyFont="1" applyFill="1" applyBorder="1" applyAlignment="1">
      <alignment vertical="top" wrapText="1"/>
    </xf>
    <xf numFmtId="182" fontId="3" fillId="0" borderId="44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182" fontId="3" fillId="0" borderId="46" xfId="0" applyNumberFormat="1" applyFont="1" applyFill="1" applyBorder="1" applyAlignment="1">
      <alignment wrapText="1"/>
    </xf>
    <xf numFmtId="0" fontId="2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82" fontId="2" fillId="0" borderId="44" xfId="0" applyNumberFormat="1" applyFont="1" applyFill="1" applyBorder="1" applyAlignment="1">
      <alignment wrapText="1"/>
    </xf>
    <xf numFmtId="0" fontId="0" fillId="0" borderId="44" xfId="0" applyFill="1" applyBorder="1" applyAlignment="1">
      <alignment/>
    </xf>
    <xf numFmtId="0" fontId="2" fillId="0" borderId="47" xfId="0" applyFont="1" applyFill="1" applyBorder="1" applyAlignment="1">
      <alignment vertical="top" wrapText="1"/>
    </xf>
    <xf numFmtId="182" fontId="2" fillId="0" borderId="48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182" fontId="2" fillId="0" borderId="9" xfId="0" applyNumberFormat="1" applyFont="1" applyFill="1" applyBorder="1" applyAlignment="1">
      <alignment wrapText="1"/>
    </xf>
    <xf numFmtId="182" fontId="2" fillId="0" borderId="46" xfId="0" applyNumberFormat="1" applyFont="1" applyFill="1" applyBorder="1" applyAlignment="1">
      <alignment wrapText="1"/>
    </xf>
    <xf numFmtId="0" fontId="2" fillId="0" borderId="49" xfId="0" applyFont="1" applyFill="1" applyBorder="1" applyAlignment="1">
      <alignment horizontal="right" wrapText="1"/>
    </xf>
    <xf numFmtId="0" fontId="43" fillId="0" borderId="33" xfId="0" applyFont="1" applyFill="1" applyBorder="1" applyAlignment="1">
      <alignment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50" xfId="0" applyFont="1" applyFill="1" applyBorder="1" applyAlignment="1">
      <alignment horizontal="right" wrapText="1"/>
    </xf>
  </cellXfs>
  <cellStyles count="198">
    <cellStyle name="Normal" xfId="0"/>
    <cellStyle name="&#10;&#10;JournalTemplate=C:\COMFO\CTALK\JOURSTD.TPL&#10;&#10;LbStateAddress=3 3 0 251 1 89 2 311&#10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’ћѓћ‚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" xfId="83"/>
    <cellStyle name="Comma [0]" xfId="84"/>
    <cellStyle name="Comma [00]" xfId="85"/>
    <cellStyle name="Currency" xfId="86"/>
    <cellStyle name="Currency [0]" xfId="87"/>
    <cellStyle name="Currency [00]" xfId="88"/>
    <cellStyle name="Date" xfId="89"/>
    <cellStyle name="Date 2" xfId="90"/>
    <cellStyle name="Date Short" xfId="91"/>
    <cellStyle name="Date without year" xfId="92"/>
    <cellStyle name="Date without year 2" xfId="93"/>
    <cellStyle name="DELTA" xfId="94"/>
    <cellStyle name="E&amp;Y House" xfId="95"/>
    <cellStyle name="Enter Currency (0)" xfId="96"/>
    <cellStyle name="Enter Currency (2)" xfId="97"/>
    <cellStyle name="Enter Units (0)" xfId="98"/>
    <cellStyle name="Enter Units (1)" xfId="99"/>
    <cellStyle name="Enter Units (2)" xfId="100"/>
    <cellStyle name="Explanatory Text" xfId="101"/>
    <cellStyle name="From" xfId="102"/>
    <cellStyle name="Good" xfId="103"/>
    <cellStyle name="Grey" xfId="104"/>
    <cellStyle name="Header1" xfId="105"/>
    <cellStyle name="Header2" xfId="106"/>
    <cellStyle name="Heading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Input [yellow]" xfId="114"/>
    <cellStyle name="Input 2" xfId="115"/>
    <cellStyle name="Input 3" xfId="116"/>
    <cellStyle name="Input_Cell" xfId="117"/>
    <cellStyle name="Link Currency (0)" xfId="118"/>
    <cellStyle name="Link Currency (2)" xfId="119"/>
    <cellStyle name="Link Units (0)" xfId="120"/>
    <cellStyle name="Link Units (1)" xfId="121"/>
    <cellStyle name="Link Units (2)" xfId="122"/>
    <cellStyle name="Linked Cell" xfId="123"/>
    <cellStyle name="Neutral" xfId="124"/>
    <cellStyle name="Normal - Style1" xfId="125"/>
    <cellStyle name="Normal - Style1 2" xfId="126"/>
    <cellStyle name="Normal 2" xfId="127"/>
    <cellStyle name="Normal_2008 10 01 VSDS" xfId="128"/>
    <cellStyle name="Normal1" xfId="129"/>
    <cellStyle name="normбlnм_laroux" xfId="130"/>
    <cellStyle name="Note" xfId="131"/>
    <cellStyle name="numbers" xfId="132"/>
    <cellStyle name="numbers 2" xfId="133"/>
    <cellStyle name="Output" xfId="134"/>
    <cellStyle name="paint" xfId="135"/>
    <cellStyle name="Percent" xfId="136"/>
    <cellStyle name="Percent (0)" xfId="137"/>
    <cellStyle name="Percent (0) 2" xfId="138"/>
    <cellStyle name="Percent [0]" xfId="139"/>
    <cellStyle name="Percent [00]" xfId="140"/>
    <cellStyle name="Percent [2]" xfId="141"/>
    <cellStyle name="Percent [2] 2" xfId="142"/>
    <cellStyle name="piw#" xfId="143"/>
    <cellStyle name="piw%" xfId="144"/>
    <cellStyle name="PrePop Currency (0)" xfId="145"/>
    <cellStyle name="PrePop Currency (2)" xfId="146"/>
    <cellStyle name="PrePop Units (0)" xfId="147"/>
    <cellStyle name="PrePop Units (1)" xfId="148"/>
    <cellStyle name="PrePop Units (2)" xfId="149"/>
    <cellStyle name="Price_Body" xfId="150"/>
    <cellStyle name="Rubles" xfId="151"/>
    <cellStyle name="stand_bord" xfId="152"/>
    <cellStyle name="Text Indent A" xfId="153"/>
    <cellStyle name="Text Indent B" xfId="154"/>
    <cellStyle name="Text Indent C" xfId="155"/>
    <cellStyle name="Tickmark" xfId="156"/>
    <cellStyle name="Title" xfId="157"/>
    <cellStyle name="Total" xfId="158"/>
    <cellStyle name="Warning Text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Гиперссылка 2" xfId="170"/>
    <cellStyle name="Гиперссылка 3" xfId="171"/>
    <cellStyle name="Группа" xfId="172"/>
    <cellStyle name="Дата" xfId="173"/>
    <cellStyle name="Заголовок 1" xfId="174"/>
    <cellStyle name="Заголовок 2" xfId="175"/>
    <cellStyle name="Заголовок 3" xfId="176"/>
    <cellStyle name="Заголовок 4" xfId="177"/>
    <cellStyle name="Защитный" xfId="178"/>
    <cellStyle name="Звезды" xfId="179"/>
    <cellStyle name="Звезды 2" xfId="180"/>
    <cellStyle name="Итог" xfId="181"/>
    <cellStyle name="КАНДАГАЧ тел3-33-96" xfId="182"/>
    <cellStyle name="КАНДАГАЧ тел3-33-96 2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3" xfId="188"/>
    <cellStyle name="Обычный 4" xfId="189"/>
    <cellStyle name="Обычный 5" xfId="190"/>
    <cellStyle name="Обычный 6" xfId="191"/>
    <cellStyle name="Плохой" xfId="192"/>
    <cellStyle name="Пояснение" xfId="193"/>
    <cellStyle name="Примечание" xfId="194"/>
    <cellStyle name="Процентный 2" xfId="195"/>
    <cellStyle name="Процентный 2 2" xfId="196"/>
    <cellStyle name="Связанная ячейка" xfId="197"/>
    <cellStyle name="Стиль 1" xfId="198"/>
    <cellStyle name="Стиль 2" xfId="199"/>
    <cellStyle name="Стиль 3" xfId="200"/>
    <cellStyle name="Стиль_названий" xfId="201"/>
    <cellStyle name="Текст предупреждения" xfId="202"/>
    <cellStyle name="Тысячи [0]" xfId="203"/>
    <cellStyle name="Тысячи_010SN05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48.50390625" style="1" customWidth="1"/>
    <col min="2" max="2" width="5.50390625" style="57" customWidth="1"/>
    <col min="3" max="4" width="20.375" style="1" customWidth="1"/>
    <col min="5" max="5" width="9.125" style="1" customWidth="1"/>
    <col min="6" max="6" width="14.625" style="1" bestFit="1" customWidth="1"/>
    <col min="7" max="7" width="13.875" style="58" customWidth="1"/>
    <col min="8" max="16384" width="9.125" style="1" customWidth="1"/>
  </cols>
  <sheetData>
    <row r="1" spans="1:4" ht="12.75">
      <c r="A1" s="133"/>
      <c r="B1" s="133"/>
      <c r="C1" s="133"/>
      <c r="D1" s="133"/>
    </row>
    <row r="3" spans="1:2" ht="12.75">
      <c r="A3" s="8" t="s">
        <v>119</v>
      </c>
      <c r="B3" s="53"/>
    </row>
    <row r="4" spans="1:2" ht="12.75">
      <c r="A4" s="87" t="s">
        <v>120</v>
      </c>
      <c r="B4" s="53"/>
    </row>
    <row r="5" spans="1:2" ht="12.75">
      <c r="A5" s="8"/>
      <c r="B5" s="53"/>
    </row>
    <row r="6" spans="1:4" ht="12.75">
      <c r="A6" s="9" t="s">
        <v>28</v>
      </c>
      <c r="B6" s="54" t="s">
        <v>40</v>
      </c>
      <c r="C6" s="28" t="s">
        <v>117</v>
      </c>
      <c r="D6" s="28" t="s">
        <v>121</v>
      </c>
    </row>
    <row r="8" spans="1:4" ht="17.25" customHeight="1">
      <c r="A8" s="10" t="s">
        <v>15</v>
      </c>
      <c r="B8" s="3"/>
      <c r="C8" s="10"/>
      <c r="D8" s="10"/>
    </row>
    <row r="9" spans="1:4" ht="7.5" customHeight="1">
      <c r="A9" s="10"/>
      <c r="B9" s="3"/>
      <c r="C9" s="10"/>
      <c r="D9" s="10"/>
    </row>
    <row r="10" spans="1:4" ht="12.75" customHeight="1">
      <c r="A10" s="10" t="s">
        <v>0</v>
      </c>
      <c r="B10" s="47"/>
      <c r="C10" s="10"/>
      <c r="D10" s="10"/>
    </row>
    <row r="11" spans="1:4" ht="27" customHeight="1">
      <c r="A11" s="92" t="s">
        <v>135</v>
      </c>
      <c r="B11" s="93">
        <v>5</v>
      </c>
      <c r="C11" s="96">
        <v>36364800</v>
      </c>
      <c r="D11" s="112"/>
    </row>
    <row r="12" spans="1:4" ht="12.75" customHeight="1">
      <c r="A12" s="92" t="s">
        <v>7</v>
      </c>
      <c r="B12" s="93">
        <v>3</v>
      </c>
      <c r="C12" s="96">
        <v>279281.17</v>
      </c>
      <c r="D12" s="94"/>
    </row>
    <row r="13" spans="1:4" ht="12.75" customHeight="1">
      <c r="A13" s="4" t="s">
        <v>8</v>
      </c>
      <c r="B13" s="48"/>
      <c r="C13" s="67"/>
      <c r="D13" s="67"/>
    </row>
    <row r="14" spans="1:4" ht="12.75" customHeight="1">
      <c r="A14" s="92" t="s">
        <v>142</v>
      </c>
      <c r="B14" s="93"/>
      <c r="C14" s="131">
        <v>100</v>
      </c>
      <c r="D14" s="94"/>
    </row>
    <row r="15" spans="1:4" ht="12.75" customHeight="1">
      <c r="A15" s="92" t="s">
        <v>42</v>
      </c>
      <c r="B15" s="93">
        <v>5</v>
      </c>
      <c r="C15" s="130">
        <v>68566520</v>
      </c>
      <c r="D15" s="94"/>
    </row>
    <row r="16" spans="1:4" ht="12.75" customHeight="1">
      <c r="A16" s="4" t="s">
        <v>137</v>
      </c>
      <c r="B16" s="48">
        <v>3</v>
      </c>
      <c r="C16" s="95">
        <v>399580000</v>
      </c>
      <c r="D16" s="67"/>
    </row>
    <row r="17" spans="1:4" ht="18.75" customHeight="1">
      <c r="A17" s="11" t="s">
        <v>17</v>
      </c>
      <c r="B17" s="49"/>
      <c r="C17" s="101">
        <f>SUM(C11:C16)</f>
        <v>504790701.17</v>
      </c>
      <c r="D17" s="68">
        <f>SUM(D12:D15)</f>
        <v>0</v>
      </c>
    </row>
    <row r="18" spans="1:4" ht="12.75">
      <c r="A18" s="4"/>
      <c r="B18" s="48"/>
      <c r="C18" s="67"/>
      <c r="D18" s="67"/>
    </row>
    <row r="19" spans="1:4" ht="12.75" customHeight="1">
      <c r="A19" s="10" t="s">
        <v>2</v>
      </c>
      <c r="B19" s="47"/>
      <c r="C19" s="67"/>
      <c r="D19" s="67"/>
    </row>
    <row r="20" spans="1:4" ht="12.75" customHeight="1">
      <c r="A20" s="92" t="s">
        <v>4</v>
      </c>
      <c r="B20" s="93">
        <v>4</v>
      </c>
      <c r="C20" s="96">
        <v>192710</v>
      </c>
      <c r="D20" s="94"/>
    </row>
    <row r="21" spans="1:4" ht="12.75" customHeight="1">
      <c r="A21" s="4" t="s">
        <v>49</v>
      </c>
      <c r="B21" s="48"/>
      <c r="C21" s="95">
        <v>0</v>
      </c>
      <c r="D21" s="88"/>
    </row>
    <row r="22" spans="1:4" ht="12.75" customHeight="1">
      <c r="A22" s="92" t="s">
        <v>46</v>
      </c>
      <c r="B22" s="93"/>
      <c r="C22" s="96">
        <v>0</v>
      </c>
      <c r="D22" s="111"/>
    </row>
    <row r="23" spans="1:4" ht="12.75" customHeight="1">
      <c r="A23" s="4" t="s">
        <v>43</v>
      </c>
      <c r="B23" s="48">
        <v>5</v>
      </c>
      <c r="C23" s="95">
        <v>539083.72</v>
      </c>
      <c r="D23" s="88"/>
    </row>
    <row r="24" spans="1:4" ht="25.5" customHeight="1">
      <c r="A24" s="92" t="s">
        <v>136</v>
      </c>
      <c r="B24" s="93">
        <v>5</v>
      </c>
      <c r="C24" s="96">
        <v>55000</v>
      </c>
      <c r="D24" s="111"/>
    </row>
    <row r="25" spans="1:4" ht="15" customHeight="1">
      <c r="A25" s="4" t="s">
        <v>6</v>
      </c>
      <c r="B25" s="48">
        <v>6</v>
      </c>
      <c r="C25" s="95">
        <v>4706116.52</v>
      </c>
      <c r="D25" s="88"/>
    </row>
    <row r="26" spans="1:4" ht="19.5" customHeight="1">
      <c r="A26" s="11" t="s">
        <v>18</v>
      </c>
      <c r="B26" s="49"/>
      <c r="C26" s="101">
        <f>SUM(C20:C25)</f>
        <v>5492910.239999999</v>
      </c>
      <c r="D26" s="68">
        <f>SUM(D20:D25)</f>
        <v>0</v>
      </c>
    </row>
    <row r="27" spans="1:4" ht="8.25" customHeight="1" thickBot="1">
      <c r="A27" s="10"/>
      <c r="B27" s="47"/>
      <c r="C27" s="107"/>
      <c r="D27" s="69"/>
    </row>
    <row r="28" spans="1:6" ht="17.25" customHeight="1" thickBot="1">
      <c r="A28" s="13" t="s">
        <v>19</v>
      </c>
      <c r="B28" s="50"/>
      <c r="C28" s="106">
        <f>C17+C26</f>
        <v>510283611.41</v>
      </c>
      <c r="D28" s="70">
        <f>D17+D26</f>
        <v>0</v>
      </c>
      <c r="F28" s="86"/>
    </row>
    <row r="29" spans="1:4" ht="9" customHeight="1">
      <c r="A29" s="4"/>
      <c r="B29" s="48"/>
      <c r="C29" s="67"/>
      <c r="D29" s="67"/>
    </row>
    <row r="30" spans="1:4" ht="12.75">
      <c r="A30" s="10" t="s">
        <v>20</v>
      </c>
      <c r="B30" s="47"/>
      <c r="C30" s="69"/>
      <c r="D30" s="69"/>
    </row>
    <row r="31" spans="1:4" ht="9" customHeight="1">
      <c r="A31" s="4"/>
      <c r="B31" s="48"/>
      <c r="C31" s="67"/>
      <c r="D31" s="67"/>
    </row>
    <row r="32" spans="1:4" ht="12.75" customHeight="1">
      <c r="A32" s="92" t="s">
        <v>11</v>
      </c>
      <c r="B32" s="93">
        <v>7</v>
      </c>
      <c r="C32" s="96">
        <v>481350000</v>
      </c>
      <c r="D32" s="94"/>
    </row>
    <row r="33" spans="1:8" ht="13.5" customHeight="1">
      <c r="A33" s="4" t="s">
        <v>44</v>
      </c>
      <c r="B33" s="48"/>
      <c r="C33" s="67">
        <v>0</v>
      </c>
      <c r="D33" s="67"/>
      <c r="F33" s="20"/>
      <c r="H33" s="20"/>
    </row>
    <row r="34" spans="1:4" ht="14.25" customHeight="1" thickBot="1">
      <c r="A34" s="113" t="s">
        <v>12</v>
      </c>
      <c r="B34" s="114"/>
      <c r="C34" s="116">
        <v>-18589333.65</v>
      </c>
      <c r="D34" s="115"/>
    </row>
    <row r="35" spans="1:4" ht="18" customHeight="1" thickBot="1">
      <c r="A35" s="104" t="s">
        <v>21</v>
      </c>
      <c r="B35" s="105"/>
      <c r="C35" s="106">
        <f>SUM(C32:C34)</f>
        <v>462760666.35</v>
      </c>
      <c r="D35" s="107">
        <f>SUM(D32:D34)</f>
        <v>0</v>
      </c>
    </row>
    <row r="36" spans="1:4" ht="12.75">
      <c r="A36" s="4"/>
      <c r="B36" s="48"/>
      <c r="C36" s="67"/>
      <c r="D36" s="67"/>
    </row>
    <row r="37" spans="1:4" ht="12.75" customHeight="1">
      <c r="A37" s="10" t="s">
        <v>22</v>
      </c>
      <c r="B37" s="47"/>
      <c r="C37" s="67"/>
      <c r="D37" s="67"/>
    </row>
    <row r="38" spans="1:4" ht="8.25" customHeight="1">
      <c r="A38" s="4"/>
      <c r="B38" s="48"/>
      <c r="C38" s="67"/>
      <c r="D38" s="67"/>
    </row>
    <row r="39" spans="1:4" ht="12.75" customHeight="1">
      <c r="A39" s="10" t="s">
        <v>1</v>
      </c>
      <c r="B39" s="47"/>
      <c r="C39" s="67"/>
      <c r="D39" s="67"/>
    </row>
    <row r="40" spans="1:4" ht="28.5" customHeight="1">
      <c r="A40" s="92" t="s">
        <v>138</v>
      </c>
      <c r="B40" s="93">
        <v>8</v>
      </c>
      <c r="C40" s="96">
        <v>36364800</v>
      </c>
      <c r="D40" s="94"/>
    </row>
    <row r="41" spans="1:4" ht="12.75">
      <c r="A41" s="4" t="s">
        <v>139</v>
      </c>
      <c r="B41" s="48">
        <v>8</v>
      </c>
      <c r="C41" s="95">
        <v>7900000</v>
      </c>
      <c r="D41" s="67"/>
    </row>
    <row r="42" spans="1:4" ht="16.5" customHeight="1">
      <c r="A42" s="11" t="s">
        <v>23</v>
      </c>
      <c r="B42" s="49"/>
      <c r="C42" s="101">
        <f>SUM(C40:C41)</f>
        <v>44264800</v>
      </c>
      <c r="D42" s="68">
        <f>SUM(D40:D40)</f>
        <v>0</v>
      </c>
    </row>
    <row r="43" spans="1:4" ht="9.75" customHeight="1">
      <c r="A43" s="109"/>
      <c r="B43" s="110"/>
      <c r="C43" s="91"/>
      <c r="D43" s="91"/>
    </row>
    <row r="44" spans="1:4" ht="12.75" customHeight="1">
      <c r="A44" s="10" t="s">
        <v>3</v>
      </c>
      <c r="B44" s="47"/>
      <c r="C44" s="67"/>
      <c r="D44" s="67"/>
    </row>
    <row r="45" spans="1:4" ht="12.75">
      <c r="A45" s="92" t="s">
        <v>9</v>
      </c>
      <c r="B45" s="93"/>
      <c r="C45" s="94"/>
      <c r="D45" s="94"/>
    </row>
    <row r="46" spans="1:4" ht="12.75">
      <c r="A46" s="92" t="s">
        <v>111</v>
      </c>
      <c r="B46" s="93">
        <v>9</v>
      </c>
      <c r="C46" s="96">
        <v>7656.25</v>
      </c>
      <c r="D46" s="94"/>
    </row>
    <row r="47" spans="1:4" ht="12.75">
      <c r="A47" s="4" t="s">
        <v>140</v>
      </c>
      <c r="B47" s="48">
        <v>9</v>
      </c>
      <c r="C47" s="95">
        <v>1841400</v>
      </c>
      <c r="D47" s="67"/>
    </row>
    <row r="48" spans="1:4" ht="12.75" customHeight="1">
      <c r="A48" s="92" t="s">
        <v>47</v>
      </c>
      <c r="B48" s="93">
        <v>9</v>
      </c>
      <c r="C48" s="96">
        <v>1327199.28</v>
      </c>
      <c r="D48" s="94"/>
    </row>
    <row r="49" spans="1:4" ht="15" customHeight="1">
      <c r="A49" s="4" t="s">
        <v>48</v>
      </c>
      <c r="B49" s="48"/>
      <c r="C49" s="95"/>
      <c r="D49" s="67"/>
    </row>
    <row r="50" spans="1:4" ht="12.75" customHeight="1">
      <c r="A50" s="92" t="s">
        <v>45</v>
      </c>
      <c r="B50" s="93">
        <v>9</v>
      </c>
      <c r="C50" s="96">
        <v>81889.53</v>
      </c>
      <c r="D50" s="94"/>
    </row>
    <row r="51" spans="1:4" ht="20.25" customHeight="1">
      <c r="A51" s="98" t="s">
        <v>5</v>
      </c>
      <c r="B51" s="99"/>
      <c r="C51" s="97">
        <f>SUM(C45:C50)</f>
        <v>3258145.06</v>
      </c>
      <c r="D51" s="100">
        <f>SUM(D45:D50)</f>
        <v>0</v>
      </c>
    </row>
    <row r="52" spans="1:4" ht="6.75" customHeight="1">
      <c r="A52" s="10"/>
      <c r="B52" s="47"/>
      <c r="C52" s="68"/>
      <c r="D52" s="69"/>
    </row>
    <row r="53" spans="1:4" ht="12.75" customHeight="1">
      <c r="A53" s="11" t="s">
        <v>25</v>
      </c>
      <c r="B53" s="49"/>
      <c r="C53" s="101">
        <f>C42+C51</f>
        <v>47522945.06</v>
      </c>
      <c r="D53" s="68">
        <f>D42+D51</f>
        <v>0</v>
      </c>
    </row>
    <row r="54" spans="1:4" ht="9" customHeight="1" thickBot="1">
      <c r="A54" s="108"/>
      <c r="B54" s="102"/>
      <c r="C54" s="103"/>
      <c r="D54" s="103"/>
    </row>
    <row r="55" spans="1:8" ht="18" customHeight="1" thickBot="1">
      <c r="A55" s="104" t="s">
        <v>26</v>
      </c>
      <c r="B55" s="105"/>
      <c r="C55" s="106">
        <f>C35+C42+C51</f>
        <v>510283611.41</v>
      </c>
      <c r="D55" s="107">
        <f>D35+D42+D51</f>
        <v>0</v>
      </c>
      <c r="H55" s="58"/>
    </row>
    <row r="56" spans="1:4" ht="9" customHeight="1">
      <c r="A56" s="10"/>
      <c r="B56" s="10"/>
      <c r="C56" s="12"/>
      <c r="D56" s="12"/>
    </row>
    <row r="57" spans="1:4" ht="47.25" customHeight="1">
      <c r="A57" s="5"/>
      <c r="B57" s="5"/>
      <c r="C57" s="61"/>
      <c r="D57" s="61"/>
    </row>
    <row r="58" spans="1:5" ht="20.25" customHeight="1">
      <c r="A58" s="14" t="s">
        <v>35</v>
      </c>
      <c r="B58" s="14"/>
      <c r="C58" s="14"/>
      <c r="D58" s="132" t="s">
        <v>41</v>
      </c>
      <c r="E58" s="132"/>
    </row>
    <row r="59" spans="1:6" ht="13.5">
      <c r="A59" s="6" t="s">
        <v>122</v>
      </c>
      <c r="B59" s="19"/>
      <c r="C59" s="15"/>
      <c r="D59" s="89" t="s">
        <v>123</v>
      </c>
      <c r="E59" s="83"/>
      <c r="F59" s="83"/>
    </row>
    <row r="60" spans="1:6" ht="33" customHeight="1">
      <c r="A60" s="6" t="s">
        <v>109</v>
      </c>
      <c r="B60" s="19"/>
      <c r="C60" s="15"/>
      <c r="D60" s="84" t="s">
        <v>27</v>
      </c>
      <c r="E60" s="84"/>
      <c r="F60" s="84"/>
    </row>
    <row r="61" spans="1:4" ht="12.75" customHeight="1">
      <c r="A61" s="17"/>
      <c r="B61" s="55"/>
      <c r="C61" s="5"/>
      <c r="D61" s="5"/>
    </row>
    <row r="62" spans="1:4" ht="12.75" customHeight="1">
      <c r="A62" s="17"/>
      <c r="B62" s="55"/>
      <c r="C62" s="5"/>
      <c r="D62" s="5"/>
    </row>
    <row r="63" spans="1:4" ht="15">
      <c r="A63" s="18"/>
      <c r="B63" s="56"/>
      <c r="C63" s="18"/>
      <c r="D63" s="18"/>
    </row>
  </sheetData>
  <sheetProtection/>
  <mergeCells count="2">
    <mergeCell ref="D58:E58"/>
    <mergeCell ref="A1:D1"/>
  </mergeCells>
  <printOptions/>
  <pageMargins left="0.48" right="0.38" top="0.22" bottom="0.19" header="0.17" footer="0.17"/>
  <pageSetup horizontalDpi="600" verticalDpi="600" orientation="portrait" paperSize="9" scale="93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15" sqref="C15"/>
    </sheetView>
  </sheetViews>
  <sheetFormatPr defaultColWidth="9.125" defaultRowHeight="12.75"/>
  <cols>
    <col min="1" max="1" width="37.50390625" style="1" customWidth="1"/>
    <col min="2" max="2" width="5.875" style="1" customWidth="1"/>
    <col min="3" max="3" width="23.00390625" style="1" customWidth="1"/>
    <col min="4" max="4" width="24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4" ht="12.75">
      <c r="A1" s="138" t="s">
        <v>119</v>
      </c>
      <c r="B1" s="138"/>
      <c r="C1" s="138"/>
      <c r="D1" s="138"/>
    </row>
    <row r="2" ht="12.75">
      <c r="A2" s="87" t="s">
        <v>124</v>
      </c>
    </row>
    <row r="3" spans="1:2" ht="12.75">
      <c r="A3" s="87"/>
      <c r="B3" s="8"/>
    </row>
    <row r="4" spans="1:4" ht="13.5" thickBot="1">
      <c r="A4" s="87"/>
      <c r="B4" s="8"/>
      <c r="D4" s="1" t="s">
        <v>28</v>
      </c>
    </row>
    <row r="5" spans="1:4" ht="46.5" customHeight="1">
      <c r="A5" s="178"/>
      <c r="B5" s="195"/>
      <c r="C5" s="196" t="s">
        <v>126</v>
      </c>
      <c r="D5" s="197" t="s">
        <v>127</v>
      </c>
    </row>
    <row r="6" spans="1:4" ht="30.75" customHeight="1" thickBot="1">
      <c r="A6" s="179"/>
      <c r="B6" s="194" t="s">
        <v>40</v>
      </c>
      <c r="C6" s="194"/>
      <c r="D6" s="198"/>
    </row>
    <row r="7" spans="1:4" ht="12.75">
      <c r="A7" s="180"/>
      <c r="B7" s="4"/>
      <c r="C7" s="79"/>
      <c r="D7" s="181"/>
    </row>
    <row r="8" spans="1:4" ht="12.75" customHeight="1">
      <c r="A8" s="180" t="s">
        <v>29</v>
      </c>
      <c r="B8" s="182">
        <v>10</v>
      </c>
      <c r="C8" s="79"/>
      <c r="D8" s="181"/>
    </row>
    <row r="9" spans="1:4" ht="12.75">
      <c r="A9" s="180" t="s">
        <v>30</v>
      </c>
      <c r="B9" s="182"/>
      <c r="C9" s="79"/>
      <c r="D9" s="181"/>
    </row>
    <row r="10" spans="1:4" ht="13.5" thickBot="1">
      <c r="A10" s="183"/>
      <c r="B10" s="51"/>
      <c r="C10" s="71"/>
      <c r="D10" s="184"/>
    </row>
    <row r="11" spans="1:4" ht="12.75" customHeight="1">
      <c r="A11" s="185"/>
      <c r="B11" s="186"/>
      <c r="C11" s="82"/>
      <c r="D11" s="187"/>
    </row>
    <row r="12" spans="1:4" ht="12.75" customHeight="1">
      <c r="A12" s="185" t="s">
        <v>31</v>
      </c>
      <c r="B12" s="186"/>
      <c r="C12" s="82">
        <f>SUM(C8:C9)</f>
        <v>0</v>
      </c>
      <c r="D12" s="187">
        <f>SUM(D8:D9)</f>
        <v>0</v>
      </c>
    </row>
    <row r="13" spans="1:4" ht="12.75" customHeight="1">
      <c r="A13" s="180"/>
      <c r="B13" s="182"/>
      <c r="C13" s="79"/>
      <c r="D13" s="181"/>
    </row>
    <row r="14" spans="1:4" ht="12.75" customHeight="1">
      <c r="A14" s="180" t="s">
        <v>16</v>
      </c>
      <c r="B14" s="182">
        <v>11</v>
      </c>
      <c r="C14" s="117">
        <v>20510392.71</v>
      </c>
      <c r="D14" s="188"/>
    </row>
    <row r="15" spans="1:4" ht="12.75" customHeight="1">
      <c r="A15" s="180" t="s">
        <v>50</v>
      </c>
      <c r="B15" s="182"/>
      <c r="C15" s="117"/>
      <c r="D15" s="188"/>
    </row>
    <row r="16" spans="1:4" ht="12.75" customHeight="1">
      <c r="A16" s="180" t="s">
        <v>110</v>
      </c>
      <c r="B16" s="182"/>
      <c r="C16" s="117"/>
      <c r="D16" s="188"/>
    </row>
    <row r="17" spans="1:4" ht="12.75" customHeight="1">
      <c r="A17" s="180" t="s">
        <v>32</v>
      </c>
      <c r="B17" s="182">
        <v>12</v>
      </c>
      <c r="C17" s="117">
        <v>278400</v>
      </c>
      <c r="D17" s="188"/>
    </row>
    <row r="18" spans="1:4" ht="12.75" customHeight="1">
      <c r="A18" s="180" t="s">
        <v>33</v>
      </c>
      <c r="B18" s="182">
        <v>13</v>
      </c>
      <c r="C18" s="117">
        <v>287184</v>
      </c>
      <c r="D18" s="181"/>
    </row>
    <row r="19" spans="1:4" ht="12.75" customHeight="1">
      <c r="A19" s="180" t="s">
        <v>116</v>
      </c>
      <c r="B19" s="182"/>
      <c r="C19" s="117"/>
      <c r="D19" s="181"/>
    </row>
    <row r="20" spans="1:4" ht="12.75" customHeight="1">
      <c r="A20" s="180"/>
      <c r="B20" s="186"/>
      <c r="C20" s="117"/>
      <c r="D20" s="187"/>
    </row>
    <row r="21" spans="1:4" ht="12.75" customHeight="1">
      <c r="A21" s="185" t="s">
        <v>114</v>
      </c>
      <c r="B21" s="186"/>
      <c r="C21" s="118">
        <f>-C14+C17-C18</f>
        <v>-20519176.71</v>
      </c>
      <c r="D21" s="187">
        <f>SUM(D14:D19)</f>
        <v>0</v>
      </c>
    </row>
    <row r="22" spans="1:4" ht="12.75" customHeight="1">
      <c r="A22" s="180"/>
      <c r="B22" s="182"/>
      <c r="C22" s="79"/>
      <c r="D22" s="181"/>
    </row>
    <row r="23" spans="1:4" ht="12.75" customHeight="1">
      <c r="A23" s="180" t="s">
        <v>14</v>
      </c>
      <c r="B23" s="182">
        <v>14</v>
      </c>
      <c r="C23" s="117">
        <v>1929843.06</v>
      </c>
      <c r="D23" s="181"/>
    </row>
    <row r="24" spans="1:4" ht="12.75" customHeight="1">
      <c r="A24" s="180" t="s">
        <v>13</v>
      </c>
      <c r="B24" s="182"/>
      <c r="C24" s="79"/>
      <c r="D24" s="181"/>
    </row>
    <row r="25" spans="1:4" ht="13.5" customHeight="1" thickBot="1">
      <c r="A25" s="183"/>
      <c r="B25" s="51"/>
      <c r="C25" s="71"/>
      <c r="D25" s="184"/>
    </row>
    <row r="26" spans="1:4" ht="12.75" customHeight="1">
      <c r="A26" s="185"/>
      <c r="B26" s="186"/>
      <c r="C26" s="82"/>
      <c r="D26" s="187"/>
    </row>
    <row r="27" spans="1:4" ht="12.75" customHeight="1">
      <c r="A27" s="185" t="s">
        <v>112</v>
      </c>
      <c r="B27" s="186"/>
      <c r="C27" s="118">
        <f>SUM(C21:C24)</f>
        <v>-18589333.650000002</v>
      </c>
      <c r="D27" s="187">
        <f>SUM(D21:D24)</f>
        <v>0</v>
      </c>
    </row>
    <row r="28" spans="1:4" ht="7.5" customHeight="1">
      <c r="A28" s="180"/>
      <c r="B28" s="182"/>
      <c r="C28" s="79"/>
      <c r="D28" s="181"/>
    </row>
    <row r="29" spans="1:4" ht="12.75" customHeight="1">
      <c r="A29" s="180" t="s">
        <v>34</v>
      </c>
      <c r="B29" s="182"/>
      <c r="C29" s="79"/>
      <c r="D29" s="181"/>
    </row>
    <row r="30" spans="1:4" ht="13.5" customHeight="1" thickBot="1">
      <c r="A30" s="183"/>
      <c r="B30" s="51"/>
      <c r="C30" s="71"/>
      <c r="D30" s="184"/>
    </row>
    <row r="31" spans="1:4" ht="12.75" customHeight="1">
      <c r="A31" s="185"/>
      <c r="B31" s="186"/>
      <c r="C31" s="82"/>
      <c r="D31" s="187"/>
    </row>
    <row r="32" spans="1:4" ht="12.75" customHeight="1">
      <c r="A32" s="185" t="s">
        <v>113</v>
      </c>
      <c r="B32" s="186"/>
      <c r="C32" s="118">
        <f>SUM(C27:C29)</f>
        <v>-18589333.650000002</v>
      </c>
      <c r="D32" s="187">
        <f>SUM(D27:D29)</f>
        <v>0</v>
      </c>
    </row>
    <row r="33" spans="1:4" ht="13.5" thickBot="1">
      <c r="A33" s="189"/>
      <c r="B33" s="52"/>
      <c r="C33" s="72"/>
      <c r="D33" s="190"/>
    </row>
    <row r="34" spans="1:4" ht="13.5" customHeight="1" thickTop="1">
      <c r="A34" s="185"/>
      <c r="B34" s="186"/>
      <c r="C34" s="82"/>
      <c r="D34" s="187"/>
    </row>
    <row r="35" spans="1:4" ht="12.75" customHeight="1">
      <c r="A35" s="180" t="s">
        <v>38</v>
      </c>
      <c r="B35" s="182"/>
      <c r="C35" s="77"/>
      <c r="D35" s="175"/>
    </row>
    <row r="36" spans="1:4" ht="13.5" customHeight="1" thickBot="1">
      <c r="A36" s="183"/>
      <c r="B36" s="51"/>
      <c r="C36" s="71"/>
      <c r="D36" s="184"/>
    </row>
    <row r="37" spans="1:4" ht="12.75" customHeight="1">
      <c r="A37" s="185"/>
      <c r="B37" s="186"/>
      <c r="C37" s="82"/>
      <c r="D37" s="187"/>
    </row>
    <row r="38" spans="1:4" ht="12.75" customHeight="1">
      <c r="A38" s="185" t="s">
        <v>115</v>
      </c>
      <c r="B38" s="186"/>
      <c r="C38" s="118">
        <f>C32+C35</f>
        <v>-18589333.650000002</v>
      </c>
      <c r="D38" s="187">
        <f>D32+D35</f>
        <v>0</v>
      </c>
    </row>
    <row r="39" spans="1:4" ht="13.5" customHeight="1" thickBot="1">
      <c r="A39" s="104"/>
      <c r="B39" s="191"/>
      <c r="C39" s="192"/>
      <c r="D39" s="193"/>
    </row>
    <row r="40" spans="1:4" ht="13.5" customHeight="1">
      <c r="A40" s="21"/>
      <c r="B40" s="21"/>
      <c r="D40" s="82"/>
    </row>
    <row r="41" spans="1:4" ht="12.75" customHeight="1">
      <c r="A41" s="22"/>
      <c r="B41" s="22"/>
      <c r="D41" s="7"/>
    </row>
    <row r="42" spans="1:2" ht="12.75" customHeight="1">
      <c r="A42" s="21"/>
      <c r="B42" s="21"/>
    </row>
    <row r="43" spans="1:2" ht="12.75" customHeight="1">
      <c r="A43" s="21"/>
      <c r="B43" s="21"/>
    </row>
    <row r="44" spans="1:7" ht="24" customHeight="1">
      <c r="A44" s="14" t="s">
        <v>36</v>
      </c>
      <c r="B44" s="14"/>
      <c r="C44" s="85" t="s">
        <v>36</v>
      </c>
      <c r="D44" s="85"/>
      <c r="E44" s="85"/>
      <c r="G44" s="60"/>
    </row>
    <row r="45" spans="1:5" ht="13.5">
      <c r="A45" s="6" t="s">
        <v>122</v>
      </c>
      <c r="B45" s="19"/>
      <c r="C45" s="83" t="s">
        <v>123</v>
      </c>
      <c r="D45" s="83"/>
      <c r="E45" s="83"/>
    </row>
    <row r="46" spans="1:5" ht="33" customHeight="1">
      <c r="A46" s="6" t="s">
        <v>109</v>
      </c>
      <c r="B46" s="19"/>
      <c r="C46" s="84" t="s">
        <v>27</v>
      </c>
      <c r="D46" s="84"/>
      <c r="E46" s="8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3.5" customHeight="1"/>
  </sheetData>
  <sheetProtection/>
  <mergeCells count="2">
    <mergeCell ref="A5:A6"/>
    <mergeCell ref="A1:D1"/>
  </mergeCells>
  <printOptions/>
  <pageMargins left="0.75" right="0.43" top="1" bottom="1" header="0.3" footer="0.3"/>
  <pageSetup horizontalDpi="600" verticalDpi="600" orientation="portrait" paperSize="9" scale="89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">
      <selection activeCell="B8" sqref="B8:G9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875" style="1" customWidth="1"/>
    <col min="4" max="4" width="4.87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0" customWidth="1"/>
    <col min="10" max="16384" width="9.125" style="1" customWidth="1"/>
  </cols>
  <sheetData>
    <row r="1" spans="2:9" ht="12.75">
      <c r="B1" s="151" t="s">
        <v>119</v>
      </c>
      <c r="C1" s="152"/>
      <c r="D1" s="152"/>
      <c r="E1" s="152"/>
      <c r="F1" s="152"/>
      <c r="G1" s="152"/>
      <c r="H1" s="152"/>
      <c r="I1" s="152"/>
    </row>
    <row r="3" ht="12.75">
      <c r="A3" s="8"/>
    </row>
    <row r="4" ht="12.75">
      <c r="A4" s="87" t="s">
        <v>125</v>
      </c>
    </row>
    <row r="5" spans="1:9" s="63" customFormat="1" ht="12.75">
      <c r="A5" s="64" t="s">
        <v>108</v>
      </c>
      <c r="B5" s="64"/>
      <c r="C5" s="64"/>
      <c r="D5" s="64"/>
      <c r="E5" s="64"/>
      <c r="F5" s="64"/>
      <c r="H5" s="65"/>
      <c r="I5" s="65"/>
    </row>
    <row r="6" spans="8:9" s="63" customFormat="1" ht="12.75">
      <c r="H6" s="65"/>
      <c r="I6" s="65"/>
    </row>
    <row r="7" ht="12" customHeight="1">
      <c r="H7" s="20" t="s">
        <v>28</v>
      </c>
    </row>
    <row r="8" spans="2:9" ht="21.75" customHeight="1">
      <c r="B8" s="149" t="s">
        <v>53</v>
      </c>
      <c r="C8" s="149"/>
      <c r="D8" s="149"/>
      <c r="E8" s="149"/>
      <c r="F8" s="149"/>
      <c r="G8" s="149"/>
      <c r="H8" s="134" t="s">
        <v>126</v>
      </c>
      <c r="I8" s="134" t="s">
        <v>127</v>
      </c>
    </row>
    <row r="9" spans="2:9" ht="38.25" customHeight="1">
      <c r="B9" s="149"/>
      <c r="C9" s="149"/>
      <c r="D9" s="149"/>
      <c r="E9" s="149"/>
      <c r="F9" s="149"/>
      <c r="G9" s="149"/>
      <c r="H9" s="134"/>
      <c r="I9" s="134"/>
    </row>
    <row r="10" spans="2:9" ht="12" customHeight="1">
      <c r="B10" s="144" t="s">
        <v>54</v>
      </c>
      <c r="C10" s="144"/>
      <c r="D10" s="144"/>
      <c r="E10" s="144"/>
      <c r="F10" s="144"/>
      <c r="G10" s="144"/>
      <c r="H10" s="144"/>
      <c r="I10" s="144"/>
    </row>
    <row r="11" spans="2:9" ht="12" customHeight="1">
      <c r="B11" s="143" t="s">
        <v>55</v>
      </c>
      <c r="C11" s="143"/>
      <c r="D11" s="143"/>
      <c r="E11" s="143"/>
      <c r="F11" s="143"/>
      <c r="G11" s="143"/>
      <c r="H11" s="121">
        <f>SUM(H13:H18)</f>
        <v>12652752</v>
      </c>
      <c r="I11" s="73">
        <f>SUM(I13:I18)</f>
        <v>0</v>
      </c>
    </row>
    <row r="12" spans="2:9" ht="12" customHeight="1">
      <c r="B12" s="140" t="s">
        <v>56</v>
      </c>
      <c r="C12" s="140"/>
      <c r="D12" s="140"/>
      <c r="E12" s="140"/>
      <c r="F12" s="140"/>
      <c r="G12" s="140"/>
      <c r="H12" s="81"/>
      <c r="I12" s="81"/>
    </row>
    <row r="13" spans="2:9" ht="12" customHeight="1">
      <c r="B13" s="140" t="s">
        <v>57</v>
      </c>
      <c r="C13" s="140"/>
      <c r="D13" s="140"/>
      <c r="E13" s="140"/>
      <c r="F13" s="140"/>
      <c r="G13" s="140"/>
      <c r="H13" s="74"/>
      <c r="I13" s="74"/>
    </row>
    <row r="14" spans="2:9" ht="12" customHeight="1">
      <c r="B14" s="140" t="s">
        <v>58</v>
      </c>
      <c r="C14" s="140"/>
      <c r="D14" s="140"/>
      <c r="E14" s="140"/>
      <c r="F14" s="140"/>
      <c r="G14" s="140"/>
      <c r="H14" s="74"/>
      <c r="I14" s="74"/>
    </row>
    <row r="15" spans="2:9" ht="12" customHeight="1">
      <c r="B15" s="145" t="s">
        <v>60</v>
      </c>
      <c r="C15" s="145"/>
      <c r="D15" s="145"/>
      <c r="E15" s="145"/>
      <c r="F15" s="145"/>
      <c r="G15" s="145"/>
      <c r="H15" s="74"/>
      <c r="I15" s="74"/>
    </row>
    <row r="16" spans="2:9" ht="12" customHeight="1">
      <c r="B16" s="140" t="s">
        <v>61</v>
      </c>
      <c r="C16" s="140"/>
      <c r="D16" s="140"/>
      <c r="E16" s="140"/>
      <c r="F16" s="140"/>
      <c r="G16" s="140"/>
      <c r="H16" s="74" t="s">
        <v>59</v>
      </c>
      <c r="I16" s="74" t="s">
        <v>59</v>
      </c>
    </row>
    <row r="17" spans="2:9" ht="12" customHeight="1">
      <c r="B17" s="140" t="s">
        <v>62</v>
      </c>
      <c r="C17" s="140"/>
      <c r="D17" s="140"/>
      <c r="E17" s="140"/>
      <c r="F17" s="140"/>
      <c r="G17" s="140"/>
      <c r="H17" s="74" t="s">
        <v>59</v>
      </c>
      <c r="I17" s="74" t="s">
        <v>59</v>
      </c>
    </row>
    <row r="18" spans="2:9" ht="12" customHeight="1">
      <c r="B18" s="140" t="s">
        <v>63</v>
      </c>
      <c r="C18" s="140"/>
      <c r="D18" s="140"/>
      <c r="E18" s="140"/>
      <c r="F18" s="140"/>
      <c r="G18" s="140"/>
      <c r="H18" s="119">
        <v>12652752</v>
      </c>
      <c r="I18" s="120"/>
    </row>
    <row r="19" spans="2:9" ht="12" customHeight="1">
      <c r="B19" s="143" t="s">
        <v>64</v>
      </c>
      <c r="C19" s="143"/>
      <c r="D19" s="143"/>
      <c r="E19" s="143"/>
      <c r="F19" s="143"/>
      <c r="G19" s="143"/>
      <c r="H19" s="121">
        <f>SUM(H21:H27)</f>
        <v>66325285.14</v>
      </c>
      <c r="I19" s="73">
        <f>SUM(I21:I27)</f>
        <v>0</v>
      </c>
    </row>
    <row r="20" spans="2:9" ht="12" customHeight="1">
      <c r="B20" s="140" t="s">
        <v>56</v>
      </c>
      <c r="C20" s="140"/>
      <c r="D20" s="140"/>
      <c r="E20" s="140"/>
      <c r="F20" s="140"/>
      <c r="G20" s="140"/>
      <c r="H20" s="81"/>
      <c r="I20" s="81"/>
    </row>
    <row r="21" spans="2:9" ht="12" customHeight="1">
      <c r="B21" s="140" t="s">
        <v>65</v>
      </c>
      <c r="C21" s="140"/>
      <c r="D21" s="140"/>
      <c r="E21" s="140"/>
      <c r="F21" s="140"/>
      <c r="G21" s="140"/>
      <c r="H21" s="120">
        <v>24465912.97</v>
      </c>
      <c r="I21" s="120"/>
    </row>
    <row r="22" spans="2:9" ht="12" customHeight="1">
      <c r="B22" s="140" t="s">
        <v>66</v>
      </c>
      <c r="C22" s="140"/>
      <c r="D22" s="140"/>
      <c r="E22" s="140"/>
      <c r="F22" s="140"/>
      <c r="G22" s="140"/>
      <c r="H22" s="74"/>
      <c r="I22" s="74"/>
    </row>
    <row r="23" spans="2:9" ht="12" customHeight="1">
      <c r="B23" s="140" t="s">
        <v>67</v>
      </c>
      <c r="C23" s="140"/>
      <c r="D23" s="140"/>
      <c r="E23" s="140"/>
      <c r="F23" s="140"/>
      <c r="G23" s="140"/>
      <c r="H23" s="120">
        <v>1009701</v>
      </c>
      <c r="I23" s="120"/>
    </row>
    <row r="24" spans="2:9" ht="12" customHeight="1">
      <c r="B24" s="140" t="s">
        <v>68</v>
      </c>
      <c r="C24" s="140"/>
      <c r="D24" s="140"/>
      <c r="E24" s="140"/>
      <c r="F24" s="140"/>
      <c r="G24" s="140"/>
      <c r="H24" s="74"/>
      <c r="I24" s="74"/>
    </row>
    <row r="25" spans="2:9" ht="12" customHeight="1">
      <c r="B25" s="140" t="s">
        <v>69</v>
      </c>
      <c r="C25" s="140"/>
      <c r="D25" s="140"/>
      <c r="E25" s="140"/>
      <c r="F25" s="140"/>
      <c r="G25" s="140"/>
      <c r="H25" s="74"/>
      <c r="I25" s="74"/>
    </row>
    <row r="26" spans="2:9" ht="12" customHeight="1">
      <c r="B26" s="140" t="s">
        <v>70</v>
      </c>
      <c r="C26" s="140"/>
      <c r="D26" s="140"/>
      <c r="E26" s="140"/>
      <c r="F26" s="140"/>
      <c r="G26" s="140"/>
      <c r="H26" s="120">
        <v>1722238.28</v>
      </c>
      <c r="I26" s="120"/>
    </row>
    <row r="27" spans="2:9" ht="12" customHeight="1">
      <c r="B27" s="140" t="s">
        <v>71</v>
      </c>
      <c r="C27" s="140"/>
      <c r="D27" s="140"/>
      <c r="E27" s="140"/>
      <c r="F27" s="140"/>
      <c r="G27" s="140"/>
      <c r="H27" s="120">
        <v>39127432.89</v>
      </c>
      <c r="I27" s="120"/>
    </row>
    <row r="28" spans="2:9" ht="12" customHeight="1">
      <c r="B28" s="139" t="s">
        <v>72</v>
      </c>
      <c r="C28" s="139"/>
      <c r="D28" s="139"/>
      <c r="E28" s="139"/>
      <c r="F28" s="139"/>
      <c r="G28" s="139"/>
      <c r="H28" s="123">
        <f>H11-H19</f>
        <v>-53672533.14</v>
      </c>
      <c r="I28" s="124">
        <f>I11-I19</f>
        <v>0</v>
      </c>
    </row>
    <row r="29" spans="2:9" ht="12" customHeight="1">
      <c r="B29" s="139"/>
      <c r="C29" s="139"/>
      <c r="D29" s="139"/>
      <c r="E29" s="139"/>
      <c r="F29" s="139"/>
      <c r="G29" s="139"/>
      <c r="H29" s="66"/>
      <c r="I29" s="66"/>
    </row>
    <row r="30" spans="2:9" ht="12" customHeight="1">
      <c r="B30" s="144" t="s">
        <v>73</v>
      </c>
      <c r="C30" s="144"/>
      <c r="D30" s="144"/>
      <c r="E30" s="144"/>
      <c r="F30" s="144"/>
      <c r="G30" s="144"/>
      <c r="H30" s="144"/>
      <c r="I30" s="144"/>
    </row>
    <row r="31" spans="2:9" ht="12" customHeight="1">
      <c r="B31" s="143" t="s">
        <v>74</v>
      </c>
      <c r="C31" s="143"/>
      <c r="D31" s="143"/>
      <c r="E31" s="143"/>
      <c r="F31" s="143"/>
      <c r="G31" s="143"/>
      <c r="H31" s="121">
        <f>SUM(H33:H43)</f>
        <v>5850000</v>
      </c>
      <c r="I31" s="73">
        <f>SUM(I33:I43)</f>
        <v>0</v>
      </c>
    </row>
    <row r="32" spans="2:9" ht="12" customHeight="1">
      <c r="B32" s="140" t="s">
        <v>56</v>
      </c>
      <c r="C32" s="140"/>
      <c r="D32" s="140"/>
      <c r="E32" s="140"/>
      <c r="F32" s="140"/>
      <c r="G32" s="140"/>
      <c r="H32" s="81"/>
      <c r="I32" s="81"/>
    </row>
    <row r="33" spans="2:9" ht="12" customHeight="1">
      <c r="B33" s="140" t="s">
        <v>75</v>
      </c>
      <c r="C33" s="140"/>
      <c r="D33" s="140"/>
      <c r="E33" s="140"/>
      <c r="F33" s="140"/>
      <c r="G33" s="140"/>
      <c r="H33" s="74"/>
      <c r="I33" s="74"/>
    </row>
    <row r="34" spans="2:9" ht="12" customHeight="1">
      <c r="B34" s="140" t="s">
        <v>76</v>
      </c>
      <c r="C34" s="140"/>
      <c r="D34" s="140"/>
      <c r="E34" s="140"/>
      <c r="F34" s="140"/>
      <c r="G34" s="140"/>
      <c r="H34" s="74" t="s">
        <v>59</v>
      </c>
      <c r="I34" s="74" t="s">
        <v>59</v>
      </c>
    </row>
    <row r="35" spans="2:9" ht="12" customHeight="1">
      <c r="B35" s="140" t="s">
        <v>77</v>
      </c>
      <c r="C35" s="140"/>
      <c r="D35" s="140"/>
      <c r="E35" s="140"/>
      <c r="F35" s="140"/>
      <c r="G35" s="140"/>
      <c r="H35" s="74" t="s">
        <v>59</v>
      </c>
      <c r="I35" s="74" t="s">
        <v>59</v>
      </c>
    </row>
    <row r="36" spans="2:9" ht="12" customHeight="1">
      <c r="B36" s="145" t="s">
        <v>78</v>
      </c>
      <c r="C36" s="145"/>
      <c r="D36" s="145"/>
      <c r="E36" s="145"/>
      <c r="F36" s="145"/>
      <c r="G36" s="145"/>
      <c r="H36" s="74" t="s">
        <v>59</v>
      </c>
      <c r="I36" s="74" t="s">
        <v>59</v>
      </c>
    </row>
    <row r="37" spans="2:9" ht="12" customHeight="1">
      <c r="B37" s="140" t="s">
        <v>79</v>
      </c>
      <c r="C37" s="140"/>
      <c r="D37" s="140"/>
      <c r="E37" s="140"/>
      <c r="F37" s="140"/>
      <c r="G37" s="140"/>
      <c r="H37" s="74" t="s">
        <v>59</v>
      </c>
      <c r="I37" s="74" t="s">
        <v>59</v>
      </c>
    </row>
    <row r="38" spans="2:9" ht="12" customHeight="1">
      <c r="B38" s="140" t="s">
        <v>80</v>
      </c>
      <c r="C38" s="140"/>
      <c r="D38" s="140"/>
      <c r="E38" s="140"/>
      <c r="F38" s="140"/>
      <c r="G38" s="140"/>
      <c r="H38" s="74" t="s">
        <v>59</v>
      </c>
      <c r="I38" s="74" t="s">
        <v>59</v>
      </c>
    </row>
    <row r="39" spans="2:9" ht="12" customHeight="1">
      <c r="B39" s="140" t="s">
        <v>81</v>
      </c>
      <c r="C39" s="140"/>
      <c r="D39" s="140"/>
      <c r="E39" s="140"/>
      <c r="F39" s="140"/>
      <c r="G39" s="140"/>
      <c r="H39" s="74" t="s">
        <v>59</v>
      </c>
      <c r="I39" s="74" t="s">
        <v>59</v>
      </c>
    </row>
    <row r="40" spans="2:9" ht="12" customHeight="1">
      <c r="B40" s="140" t="s">
        <v>82</v>
      </c>
      <c r="C40" s="140"/>
      <c r="D40" s="140"/>
      <c r="E40" s="140"/>
      <c r="F40" s="140"/>
      <c r="G40" s="140"/>
      <c r="H40" s="74" t="s">
        <v>59</v>
      </c>
      <c r="I40" s="74" t="s">
        <v>59</v>
      </c>
    </row>
    <row r="41" spans="2:9" ht="12" customHeight="1">
      <c r="B41" s="140" t="s">
        <v>83</v>
      </c>
      <c r="C41" s="140"/>
      <c r="D41" s="140"/>
      <c r="E41" s="140"/>
      <c r="F41" s="140"/>
      <c r="G41" s="140"/>
      <c r="H41" s="74" t="s">
        <v>59</v>
      </c>
      <c r="I41" s="74" t="s">
        <v>59</v>
      </c>
    </row>
    <row r="42" spans="2:9" ht="12" customHeight="1">
      <c r="B42" s="140" t="s">
        <v>62</v>
      </c>
      <c r="C42" s="140"/>
      <c r="D42" s="140"/>
      <c r="E42" s="140"/>
      <c r="F42" s="140"/>
      <c r="G42" s="140"/>
      <c r="H42" s="74" t="s">
        <v>59</v>
      </c>
      <c r="I42" s="74" t="s">
        <v>59</v>
      </c>
    </row>
    <row r="43" spans="2:9" ht="12" customHeight="1">
      <c r="B43" s="140" t="s">
        <v>63</v>
      </c>
      <c r="C43" s="140"/>
      <c r="D43" s="140"/>
      <c r="E43" s="140"/>
      <c r="F43" s="140"/>
      <c r="G43" s="140"/>
      <c r="H43" s="122">
        <v>5850000</v>
      </c>
      <c r="I43" s="120"/>
    </row>
    <row r="44" spans="2:9" ht="12" customHeight="1">
      <c r="B44" s="143" t="s">
        <v>84</v>
      </c>
      <c r="C44" s="143"/>
      <c r="D44" s="143"/>
      <c r="E44" s="143"/>
      <c r="F44" s="143"/>
      <c r="G44" s="143"/>
      <c r="H44" s="121">
        <f>SUM(H46:H56)</f>
        <v>257055</v>
      </c>
      <c r="I44" s="73">
        <f>SUM(I46:I56)</f>
        <v>0</v>
      </c>
    </row>
    <row r="45" spans="2:9" ht="12" customHeight="1">
      <c r="B45" s="140" t="s">
        <v>56</v>
      </c>
      <c r="C45" s="140"/>
      <c r="D45" s="140"/>
      <c r="E45" s="140"/>
      <c r="F45" s="140"/>
      <c r="G45" s="140"/>
      <c r="H45" s="81"/>
      <c r="I45" s="81"/>
    </row>
    <row r="46" spans="2:9" ht="12" customHeight="1">
      <c r="B46" s="140" t="s">
        <v>85</v>
      </c>
      <c r="C46" s="140"/>
      <c r="D46" s="140"/>
      <c r="E46" s="140"/>
      <c r="F46" s="140"/>
      <c r="G46" s="140"/>
      <c r="H46" s="125">
        <v>257055</v>
      </c>
      <c r="I46" s="126"/>
    </row>
    <row r="47" spans="2:9" ht="12" customHeight="1">
      <c r="B47" s="140" t="s">
        <v>86</v>
      </c>
      <c r="C47" s="140"/>
      <c r="D47" s="140"/>
      <c r="E47" s="140"/>
      <c r="F47" s="140"/>
      <c r="G47" s="140"/>
      <c r="H47" s="74" t="s">
        <v>59</v>
      </c>
      <c r="I47" s="74" t="s">
        <v>59</v>
      </c>
    </row>
    <row r="48" spans="2:9" ht="12" customHeight="1">
      <c r="B48" s="140" t="s">
        <v>87</v>
      </c>
      <c r="C48" s="140"/>
      <c r="D48" s="140"/>
      <c r="E48" s="140"/>
      <c r="F48" s="140"/>
      <c r="G48" s="140"/>
      <c r="H48" s="74" t="s">
        <v>59</v>
      </c>
      <c r="I48" s="74" t="s">
        <v>59</v>
      </c>
    </row>
    <row r="49" spans="2:9" ht="12" customHeight="1">
      <c r="B49" s="145" t="s">
        <v>88</v>
      </c>
      <c r="C49" s="145"/>
      <c r="D49" s="145"/>
      <c r="E49" s="145"/>
      <c r="F49" s="145"/>
      <c r="G49" s="145"/>
      <c r="H49" s="74" t="s">
        <v>59</v>
      </c>
      <c r="I49" s="74" t="s">
        <v>59</v>
      </c>
    </row>
    <row r="50" spans="2:9" ht="12" customHeight="1">
      <c r="B50" s="140" t="s">
        <v>89</v>
      </c>
      <c r="C50" s="140"/>
      <c r="D50" s="140"/>
      <c r="E50" s="140"/>
      <c r="F50" s="140"/>
      <c r="G50" s="140"/>
      <c r="H50" s="74" t="s">
        <v>59</v>
      </c>
      <c r="I50" s="74" t="s">
        <v>59</v>
      </c>
    </row>
    <row r="51" spans="2:9" ht="12" customHeight="1">
      <c r="B51" s="140" t="s">
        <v>90</v>
      </c>
      <c r="C51" s="140"/>
      <c r="D51" s="140"/>
      <c r="E51" s="140"/>
      <c r="F51" s="140"/>
      <c r="G51" s="140"/>
      <c r="H51" s="74" t="s">
        <v>59</v>
      </c>
      <c r="I51" s="74" t="s">
        <v>59</v>
      </c>
    </row>
    <row r="52" spans="2:9" ht="12" customHeight="1">
      <c r="B52" s="140" t="s">
        <v>91</v>
      </c>
      <c r="C52" s="140"/>
      <c r="D52" s="140"/>
      <c r="E52" s="140"/>
      <c r="F52" s="140"/>
      <c r="G52" s="140"/>
      <c r="H52" s="74" t="s">
        <v>59</v>
      </c>
      <c r="I52" s="74" t="s">
        <v>59</v>
      </c>
    </row>
    <row r="53" spans="2:9" ht="12" customHeight="1">
      <c r="B53" s="140" t="s">
        <v>92</v>
      </c>
      <c r="C53" s="140"/>
      <c r="D53" s="140"/>
      <c r="E53" s="140"/>
      <c r="F53" s="140"/>
      <c r="G53" s="140"/>
      <c r="H53" s="74" t="s">
        <v>59</v>
      </c>
      <c r="I53" s="74" t="s">
        <v>59</v>
      </c>
    </row>
    <row r="54" spans="2:9" ht="12" customHeight="1">
      <c r="B54" s="140" t="s">
        <v>82</v>
      </c>
      <c r="C54" s="140"/>
      <c r="D54" s="140"/>
      <c r="E54" s="140"/>
      <c r="F54" s="140"/>
      <c r="G54" s="140"/>
      <c r="H54" s="74" t="s">
        <v>59</v>
      </c>
      <c r="I54" s="74" t="s">
        <v>59</v>
      </c>
    </row>
    <row r="55" spans="2:9" ht="12" customHeight="1">
      <c r="B55" s="140" t="s">
        <v>93</v>
      </c>
      <c r="C55" s="140"/>
      <c r="D55" s="140"/>
      <c r="E55" s="140"/>
      <c r="F55" s="140"/>
      <c r="G55" s="140"/>
      <c r="H55" s="74" t="s">
        <v>59</v>
      </c>
      <c r="I55" s="74" t="s">
        <v>59</v>
      </c>
    </row>
    <row r="56" spans="2:9" ht="12" customHeight="1">
      <c r="B56" s="140" t="s">
        <v>71</v>
      </c>
      <c r="C56" s="140"/>
      <c r="D56" s="140"/>
      <c r="E56" s="140"/>
      <c r="F56" s="140"/>
      <c r="G56" s="140"/>
      <c r="H56" s="74" t="s">
        <v>59</v>
      </c>
      <c r="I56" s="74" t="s">
        <v>59</v>
      </c>
    </row>
    <row r="57" spans="2:9" ht="12" customHeight="1">
      <c r="B57" s="139" t="s">
        <v>94</v>
      </c>
      <c r="C57" s="139"/>
      <c r="D57" s="139"/>
      <c r="E57" s="139"/>
      <c r="F57" s="139"/>
      <c r="G57" s="139"/>
      <c r="H57" s="121">
        <f>H31-H44</f>
        <v>5592945</v>
      </c>
      <c r="I57" s="73">
        <f>I31-I44</f>
        <v>0</v>
      </c>
    </row>
    <row r="58" spans="2:9" ht="12" customHeight="1">
      <c r="B58" s="139"/>
      <c r="C58" s="139"/>
      <c r="D58" s="139"/>
      <c r="E58" s="139"/>
      <c r="F58" s="139"/>
      <c r="G58" s="139"/>
      <c r="H58" s="66"/>
      <c r="I58" s="66"/>
    </row>
    <row r="59" spans="2:9" ht="12" customHeight="1">
      <c r="B59" s="144" t="s">
        <v>95</v>
      </c>
      <c r="C59" s="144"/>
      <c r="D59" s="144"/>
      <c r="E59" s="144"/>
      <c r="F59" s="144"/>
      <c r="G59" s="144"/>
      <c r="H59" s="144"/>
      <c r="I59" s="144"/>
    </row>
    <row r="60" spans="2:9" ht="12" customHeight="1">
      <c r="B60" s="143" t="s">
        <v>96</v>
      </c>
      <c r="C60" s="143"/>
      <c r="D60" s="143"/>
      <c r="E60" s="143"/>
      <c r="F60" s="143"/>
      <c r="G60" s="143"/>
      <c r="H60" s="121">
        <f>SUM(H62:H65)</f>
        <v>200313224.66</v>
      </c>
      <c r="I60" s="73">
        <f>SUM(I62:I65)</f>
        <v>0</v>
      </c>
    </row>
    <row r="61" spans="2:9" ht="12" customHeight="1">
      <c r="B61" s="140" t="s">
        <v>56</v>
      </c>
      <c r="C61" s="140"/>
      <c r="D61" s="140"/>
      <c r="E61" s="140"/>
      <c r="F61" s="140"/>
      <c r="G61" s="140"/>
      <c r="H61" s="81"/>
      <c r="I61" s="81"/>
    </row>
    <row r="62" spans="2:9" ht="12" customHeight="1">
      <c r="B62" s="140" t="s">
        <v>97</v>
      </c>
      <c r="C62" s="140"/>
      <c r="D62" s="140"/>
      <c r="E62" s="140"/>
      <c r="F62" s="140"/>
      <c r="G62" s="140"/>
      <c r="H62" s="74" t="s">
        <v>59</v>
      </c>
      <c r="I62" s="74" t="s">
        <v>59</v>
      </c>
    </row>
    <row r="63" spans="2:9" ht="12" customHeight="1">
      <c r="B63" s="140" t="s">
        <v>98</v>
      </c>
      <c r="C63" s="140"/>
      <c r="D63" s="140"/>
      <c r="E63" s="140"/>
      <c r="F63" s="140"/>
      <c r="G63" s="140"/>
      <c r="H63" s="74"/>
      <c r="I63" s="74"/>
    </row>
    <row r="64" spans="2:9" ht="12" customHeight="1">
      <c r="B64" s="140" t="s">
        <v>62</v>
      </c>
      <c r="C64" s="140"/>
      <c r="D64" s="140"/>
      <c r="E64" s="140"/>
      <c r="F64" s="140"/>
      <c r="G64" s="140"/>
      <c r="H64" s="74"/>
      <c r="I64" s="74"/>
    </row>
    <row r="65" spans="2:9" ht="12" customHeight="1">
      <c r="B65" s="140" t="s">
        <v>63</v>
      </c>
      <c r="C65" s="140"/>
      <c r="D65" s="140"/>
      <c r="E65" s="140"/>
      <c r="F65" s="140"/>
      <c r="G65" s="140"/>
      <c r="H65" s="127">
        <v>200313224.66</v>
      </c>
      <c r="I65" s="74" t="s">
        <v>59</v>
      </c>
    </row>
    <row r="66" spans="2:9" ht="12" customHeight="1">
      <c r="B66" s="143" t="s">
        <v>99</v>
      </c>
      <c r="C66" s="143"/>
      <c r="D66" s="143"/>
      <c r="E66" s="143"/>
      <c r="F66" s="143"/>
      <c r="G66" s="143"/>
      <c r="H66" s="121">
        <f>SUM(H68:H72)</f>
        <v>147527520</v>
      </c>
      <c r="I66" s="73">
        <f>SUM(I68:I71)</f>
        <v>0</v>
      </c>
    </row>
    <row r="67" spans="2:9" ht="12" customHeight="1">
      <c r="B67" s="140" t="s">
        <v>56</v>
      </c>
      <c r="C67" s="140"/>
      <c r="D67" s="140"/>
      <c r="E67" s="140"/>
      <c r="F67" s="140"/>
      <c r="G67" s="140"/>
      <c r="H67" s="81"/>
      <c r="I67" s="81"/>
    </row>
    <row r="68" spans="2:9" ht="12" customHeight="1">
      <c r="B68" s="140" t="s">
        <v>100</v>
      </c>
      <c r="C68" s="140"/>
      <c r="D68" s="140"/>
      <c r="E68" s="140"/>
      <c r="F68" s="140"/>
      <c r="G68" s="140"/>
      <c r="H68" s="74"/>
      <c r="I68" s="74"/>
    </row>
    <row r="69" spans="2:9" ht="12" customHeight="1">
      <c r="B69" s="140" t="s">
        <v>68</v>
      </c>
      <c r="C69" s="140"/>
      <c r="D69" s="140"/>
      <c r="E69" s="140"/>
      <c r="F69" s="140"/>
      <c r="G69" s="140"/>
      <c r="H69" s="74"/>
      <c r="I69" s="74"/>
    </row>
    <row r="70" spans="2:9" ht="12" customHeight="1">
      <c r="B70" s="140" t="s">
        <v>101</v>
      </c>
      <c r="C70" s="140"/>
      <c r="D70" s="140"/>
      <c r="E70" s="140"/>
      <c r="F70" s="140"/>
      <c r="G70" s="140"/>
      <c r="H70" s="74"/>
      <c r="I70" s="74"/>
    </row>
    <row r="71" spans="2:9" ht="12" customHeight="1">
      <c r="B71" s="141" t="s">
        <v>102</v>
      </c>
      <c r="C71" s="141"/>
      <c r="D71" s="141"/>
      <c r="E71" s="141"/>
      <c r="F71" s="141"/>
      <c r="G71" s="141"/>
      <c r="H71" s="74" t="s">
        <v>59</v>
      </c>
      <c r="I71" s="74" t="s">
        <v>59</v>
      </c>
    </row>
    <row r="72" spans="2:13" ht="12" customHeight="1">
      <c r="B72" s="146" t="s">
        <v>141</v>
      </c>
      <c r="C72" s="146"/>
      <c r="D72" s="146"/>
      <c r="E72" s="146"/>
      <c r="F72" s="146"/>
      <c r="G72" s="146"/>
      <c r="H72" s="127">
        <v>147527520</v>
      </c>
      <c r="I72" s="129"/>
      <c r="J72" s="128"/>
      <c r="K72" s="128"/>
      <c r="L72" s="128"/>
      <c r="M72" s="7"/>
    </row>
    <row r="73" spans="2:9" ht="12" customHeight="1">
      <c r="B73" s="142" t="s">
        <v>103</v>
      </c>
      <c r="C73" s="142"/>
      <c r="D73" s="142"/>
      <c r="E73" s="142"/>
      <c r="F73" s="142"/>
      <c r="G73" s="142"/>
      <c r="H73" s="121">
        <f>H60-H66</f>
        <v>52785704.66</v>
      </c>
      <c r="I73" s="73">
        <f>I60-I66</f>
        <v>0</v>
      </c>
    </row>
    <row r="74" spans="2:9" ht="12" customHeight="1">
      <c r="B74" s="139"/>
      <c r="C74" s="139"/>
      <c r="D74" s="139"/>
      <c r="E74" s="139"/>
      <c r="F74" s="139"/>
      <c r="G74" s="139"/>
      <c r="H74" s="73"/>
      <c r="I74" s="73"/>
    </row>
    <row r="75" spans="2:9" ht="12" customHeight="1">
      <c r="B75" s="139" t="s">
        <v>104</v>
      </c>
      <c r="C75" s="139"/>
      <c r="D75" s="139"/>
      <c r="E75" s="139"/>
      <c r="F75" s="139"/>
      <c r="G75" s="139"/>
      <c r="H75" s="73" t="s">
        <v>59</v>
      </c>
      <c r="I75" s="73" t="s">
        <v>59</v>
      </c>
    </row>
    <row r="76" spans="2:9" ht="12" customHeight="1">
      <c r="B76" s="139"/>
      <c r="C76" s="139"/>
      <c r="D76" s="139"/>
      <c r="E76" s="139"/>
      <c r="F76" s="139"/>
      <c r="G76" s="139"/>
      <c r="H76" s="73"/>
      <c r="I76" s="73"/>
    </row>
    <row r="77" spans="2:9" ht="12" customHeight="1">
      <c r="B77" s="139" t="s">
        <v>105</v>
      </c>
      <c r="C77" s="139"/>
      <c r="D77" s="139"/>
      <c r="E77" s="139"/>
      <c r="F77" s="139"/>
      <c r="G77" s="139"/>
      <c r="H77" s="121">
        <f>H28+H57+H73</f>
        <v>4706116.519999996</v>
      </c>
      <c r="I77" s="73">
        <f>I28+I57+I73</f>
        <v>0</v>
      </c>
    </row>
    <row r="78" spans="2:9" ht="12" customHeight="1">
      <c r="B78" s="139"/>
      <c r="C78" s="139"/>
      <c r="D78" s="139"/>
      <c r="E78" s="139"/>
      <c r="F78" s="139"/>
      <c r="G78" s="139"/>
      <c r="H78" s="73"/>
      <c r="I78" s="73"/>
    </row>
    <row r="79" spans="2:9" ht="12" customHeight="1">
      <c r="B79" s="139" t="s">
        <v>106</v>
      </c>
      <c r="C79" s="139"/>
      <c r="D79" s="139"/>
      <c r="E79" s="139"/>
      <c r="F79" s="139"/>
      <c r="G79" s="139"/>
      <c r="H79" s="73">
        <v>0</v>
      </c>
      <c r="I79" s="73"/>
    </row>
    <row r="80" spans="2:9" ht="12" customHeight="1">
      <c r="B80" s="139"/>
      <c r="C80" s="139"/>
      <c r="D80" s="139"/>
      <c r="E80" s="139"/>
      <c r="F80" s="139"/>
      <c r="G80" s="139"/>
      <c r="H80" s="73"/>
      <c r="I80" s="73"/>
    </row>
    <row r="81" spans="2:9" ht="12" customHeight="1">
      <c r="B81" s="139" t="s">
        <v>107</v>
      </c>
      <c r="C81" s="139"/>
      <c r="D81" s="139"/>
      <c r="E81" s="139"/>
      <c r="F81" s="139"/>
      <c r="G81" s="139"/>
      <c r="H81" s="121">
        <f>H77+H79</f>
        <v>4706116.519999996</v>
      </c>
      <c r="I81" s="73">
        <f>I77+I79</f>
        <v>0</v>
      </c>
    </row>
    <row r="82" spans="2:9" ht="12" customHeight="1">
      <c r="B82" s="139"/>
      <c r="C82" s="139"/>
      <c r="D82" s="139"/>
      <c r="E82" s="139"/>
      <c r="F82" s="139"/>
      <c r="G82" s="139"/>
      <c r="H82" s="73"/>
      <c r="I82" s="73"/>
    </row>
    <row r="83" ht="12" customHeight="1"/>
    <row r="84" ht="12" customHeight="1"/>
    <row r="85" spans="1:10" ht="12.75">
      <c r="A85" s="5"/>
      <c r="B85" s="5"/>
      <c r="C85" s="4"/>
      <c r="D85" s="5"/>
      <c r="E85" s="5"/>
      <c r="J85" s="80"/>
    </row>
    <row r="86" spans="1:8" ht="18" customHeight="1">
      <c r="A86" s="5"/>
      <c r="B86" s="14" t="s">
        <v>36</v>
      </c>
      <c r="D86" s="148"/>
      <c r="E86" s="148"/>
      <c r="F86" s="136" t="s">
        <v>36</v>
      </c>
      <c r="G86" s="136"/>
      <c r="H86" s="136"/>
    </row>
    <row r="87" spans="1:8" ht="15">
      <c r="A87" s="18"/>
      <c r="B87" s="6" t="s">
        <v>122</v>
      </c>
      <c r="D87" s="6"/>
      <c r="E87" s="18"/>
      <c r="F87" s="137" t="s">
        <v>123</v>
      </c>
      <c r="G87" s="138"/>
      <c r="H87" s="138"/>
    </row>
    <row r="88" spans="1:8" ht="30" customHeight="1">
      <c r="A88" s="21"/>
      <c r="B88" s="6" t="s">
        <v>109</v>
      </c>
      <c r="D88" s="147"/>
      <c r="E88" s="147"/>
      <c r="F88" s="135" t="s">
        <v>27</v>
      </c>
      <c r="G88" s="135"/>
      <c r="H88" s="135"/>
    </row>
    <row r="89" spans="1:4" ht="12.75">
      <c r="A89" s="23"/>
      <c r="B89" s="7"/>
      <c r="C89" s="7"/>
      <c r="D89" s="7"/>
    </row>
    <row r="90" spans="1:4" ht="12.75">
      <c r="A90" s="24"/>
      <c r="B90" s="10"/>
      <c r="C90" s="7"/>
      <c r="D90" s="7"/>
    </row>
    <row r="91" spans="1:4" ht="12.75">
      <c r="A91" s="24"/>
      <c r="B91" s="10"/>
      <c r="C91" s="7"/>
      <c r="D91" s="7"/>
    </row>
  </sheetData>
  <sheetProtection/>
  <mergeCells count="75">
    <mergeCell ref="B72:G72"/>
    <mergeCell ref="B1:I1"/>
    <mergeCell ref="D88:E88"/>
    <mergeCell ref="D86:E86"/>
    <mergeCell ref="B8:G9"/>
    <mergeCell ref="B10:I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9"/>
    <mergeCell ref="B30:I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6:G66"/>
    <mergeCell ref="B54:G54"/>
    <mergeCell ref="B55:G55"/>
    <mergeCell ref="B56:G56"/>
    <mergeCell ref="B57:G58"/>
    <mergeCell ref="B59:I59"/>
    <mergeCell ref="B60:G60"/>
    <mergeCell ref="B68:G68"/>
    <mergeCell ref="B69:G69"/>
    <mergeCell ref="B70:G70"/>
    <mergeCell ref="B71:G71"/>
    <mergeCell ref="B73:G74"/>
    <mergeCell ref="B61:G61"/>
    <mergeCell ref="B62:G62"/>
    <mergeCell ref="B63:G63"/>
    <mergeCell ref="B64:G64"/>
    <mergeCell ref="B65:G65"/>
    <mergeCell ref="H8:H9"/>
    <mergeCell ref="I8:I9"/>
    <mergeCell ref="F88:H88"/>
    <mergeCell ref="F86:H86"/>
    <mergeCell ref="F87:H87"/>
    <mergeCell ref="B75:G76"/>
    <mergeCell ref="B77:G78"/>
    <mergeCell ref="B79:G80"/>
    <mergeCell ref="B81:G82"/>
    <mergeCell ref="B67:G67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C16" sqref="C16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58" customWidth="1"/>
    <col min="9" max="9" width="13.00390625" style="58" customWidth="1"/>
    <col min="10" max="16384" width="9.125" style="1" customWidth="1"/>
  </cols>
  <sheetData>
    <row r="1" spans="1:5" ht="12.75">
      <c r="A1" s="137" t="s">
        <v>119</v>
      </c>
      <c r="B1" s="138"/>
      <c r="C1" s="138"/>
      <c r="D1" s="138"/>
      <c r="E1" s="138"/>
    </row>
    <row r="3" ht="12.75">
      <c r="A3" s="8"/>
    </row>
    <row r="4" ht="12.75">
      <c r="A4" s="87" t="s">
        <v>128</v>
      </c>
    </row>
    <row r="5" spans="1:4" ht="15.75" customHeight="1" thickBot="1">
      <c r="A5" s="8"/>
      <c r="D5" s="1" t="s">
        <v>28</v>
      </c>
    </row>
    <row r="6" spans="1:5" ht="39">
      <c r="A6" s="160"/>
      <c r="B6" s="161" t="s">
        <v>11</v>
      </c>
      <c r="C6" s="161" t="s">
        <v>44</v>
      </c>
      <c r="D6" s="161" t="s">
        <v>51</v>
      </c>
      <c r="E6" s="162" t="s">
        <v>10</v>
      </c>
    </row>
    <row r="7" spans="1:5" ht="12.75">
      <c r="A7" s="163"/>
      <c r="B7" s="153"/>
      <c r="C7" s="153"/>
      <c r="D7" s="153"/>
      <c r="E7" s="164"/>
    </row>
    <row r="8" spans="1:5" ht="13.5" thickBot="1">
      <c r="A8" s="165"/>
      <c r="B8" s="155"/>
      <c r="C8" s="155"/>
      <c r="D8" s="155"/>
      <c r="E8" s="166"/>
    </row>
    <row r="9" spans="1:9" s="26" customFormat="1" ht="15" customHeight="1" thickBot="1">
      <c r="A9" s="157" t="s">
        <v>130</v>
      </c>
      <c r="B9" s="158">
        <v>0</v>
      </c>
      <c r="C9" s="158">
        <v>0</v>
      </c>
      <c r="D9" s="158">
        <v>0</v>
      </c>
      <c r="E9" s="159">
        <f>SUM(B9:D9)</f>
        <v>0</v>
      </c>
      <c r="H9" s="59"/>
      <c r="I9" s="59"/>
    </row>
    <row r="10" spans="1:5" ht="12.75">
      <c r="A10" s="167"/>
      <c r="B10" s="156"/>
      <c r="C10" s="156"/>
      <c r="D10" s="156"/>
      <c r="E10" s="168"/>
    </row>
    <row r="11" spans="1:5" ht="12.75">
      <c r="A11" s="169" t="s">
        <v>132</v>
      </c>
      <c r="B11" s="154" t="s">
        <v>24</v>
      </c>
      <c r="C11" s="154"/>
      <c r="D11" s="154">
        <v>0</v>
      </c>
      <c r="E11" s="170">
        <f>SUM(B11:D11)</f>
        <v>0</v>
      </c>
    </row>
    <row r="12" spans="1:5" ht="12.75">
      <c r="A12" s="169"/>
      <c r="B12" s="154"/>
      <c r="C12" s="154"/>
      <c r="D12" s="154"/>
      <c r="E12" s="171"/>
    </row>
    <row r="13" spans="1:9" s="8" customFormat="1" ht="27" customHeight="1">
      <c r="A13" s="172" t="s">
        <v>52</v>
      </c>
      <c r="B13" s="78" t="s">
        <v>24</v>
      </c>
      <c r="C13" s="78">
        <f>C11</f>
        <v>0</v>
      </c>
      <c r="D13" s="78">
        <f>D11</f>
        <v>0</v>
      </c>
      <c r="E13" s="173">
        <f>SUM(B13:D13)</f>
        <v>0</v>
      </c>
      <c r="H13" s="62"/>
      <c r="I13" s="62"/>
    </row>
    <row r="14" spans="1:5" ht="12.75" hidden="1">
      <c r="A14" s="174"/>
      <c r="B14" s="77"/>
      <c r="C14" s="77"/>
      <c r="D14" s="77"/>
      <c r="E14" s="175"/>
    </row>
    <row r="15" spans="1:5" ht="12.75" hidden="1">
      <c r="A15" s="174" t="s">
        <v>37</v>
      </c>
      <c r="B15" s="77"/>
      <c r="C15" s="77"/>
      <c r="D15" s="77"/>
      <c r="E15" s="175"/>
    </row>
    <row r="16" spans="1:5" ht="13.5" thickBot="1">
      <c r="A16" s="174"/>
      <c r="B16" s="77"/>
      <c r="C16" s="77"/>
      <c r="D16" s="77"/>
      <c r="E16" s="176"/>
    </row>
    <row r="17" spans="1:9" s="26" customFormat="1" ht="16.5" customHeight="1" thickBot="1">
      <c r="A17" s="25" t="s">
        <v>129</v>
      </c>
      <c r="B17" s="75">
        <f>B9</f>
        <v>0</v>
      </c>
      <c r="C17" s="75">
        <f>C9+C13+C15</f>
        <v>0</v>
      </c>
      <c r="D17" s="75">
        <f>D9+D13+D15</f>
        <v>0</v>
      </c>
      <c r="E17" s="76">
        <f>SUM(B17:D17)</f>
        <v>0</v>
      </c>
      <c r="H17" s="59"/>
      <c r="I17" s="59"/>
    </row>
    <row r="18" spans="1:9" s="26" customFormat="1" ht="16.5" customHeight="1" thickBot="1">
      <c r="A18" s="25"/>
      <c r="B18" s="75"/>
      <c r="C18" s="75"/>
      <c r="D18" s="75"/>
      <c r="E18" s="76"/>
      <c r="H18" s="59"/>
      <c r="I18" s="59"/>
    </row>
    <row r="19" spans="1:9" s="26" customFormat="1" ht="15" customHeight="1" thickBot="1">
      <c r="A19" s="90" t="s">
        <v>131</v>
      </c>
      <c r="B19" s="75">
        <v>0</v>
      </c>
      <c r="C19" s="75">
        <v>0</v>
      </c>
      <c r="D19" s="75">
        <v>0</v>
      </c>
      <c r="E19" s="76">
        <f>SUM(B19:D19)</f>
        <v>0</v>
      </c>
      <c r="H19" s="59"/>
      <c r="I19" s="59"/>
    </row>
    <row r="20" spans="1:5" ht="24">
      <c r="A20" s="177" t="s">
        <v>134</v>
      </c>
      <c r="B20" s="79">
        <v>481350</v>
      </c>
      <c r="C20" s="79"/>
      <c r="D20" s="79"/>
      <c r="E20" s="175">
        <f>SUM(B20:D20)</f>
        <v>481350</v>
      </c>
    </row>
    <row r="21" spans="1:5" ht="12.75">
      <c r="A21" s="174" t="s">
        <v>133</v>
      </c>
      <c r="B21" s="77">
        <v>0</v>
      </c>
      <c r="C21" s="77">
        <v>0</v>
      </c>
      <c r="D21" s="77">
        <v>-18589</v>
      </c>
      <c r="E21" s="175">
        <f>SUM(B21:D21)</f>
        <v>-18589</v>
      </c>
    </row>
    <row r="22" spans="1:5" ht="12.75">
      <c r="A22" s="174"/>
      <c r="B22" s="77"/>
      <c r="C22" s="77"/>
      <c r="D22" s="77"/>
      <c r="E22" s="176"/>
    </row>
    <row r="23" spans="1:9" s="8" customFormat="1" ht="27" customHeight="1">
      <c r="A23" s="172" t="s">
        <v>52</v>
      </c>
      <c r="B23" s="78" t="s">
        <v>24</v>
      </c>
      <c r="C23" s="78">
        <f>C21</f>
        <v>0</v>
      </c>
      <c r="D23" s="78">
        <f>D21</f>
        <v>-18589</v>
      </c>
      <c r="E23" s="173">
        <f>SUM(B23:D23)</f>
        <v>-18589</v>
      </c>
      <c r="H23" s="62"/>
      <c r="I23" s="62"/>
    </row>
    <row r="24" spans="1:5" ht="12.75" hidden="1">
      <c r="A24" s="174"/>
      <c r="B24" s="77"/>
      <c r="C24" s="77"/>
      <c r="D24" s="77"/>
      <c r="E24" s="175"/>
    </row>
    <row r="25" spans="1:5" ht="12.75" hidden="1">
      <c r="A25" s="174" t="s">
        <v>37</v>
      </c>
      <c r="B25" s="77"/>
      <c r="C25" s="77"/>
      <c r="D25" s="77"/>
      <c r="E25" s="175"/>
    </row>
    <row r="26" spans="1:5" ht="13.5" thickBot="1">
      <c r="A26" s="174"/>
      <c r="B26" s="77"/>
      <c r="C26" s="77"/>
      <c r="D26" s="77"/>
      <c r="E26" s="176"/>
    </row>
    <row r="27" spans="1:9" s="26" customFormat="1" ht="16.5" customHeight="1" thickBot="1">
      <c r="A27" s="25" t="s">
        <v>118</v>
      </c>
      <c r="B27" s="75">
        <f>B20+B21</f>
        <v>481350</v>
      </c>
      <c r="C27" s="75">
        <f>C19+C23+C25</f>
        <v>0</v>
      </c>
      <c r="D27" s="75">
        <f>D19+D23+D25</f>
        <v>-18589</v>
      </c>
      <c r="E27" s="76">
        <f>SUM(B27:D27)</f>
        <v>462761</v>
      </c>
      <c r="H27" s="59"/>
      <c r="I27" s="59"/>
    </row>
    <row r="28" spans="1:5" ht="12.75">
      <c r="A28" s="27"/>
      <c r="B28" s="2"/>
      <c r="C28" s="2"/>
      <c r="D28" s="2"/>
      <c r="E28" s="2"/>
    </row>
    <row r="29" spans="1:5" ht="12.75">
      <c r="A29" s="27"/>
      <c r="B29" s="2"/>
      <c r="C29" s="2"/>
      <c r="D29" s="2"/>
      <c r="E29" s="2"/>
    </row>
    <row r="30" spans="1:5" ht="12.75">
      <c r="A30" s="21"/>
      <c r="B30" s="20"/>
      <c r="C30" s="20"/>
      <c r="D30" s="58"/>
      <c r="E30" s="58"/>
    </row>
    <row r="31" spans="1:5" ht="12.75">
      <c r="A31" s="14" t="s">
        <v>39</v>
      </c>
      <c r="B31" s="20"/>
      <c r="C31" s="20"/>
      <c r="D31" s="132" t="s">
        <v>36</v>
      </c>
      <c r="E31" s="132"/>
    </row>
    <row r="32" spans="1:9" ht="13.5">
      <c r="A32" s="6" t="s">
        <v>122</v>
      </c>
      <c r="B32" s="19"/>
      <c r="C32" s="15"/>
      <c r="D32" s="6" t="s">
        <v>123</v>
      </c>
      <c r="G32" s="58"/>
      <c r="H32" s="1"/>
      <c r="I32" s="1"/>
    </row>
    <row r="33" spans="1:9" ht="33" customHeight="1">
      <c r="A33" s="6" t="s">
        <v>109</v>
      </c>
      <c r="B33" s="19"/>
      <c r="C33" s="15"/>
      <c r="D33" s="16" t="s">
        <v>27</v>
      </c>
      <c r="G33" s="58"/>
      <c r="H33" s="1"/>
      <c r="I33" s="1"/>
    </row>
    <row r="34" ht="12.75">
      <c r="A34" s="21"/>
    </row>
    <row r="36" spans="2:6" ht="12.75">
      <c r="B36" s="58"/>
      <c r="C36" s="58"/>
      <c r="D36" s="58"/>
      <c r="E36" s="58"/>
      <c r="F36" s="58"/>
    </row>
    <row r="37" spans="1:4" ht="12.75">
      <c r="A37" s="29"/>
      <c r="B37" s="30"/>
      <c r="C37" s="30"/>
      <c r="D37" s="30"/>
    </row>
    <row r="38" spans="1:4" ht="12.75">
      <c r="A38" s="31"/>
      <c r="B38" s="32"/>
      <c r="C38" s="32"/>
      <c r="D38" s="32"/>
    </row>
    <row r="39" spans="1:4" ht="12.75">
      <c r="A39" s="41"/>
      <c r="B39" s="35"/>
      <c r="C39" s="35"/>
      <c r="D39" s="35"/>
    </row>
    <row r="40" spans="1:4" ht="12.75">
      <c r="A40" s="33"/>
      <c r="B40" s="34"/>
      <c r="C40" s="34"/>
      <c r="D40" s="35"/>
    </row>
    <row r="41" spans="1:4" ht="12.75">
      <c r="A41" s="33"/>
      <c r="B41" s="34"/>
      <c r="C41" s="34"/>
      <c r="D41" s="35"/>
    </row>
    <row r="42" spans="1:4" ht="12.75">
      <c r="A42" s="33"/>
      <c r="B42" s="34"/>
      <c r="C42" s="34"/>
      <c r="D42" s="35"/>
    </row>
    <row r="43" spans="1:4" ht="12.75">
      <c r="A43" s="33"/>
      <c r="B43" s="34"/>
      <c r="C43" s="34"/>
      <c r="D43" s="35"/>
    </row>
    <row r="44" spans="1:4" ht="12.75">
      <c r="A44" s="33"/>
      <c r="B44" s="34"/>
      <c r="C44" s="34"/>
      <c r="D44" s="35"/>
    </row>
    <row r="45" spans="1:4" ht="12.75">
      <c r="A45" s="41"/>
      <c r="B45" s="35"/>
      <c r="C45" s="35"/>
      <c r="D45" s="35"/>
    </row>
    <row r="46" spans="1:4" ht="12.75">
      <c r="A46" s="36"/>
      <c r="B46" s="37"/>
      <c r="C46" s="37"/>
      <c r="D46" s="35"/>
    </row>
    <row r="47" spans="1:4" ht="12.75">
      <c r="A47" s="41"/>
      <c r="B47" s="42"/>
      <c r="C47" s="42"/>
      <c r="D47" s="42"/>
    </row>
    <row r="48" spans="1:4" ht="12.75">
      <c r="A48" s="33"/>
      <c r="B48" s="38"/>
      <c r="C48" s="38"/>
      <c r="D48" s="35"/>
    </row>
    <row r="49" spans="1:4" ht="12.75">
      <c r="A49" s="33"/>
      <c r="B49" s="38"/>
      <c r="C49" s="38"/>
      <c r="D49" s="35"/>
    </row>
    <row r="50" spans="1:4" ht="12.75">
      <c r="A50" s="33"/>
      <c r="B50" s="38"/>
      <c r="C50" s="38"/>
      <c r="D50" s="35"/>
    </row>
    <row r="51" spans="1:4" ht="12.75">
      <c r="A51" s="33"/>
      <c r="B51" s="38"/>
      <c r="C51" s="38"/>
      <c r="D51" s="35"/>
    </row>
    <row r="52" spans="1:4" ht="12.75">
      <c r="A52" s="33"/>
      <c r="B52" s="38"/>
      <c r="C52" s="38"/>
      <c r="D52" s="35"/>
    </row>
    <row r="53" spans="1:4" ht="12.75">
      <c r="A53" s="33"/>
      <c r="B53" s="38"/>
      <c r="C53" s="38"/>
      <c r="D53" s="35"/>
    </row>
    <row r="54" spans="1:4" ht="12.75">
      <c r="A54" s="41"/>
      <c r="B54" s="42"/>
      <c r="C54" s="42"/>
      <c r="D54" s="42"/>
    </row>
    <row r="55" spans="1:4" ht="12.75">
      <c r="A55" s="39"/>
      <c r="B55" s="40"/>
      <c r="C55" s="40"/>
      <c r="D55" s="40"/>
    </row>
    <row r="56" spans="1:4" ht="12.75">
      <c r="A56" s="43"/>
      <c r="B56" s="44"/>
      <c r="C56" s="44"/>
      <c r="D56" s="44"/>
    </row>
    <row r="57" spans="1:4" ht="12.75">
      <c r="A57" s="43"/>
      <c r="B57" s="44"/>
      <c r="C57" s="44"/>
      <c r="D57" s="44"/>
    </row>
    <row r="58" spans="1:4" ht="13.5">
      <c r="A58" s="45"/>
      <c r="B58" s="46"/>
      <c r="C58" s="45"/>
      <c r="D58" s="46"/>
    </row>
    <row r="59" spans="1:4" ht="13.5">
      <c r="A59" s="45"/>
      <c r="B59" s="46"/>
      <c r="C59" s="150"/>
      <c r="D59" s="150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</sheetData>
  <sheetProtection/>
  <mergeCells count="3">
    <mergeCell ref="D31:E31"/>
    <mergeCell ref="C59:D59"/>
    <mergeCell ref="A1:E1"/>
  </mergeCells>
  <printOptions/>
  <pageMargins left="0.53" right="0.28" top="0.58" bottom="1" header="0.3" footer="0.3"/>
  <pageSetup horizontalDpi="600" verticalDpi="600" orientation="portrait" paperSize="9" scale="83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Microsoft Office User</cp:lastModifiedBy>
  <cp:lastPrinted>2024-05-20T06:05:54Z</cp:lastPrinted>
  <dcterms:created xsi:type="dcterms:W3CDTF">2007-11-14T10:21:26Z</dcterms:created>
  <dcterms:modified xsi:type="dcterms:W3CDTF">2024-05-24T09:25:47Z</dcterms:modified>
  <cp:category/>
  <cp:version/>
  <cp:contentType/>
  <cp:contentStatus/>
</cp:coreProperties>
</file>