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elezneva\Desktop\БИРЖА!!!!!!!!!!\отчеты по бирже\2024\3 кв. 2024\"/>
    </mc:Choice>
  </mc:AlternateContent>
  <xr:revisionPtr revIDLastSave="0" documentId="13_ncr:1_{3F4CF8D4-0DEC-4A66-BA8B-52B2CADF68A2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ф1" sheetId="64" r:id="rId1"/>
    <sheet name="ф2" sheetId="63" r:id="rId2"/>
    <sheet name="ф3" sheetId="65" r:id="rId3"/>
    <sheet name="ф4" sheetId="6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66" l="1"/>
  <c r="E19" i="66" l="1"/>
  <c r="C21" i="66"/>
  <c r="D21" i="66"/>
  <c r="D18" i="66"/>
  <c r="C18" i="66"/>
  <c r="E17" i="66"/>
  <c r="E15" i="66"/>
  <c r="E18" i="66" l="1"/>
  <c r="E21" i="66"/>
  <c r="E11" i="66" l="1"/>
  <c r="E7" i="66"/>
  <c r="C9" i="66"/>
  <c r="C10" i="66" l="1"/>
  <c r="C13" i="66" s="1"/>
  <c r="D10" i="66" l="1"/>
  <c r="E10" i="66" s="1"/>
  <c r="D9" i="66" l="1"/>
  <c r="E9" i="66" s="1"/>
  <c r="D13" i="66" l="1"/>
  <c r="E13" i="66" s="1"/>
</calcChain>
</file>

<file path=xl/sharedStrings.xml><?xml version="1.0" encoding="utf-8"?>
<sst xmlns="http://schemas.openxmlformats.org/spreadsheetml/2006/main" count="183" uniqueCount="123">
  <si>
    <t>Запасы</t>
  </si>
  <si>
    <t>Прочие краткосрочные активы</t>
  </si>
  <si>
    <t>Основные средства</t>
  </si>
  <si>
    <t>Нематериальные активы</t>
  </si>
  <si>
    <t>Прочие краткосрочные обязательства</t>
  </si>
  <si>
    <t>Нераспределенная прибыль (непокрытый убыток)</t>
  </si>
  <si>
    <t>-</t>
  </si>
  <si>
    <t>Валовая прибыль</t>
  </si>
  <si>
    <t>Итого капитал</t>
  </si>
  <si>
    <t>прочие поступления</t>
  </si>
  <si>
    <t>платежи поставщикам за товары и услуги</t>
  </si>
  <si>
    <t>прочие выплаты</t>
  </si>
  <si>
    <t>приобретение основных средств</t>
  </si>
  <si>
    <t>погашение займов</t>
  </si>
  <si>
    <t>получение займов</t>
  </si>
  <si>
    <t>Ликвидационный фонд</t>
  </si>
  <si>
    <t>ОНО</t>
  </si>
  <si>
    <t>Главный бухгалтер</t>
  </si>
  <si>
    <t>реализация товаров</t>
  </si>
  <si>
    <t>авансы полученные</t>
  </si>
  <si>
    <t>авансы выданные</t>
  </si>
  <si>
    <t>выплаты по заработной плате</t>
  </si>
  <si>
    <t>выплата вознаграждения по займам</t>
  </si>
  <si>
    <t>другие платежи в бюджет</t>
  </si>
  <si>
    <t>прочие</t>
  </si>
  <si>
    <t>Руководитель</t>
  </si>
  <si>
    <t>Бейсембаев Аманбай Сагандыкович</t>
  </si>
  <si>
    <t>(фамилия, имя, отчество)</t>
  </si>
  <si>
    <t>Никулина Светлана Ивановна</t>
  </si>
  <si>
    <t>М П</t>
  </si>
  <si>
    <t>Нераспределенная прибыль</t>
  </si>
  <si>
    <t>Наименование показателей </t>
  </si>
  <si>
    <t>Прим.</t>
  </si>
  <si>
    <t>Выручка </t>
  </si>
  <si>
    <t>Себестоимость реализованных товаров и услуг </t>
  </si>
  <si>
    <t>Расходы по реализации </t>
  </si>
  <si>
    <t>Административные расходы </t>
  </si>
  <si>
    <t>Прочие расходы </t>
  </si>
  <si>
    <t>Прочие доходы </t>
  </si>
  <si>
    <t xml:space="preserve">Итого операционная прибыль </t>
  </si>
  <si>
    <t>Доходы по финансированию</t>
  </si>
  <si>
    <t>Расходы по финансированию </t>
  </si>
  <si>
    <t>Прибыль (убыток) до налогообложения</t>
  </si>
  <si>
    <t>Расходы по подоходному налогу</t>
  </si>
  <si>
    <t xml:space="preserve">Прибыль (убыток) после налогообложения </t>
  </si>
  <si>
    <t>Обесценение гудвила</t>
  </si>
  <si>
    <t>Прибыль за год</t>
  </si>
  <si>
    <t>собственников</t>
  </si>
  <si>
    <t>меньшинства</t>
  </si>
  <si>
    <t>Наименование статьи</t>
  </si>
  <si>
    <t>Активы</t>
  </si>
  <si>
    <t>Краткосрочные активы:</t>
  </si>
  <si>
    <t>Долгосрочные активы</t>
  </si>
  <si>
    <t>Денежные средства и их эквиваленты</t>
  </si>
  <si>
    <t>Краткосрочная торговая и прочая ДЗ</t>
  </si>
  <si>
    <t>Прочие долгосрочные активы</t>
  </si>
  <si>
    <t>Текущие налоговые активы по подоходному налогу</t>
  </si>
  <si>
    <t xml:space="preserve">Итого долгосрочных активов </t>
  </si>
  <si>
    <t xml:space="preserve">Итого краткосрочных активов </t>
  </si>
  <si>
    <t>Активы на продажу</t>
  </si>
  <si>
    <t>Долгосрочная торговая и прочая ДЗ</t>
  </si>
  <si>
    <t>Инвестиции, учитываемые методом долевого участия</t>
  </si>
  <si>
    <t>Право пользования активом</t>
  </si>
  <si>
    <t>Всего активы</t>
  </si>
  <si>
    <t>Капитал</t>
  </si>
  <si>
    <t>Уставный (акционерный) капитал</t>
  </si>
  <si>
    <t>Обязательства и капитал</t>
  </si>
  <si>
    <t>Краткосрочные обязательства</t>
  </si>
  <si>
    <t>Займы</t>
  </si>
  <si>
    <t>Прочие краткосрочные финансовые обязательства</t>
  </si>
  <si>
    <t xml:space="preserve">Итого долгосрочных обязательств </t>
  </si>
  <si>
    <t>Краткосрочная торговая и прочая КЗ</t>
  </si>
  <si>
    <t>Краткосрочные резервы</t>
  </si>
  <si>
    <t>Вознаграждения работникам</t>
  </si>
  <si>
    <t>Текущие налоговые обязательства по подоходному налогу</t>
  </si>
  <si>
    <t xml:space="preserve">Итого краткосрочных обязательств </t>
  </si>
  <si>
    <t>Отложенное налоговое об-во</t>
  </si>
  <si>
    <t>Всего обязательства и капитал</t>
  </si>
  <si>
    <t xml:space="preserve">Всего капитал </t>
  </si>
  <si>
    <t>Движение денежных средств от операционной деятельности</t>
  </si>
  <si>
    <t>Поступление денежных средств, всего</t>
  </si>
  <si>
    <t xml:space="preserve">вознаграждения </t>
  </si>
  <si>
    <t>Выбытие денежных средств, всего</t>
  </si>
  <si>
    <t xml:space="preserve"> от операционной деятельности </t>
  </si>
  <si>
    <t>Движение денежных средств от инвестиционной деятельности</t>
  </si>
  <si>
    <t>возврат депозитов</t>
  </si>
  <si>
    <t>выдача депозитов</t>
  </si>
  <si>
    <t xml:space="preserve"> от инвестиционной деятельности </t>
  </si>
  <si>
    <t>Движение денежных средств от финансовой деятельности</t>
  </si>
  <si>
    <t xml:space="preserve"> от финансовой деятельности </t>
  </si>
  <si>
    <t>Влияние курсовых разниц</t>
  </si>
  <si>
    <t xml:space="preserve">Увеличение +/- уменьшение денежных средств </t>
  </si>
  <si>
    <t xml:space="preserve"> на начало отчетного периода</t>
  </si>
  <si>
    <t xml:space="preserve"> на конец отчетного периода</t>
  </si>
  <si>
    <t>ТОО Аркада Индастри</t>
  </si>
  <si>
    <t>Наименование компонентов</t>
  </si>
  <si>
    <t>Корректировка ошибок</t>
  </si>
  <si>
    <t> -</t>
  </si>
  <si>
    <t>Пересчитанное сальдо</t>
  </si>
  <si>
    <t xml:space="preserve">Общая совокупная прибыль, всего </t>
  </si>
  <si>
    <t>Прибыль (убыток) за год</t>
  </si>
  <si>
    <t>Прочие операции с собственниками</t>
  </si>
  <si>
    <t>Долгосрочные финансовые обязательства</t>
  </si>
  <si>
    <t>суммы выражены в тыс.тенге</t>
  </si>
  <si>
    <t>суммы выражены в тыс. тенге</t>
  </si>
  <si>
    <t>Резервы</t>
  </si>
  <si>
    <t>Резервный капитал</t>
  </si>
  <si>
    <t>Резерв по ликвидации активов и восстановлению участка</t>
  </si>
  <si>
    <t>Сальдо на 01 января 2024</t>
  </si>
  <si>
    <t>Прочие долгосрочные финансовые активы</t>
  </si>
  <si>
    <t>Краткосрочные финансовые активы</t>
  </si>
  <si>
    <t>Сальдо на 01 января 2023</t>
  </si>
  <si>
    <t>ОТЧЕТ О ФИНАНСОВОМ ПОЛОЖЕНИИ по состоянию на 30 сентября 2024 года</t>
  </si>
  <si>
    <t>30 сентября 2024 года</t>
  </si>
  <si>
    <t>ОТЧЕТ О СОВОКУПНОМ ДОХОДЕ за период, закончившийся 30 снтября 2024 года</t>
  </si>
  <si>
    <t>за 9 месяцев, закончившийся             30 сентября 2024</t>
  </si>
  <si>
    <t>за 9 месяцев, закончившийся          30 сентября 2023</t>
  </si>
  <si>
    <t>ОТЧЕТ О ДВИЖЕНИИ ДЕНЕЖНЫХ СРЕДСТВ за период, закончившийся 30 сентября 2024 года</t>
  </si>
  <si>
    <t>за 9 месяцев, закончившийся                30 сентября 2024</t>
  </si>
  <si>
    <t>Сальдо на 30 сентября 2024</t>
  </si>
  <si>
    <t>Сальдо на 30 сентября 2023</t>
  </si>
  <si>
    <r>
      <t xml:space="preserve">ОТЧЕТ ОБ ИЗМЕНЕНИЯХ В СОБСТВЕННОМ КАПИТАЛЕ </t>
    </r>
    <r>
      <rPr>
        <b/>
        <i/>
        <sz val="10"/>
        <rFont val="Times New Roman"/>
        <family val="1"/>
        <charset val="204"/>
      </rPr>
      <t>за период, закончившийся 30 сентября 2024 года</t>
    </r>
  </si>
  <si>
    <t>01 января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</si>
</sst>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23" x14ac:knownFonts="1">
    <font>
      <sz val="8"/>
      <name val="Arial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0">
    <xf numFmtId="0" fontId="0" fillId="0" borderId="0"/>
    <xf numFmtId="0" fontId="9" fillId="0" borderId="0"/>
    <xf numFmtId="0" fontId="8" fillId="0" borderId="0">
      <alignment horizontal="left"/>
    </xf>
    <xf numFmtId="0" fontId="10" fillId="0" borderId="0"/>
    <xf numFmtId="0" fontId="8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0" borderId="0"/>
  </cellStyleXfs>
  <cellXfs count="85">
    <xf numFmtId="0" fontId="0" fillId="0" borderId="0" xfId="0"/>
    <xf numFmtId="3" fontId="6" fillId="0" borderId="0" xfId="0" applyNumberFormat="1" applyFont="1" applyAlignment="1">
      <alignment horizontal="right" wrapText="1"/>
    </xf>
    <xf numFmtId="3" fontId="6" fillId="0" borderId="1" xfId="0" applyNumberFormat="1" applyFont="1" applyBorder="1" applyAlignment="1">
      <alignment horizontal="right" wrapText="1"/>
    </xf>
    <xf numFmtId="0" fontId="7" fillId="0" borderId="0" xfId="0" applyFont="1"/>
    <xf numFmtId="0" fontId="1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 vertical="top" wrapText="1"/>
    </xf>
    <xf numFmtId="4" fontId="7" fillId="0" borderId="0" xfId="0" applyNumberFormat="1" applyFont="1"/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center" wrapText="1"/>
    </xf>
    <xf numFmtId="3" fontId="5" fillId="0" borderId="0" xfId="0" applyNumberFormat="1" applyFont="1"/>
    <xf numFmtId="3" fontId="3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3" fontId="6" fillId="3" borderId="0" xfId="0" applyNumberFormat="1" applyFont="1" applyFill="1" applyAlignment="1">
      <alignment horizontal="right" wrapText="1"/>
    </xf>
    <xf numFmtId="0" fontId="1" fillId="2" borderId="0" xfId="0" applyFont="1" applyFill="1"/>
    <xf numFmtId="3" fontId="6" fillId="3" borderId="1" xfId="0" applyNumberFormat="1" applyFont="1" applyFill="1" applyBorder="1" applyAlignment="1">
      <alignment horizontal="right" wrapText="1"/>
    </xf>
    <xf numFmtId="3" fontId="6" fillId="0" borderId="0" xfId="0" applyNumberFormat="1" applyFont="1"/>
    <xf numFmtId="3" fontId="5" fillId="2" borderId="0" xfId="0" applyNumberFormat="1" applyFont="1" applyFill="1" applyAlignment="1">
      <alignment horizontal="right" wrapText="1"/>
    </xf>
    <xf numFmtId="3" fontId="3" fillId="0" borderId="0" xfId="0" applyNumberFormat="1" applyFont="1"/>
    <xf numFmtId="0" fontId="14" fillId="0" borderId="0" xfId="0" applyFont="1"/>
    <xf numFmtId="0" fontId="15" fillId="0" borderId="0" xfId="0" applyFont="1"/>
    <xf numFmtId="3" fontId="7" fillId="0" borderId="0" xfId="0" applyNumberFormat="1" applyFont="1"/>
    <xf numFmtId="0" fontId="15" fillId="0" borderId="0" xfId="0" applyFont="1" applyAlignment="1">
      <alignment wrapText="1"/>
    </xf>
    <xf numFmtId="0" fontId="16" fillId="0" borderId="0" xfId="0" applyFont="1"/>
    <xf numFmtId="3" fontId="16" fillId="0" borderId="0" xfId="0" applyNumberFormat="1" applyFont="1"/>
    <xf numFmtId="0" fontId="7" fillId="0" borderId="3" xfId="0" applyFont="1" applyBorder="1"/>
    <xf numFmtId="3" fontId="7" fillId="0" borderId="1" xfId="0" applyNumberFormat="1" applyFont="1" applyBorder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4" fontId="5" fillId="0" borderId="0" xfId="1" applyNumberFormat="1" applyFont="1" applyAlignment="1">
      <alignment horizontal="center" wrapText="1"/>
    </xf>
    <xf numFmtId="0" fontId="15" fillId="0" borderId="0" xfId="0" applyFont="1" applyAlignment="1">
      <alignment horizontal="center"/>
    </xf>
    <xf numFmtId="0" fontId="2" fillId="4" borderId="0" xfId="0" applyFont="1" applyFill="1"/>
    <xf numFmtId="0" fontId="1" fillId="4" borderId="0" xfId="0" applyFont="1" applyFill="1"/>
    <xf numFmtId="0" fontId="1" fillId="0" borderId="0" xfId="0" applyFont="1"/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4" borderId="4" xfId="0" applyFont="1" applyFill="1" applyBorder="1"/>
    <xf numFmtId="0" fontId="15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1" fontId="3" fillId="0" borderId="4" xfId="0" applyNumberFormat="1" applyFont="1" applyBorder="1"/>
    <xf numFmtId="0" fontId="5" fillId="0" borderId="4" xfId="0" applyFont="1" applyBorder="1" applyAlignment="1">
      <alignment vertical="center" wrapText="1"/>
    </xf>
    <xf numFmtId="0" fontId="4" fillId="2" borderId="4" xfId="0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3" borderId="0" xfId="0" applyFont="1" applyFill="1" applyAlignment="1">
      <alignment vertical="center" wrapText="1"/>
    </xf>
    <xf numFmtId="3" fontId="0" fillId="0" borderId="0" xfId="0" applyNumberFormat="1"/>
    <xf numFmtId="3" fontId="4" fillId="0" borderId="0" xfId="0" applyNumberFormat="1" applyFont="1" applyAlignment="1">
      <alignment horizontal="right" vertical="center"/>
    </xf>
    <xf numFmtId="3" fontId="4" fillId="3" borderId="0" xfId="0" applyNumberFormat="1" applyFont="1" applyFill="1" applyAlignment="1">
      <alignment horizontal="right" vertical="center"/>
    </xf>
    <xf numFmtId="0" fontId="6" fillId="3" borderId="0" xfId="0" applyFont="1" applyFill="1" applyAlignment="1">
      <alignment vertical="center" wrapText="1"/>
    </xf>
    <xf numFmtId="3" fontId="4" fillId="3" borderId="1" xfId="0" applyNumberFormat="1" applyFont="1" applyFill="1" applyBorder="1" applyAlignment="1">
      <alignment horizontal="right" vertical="center"/>
    </xf>
    <xf numFmtId="3" fontId="6" fillId="3" borderId="0" xfId="0" applyNumberFormat="1" applyFont="1" applyFill="1" applyAlignment="1">
      <alignment horizontal="right" vertical="center"/>
    </xf>
    <xf numFmtId="0" fontId="13" fillId="0" borderId="0" xfId="0" applyFont="1"/>
    <xf numFmtId="3" fontId="6" fillId="3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20" fillId="4" borderId="0" xfId="0" applyFont="1" applyFill="1"/>
    <xf numFmtId="0" fontId="21" fillId="2" borderId="4" xfId="0" applyFont="1" applyFill="1" applyBorder="1" applyAlignment="1">
      <alignment horizontal="center"/>
    </xf>
    <xf numFmtId="3" fontId="2" fillId="4" borderId="0" xfId="0" applyNumberFormat="1" applyFont="1" applyFill="1"/>
    <xf numFmtId="0" fontId="22" fillId="0" borderId="4" xfId="0" applyFont="1" applyBorder="1" applyAlignment="1">
      <alignment vertical="center" wrapText="1"/>
    </xf>
    <xf numFmtId="3" fontId="7" fillId="2" borderId="0" xfId="0" applyNumberFormat="1" applyFont="1" applyFill="1" applyAlignment="1">
      <alignment horizontal="left"/>
    </xf>
    <xf numFmtId="0" fontId="17" fillId="0" borderId="5" xfId="0" applyFont="1" applyBorder="1" applyAlignment="1">
      <alignment vertical="center"/>
    </xf>
    <xf numFmtId="3" fontId="15" fillId="0" borderId="2" xfId="0" applyNumberFormat="1" applyFont="1" applyBorder="1"/>
    <xf numFmtId="3" fontId="15" fillId="0" borderId="0" xfId="0" applyNumberFormat="1" applyFont="1"/>
    <xf numFmtId="3" fontId="15" fillId="0" borderId="1" xfId="0" applyNumberFormat="1" applyFont="1" applyBorder="1"/>
    <xf numFmtId="3" fontId="5" fillId="0" borderId="0" xfId="0" applyNumberFormat="1" applyFont="1" applyAlignment="1">
      <alignment horizontal="right"/>
    </xf>
    <xf numFmtId="14" fontId="5" fillId="0" borderId="1" xfId="1" applyNumberFormat="1" applyFont="1" applyBorder="1" applyAlignment="1">
      <alignment horizontal="center" vertical="center" wrapText="1"/>
    </xf>
    <xf numFmtId="0" fontId="16" fillId="0" borderId="0" xfId="0" applyFont="1"/>
  </cellXfs>
  <cellStyles count="10">
    <cellStyle name="Обычный" xfId="0" builtinId="0"/>
    <cellStyle name="Обычный 12" xfId="9" xr:uid="{00000000-0005-0000-0000-000001000000}"/>
    <cellStyle name="Обычный 17" xfId="2" xr:uid="{00000000-0005-0000-0000-000002000000}"/>
    <cellStyle name="Обычный 2" xfId="1" xr:uid="{00000000-0005-0000-0000-000003000000}"/>
    <cellStyle name="Обычный 26" xfId="3" xr:uid="{00000000-0005-0000-0000-000004000000}"/>
    <cellStyle name="Обычный 3" xfId="4" xr:uid="{00000000-0005-0000-0000-000005000000}"/>
    <cellStyle name="Обычный 4 3" xfId="5" xr:uid="{00000000-0005-0000-0000-000006000000}"/>
    <cellStyle name="Обычный 4 3 2" xfId="6" xr:uid="{00000000-0005-0000-0000-000007000000}"/>
    <cellStyle name="Процентный 4" xfId="7" xr:uid="{00000000-0005-0000-0000-000008000000}"/>
    <cellStyle name="Финансовый 2" xfId="8" xr:uid="{00000000-0005-0000-0000-000009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5"/>
  <sheetViews>
    <sheetView tabSelected="1" topLeftCell="A15" zoomScale="80" zoomScaleNormal="80" workbookViewId="0">
      <selection activeCell="G27" sqref="G27"/>
    </sheetView>
  </sheetViews>
  <sheetFormatPr defaultColWidth="9.33203125" defaultRowHeight="15" x14ac:dyDescent="0.25"/>
  <cols>
    <col min="1" max="1" width="72.6640625" style="41" customWidth="1"/>
    <col min="2" max="2" width="9.33203125" style="41"/>
    <col min="3" max="3" width="26.83203125" style="41" customWidth="1"/>
    <col min="4" max="4" width="25.83203125" style="73" customWidth="1"/>
    <col min="5" max="5" width="13" style="41" bestFit="1" customWidth="1"/>
    <col min="6" max="6" width="13.6640625" style="41" customWidth="1"/>
    <col min="7" max="16384" width="9.33203125" style="41"/>
  </cols>
  <sheetData>
    <row r="1" spans="1:6" x14ac:dyDescent="0.25">
      <c r="A1" s="4" t="s">
        <v>94</v>
      </c>
    </row>
    <row r="2" spans="1:6" x14ac:dyDescent="0.25">
      <c r="A2" s="42"/>
    </row>
    <row r="3" spans="1:6" x14ac:dyDescent="0.25">
      <c r="A3" s="43" t="s">
        <v>112</v>
      </c>
    </row>
    <row r="4" spans="1:6" x14ac:dyDescent="0.25">
      <c r="A4" s="27" t="s">
        <v>103</v>
      </c>
    </row>
    <row r="5" spans="1:6" x14ac:dyDescent="0.25">
      <c r="A5" s="27"/>
    </row>
    <row r="6" spans="1:6" x14ac:dyDescent="0.25">
      <c r="A6" s="44" t="s">
        <v>49</v>
      </c>
      <c r="B6" s="45" t="s">
        <v>32</v>
      </c>
      <c r="C6" s="46"/>
      <c r="D6" s="74"/>
    </row>
    <row r="7" spans="1:6" ht="23.25" customHeight="1" x14ac:dyDescent="0.25">
      <c r="A7" s="44" t="s">
        <v>50</v>
      </c>
      <c r="B7" s="44"/>
      <c r="C7" s="47" t="s">
        <v>113</v>
      </c>
      <c r="D7" s="47" t="s">
        <v>122</v>
      </c>
    </row>
    <row r="8" spans="1:6" x14ac:dyDescent="0.25">
      <c r="A8" s="44" t="s">
        <v>51</v>
      </c>
      <c r="B8" s="48"/>
      <c r="C8" s="46"/>
      <c r="D8" s="46"/>
    </row>
    <row r="9" spans="1:6" x14ac:dyDescent="0.25">
      <c r="A9" s="49" t="s">
        <v>53</v>
      </c>
      <c r="B9" s="48">
        <v>11</v>
      </c>
      <c r="C9" s="50">
        <v>676667</v>
      </c>
      <c r="D9" s="50">
        <v>159089</v>
      </c>
    </row>
    <row r="10" spans="1:6" x14ac:dyDescent="0.25">
      <c r="A10" s="49" t="s">
        <v>110</v>
      </c>
      <c r="B10" s="48"/>
      <c r="C10" s="50">
        <v>55</v>
      </c>
      <c r="D10" s="50">
        <v>125</v>
      </c>
    </row>
    <row r="11" spans="1:6" x14ac:dyDescent="0.25">
      <c r="A11" s="49" t="s">
        <v>15</v>
      </c>
      <c r="B11" s="48"/>
      <c r="C11" s="50"/>
      <c r="D11" s="50"/>
    </row>
    <row r="12" spans="1:6" x14ac:dyDescent="0.25">
      <c r="A12" s="49" t="s">
        <v>54</v>
      </c>
      <c r="B12" s="48">
        <v>8</v>
      </c>
      <c r="C12" s="50">
        <v>633497</v>
      </c>
      <c r="D12" s="50">
        <v>75187</v>
      </c>
    </row>
    <row r="13" spans="1:6" x14ac:dyDescent="0.25">
      <c r="A13" s="49" t="s">
        <v>56</v>
      </c>
      <c r="B13" s="48"/>
      <c r="C13" s="50">
        <v>31965</v>
      </c>
      <c r="D13" s="50">
        <v>28184</v>
      </c>
    </row>
    <row r="14" spans="1:6" x14ac:dyDescent="0.25">
      <c r="A14" s="49" t="s">
        <v>0</v>
      </c>
      <c r="B14" s="48">
        <v>9</v>
      </c>
      <c r="C14" s="50">
        <v>513208</v>
      </c>
      <c r="D14" s="50">
        <v>725632</v>
      </c>
    </row>
    <row r="15" spans="1:6" x14ac:dyDescent="0.25">
      <c r="A15" s="49" t="s">
        <v>1</v>
      </c>
      <c r="B15" s="48">
        <v>10</v>
      </c>
      <c r="C15" s="50">
        <v>221370</v>
      </c>
      <c r="D15" s="50">
        <v>25000</v>
      </c>
    </row>
    <row r="16" spans="1:6" x14ac:dyDescent="0.25">
      <c r="A16" s="44" t="s">
        <v>58</v>
      </c>
      <c r="B16" s="51"/>
      <c r="C16" s="52">
        <v>2076762</v>
      </c>
      <c r="D16" s="52">
        <v>1013217</v>
      </c>
      <c r="E16" s="75"/>
      <c r="F16" s="75"/>
    </row>
    <row r="17" spans="1:6" x14ac:dyDescent="0.25">
      <c r="A17" s="44" t="s">
        <v>59</v>
      </c>
      <c r="B17" s="51"/>
      <c r="C17" s="52"/>
      <c r="D17" s="52"/>
    </row>
    <row r="18" spans="1:6" x14ac:dyDescent="0.25">
      <c r="A18" s="44" t="s">
        <v>52</v>
      </c>
      <c r="B18" s="51"/>
      <c r="C18" s="52"/>
      <c r="D18" s="52"/>
    </row>
    <row r="19" spans="1:6" x14ac:dyDescent="0.25">
      <c r="A19" s="54" t="s">
        <v>60</v>
      </c>
      <c r="B19" s="55"/>
      <c r="C19" s="56"/>
      <c r="D19" s="56"/>
    </row>
    <row r="20" spans="1:6" x14ac:dyDescent="0.25">
      <c r="A20" s="49" t="s">
        <v>61</v>
      </c>
      <c r="B20" s="48"/>
      <c r="C20" s="50">
        <v>0</v>
      </c>
      <c r="D20" s="50">
        <v>0</v>
      </c>
    </row>
    <row r="21" spans="1:6" x14ac:dyDescent="0.25">
      <c r="A21" s="49" t="s">
        <v>2</v>
      </c>
      <c r="B21" s="48">
        <v>5</v>
      </c>
      <c r="C21" s="50">
        <v>4364790</v>
      </c>
      <c r="D21" s="50">
        <v>4716752</v>
      </c>
    </row>
    <row r="22" spans="1:6" x14ac:dyDescent="0.25">
      <c r="A22" s="49" t="s">
        <v>62</v>
      </c>
      <c r="B22" s="48"/>
      <c r="C22" s="50"/>
      <c r="D22" s="50"/>
    </row>
    <row r="23" spans="1:6" x14ac:dyDescent="0.25">
      <c r="A23" s="49" t="s">
        <v>3</v>
      </c>
      <c r="B23" s="48"/>
      <c r="C23" s="50">
        <v>8132</v>
      </c>
      <c r="D23" s="50">
        <v>11166</v>
      </c>
    </row>
    <row r="24" spans="1:6" x14ac:dyDescent="0.25">
      <c r="A24" s="49" t="s">
        <v>55</v>
      </c>
      <c r="B24" s="48">
        <v>6</v>
      </c>
      <c r="C24" s="50">
        <v>127223</v>
      </c>
      <c r="D24" s="50">
        <v>90944</v>
      </c>
    </row>
    <row r="25" spans="1:6" x14ac:dyDescent="0.25">
      <c r="A25" s="49" t="s">
        <v>16</v>
      </c>
      <c r="B25" s="48"/>
      <c r="C25" s="50"/>
      <c r="D25" s="50"/>
    </row>
    <row r="26" spans="1:6" x14ac:dyDescent="0.25">
      <c r="A26" s="49" t="s">
        <v>109</v>
      </c>
      <c r="B26" s="48">
        <v>7</v>
      </c>
      <c r="C26" s="50">
        <v>1357</v>
      </c>
      <c r="D26" s="50">
        <v>2394</v>
      </c>
    </row>
    <row r="27" spans="1:6" x14ac:dyDescent="0.25">
      <c r="A27" s="44" t="s">
        <v>57</v>
      </c>
      <c r="B27" s="51"/>
      <c r="C27" s="53">
        <v>4501502</v>
      </c>
      <c r="D27" s="53">
        <v>4821256</v>
      </c>
      <c r="E27" s="75"/>
      <c r="F27" s="75"/>
    </row>
    <row r="28" spans="1:6" x14ac:dyDescent="0.25">
      <c r="A28" s="57" t="s">
        <v>63</v>
      </c>
      <c r="B28" s="51"/>
      <c r="C28" s="53">
        <v>6578264</v>
      </c>
      <c r="D28" s="53">
        <v>5834473</v>
      </c>
      <c r="E28" s="75"/>
      <c r="F28" s="75"/>
    </row>
    <row r="29" spans="1:6" x14ac:dyDescent="0.25">
      <c r="A29" s="44" t="s">
        <v>66</v>
      </c>
      <c r="B29" s="44"/>
      <c r="C29" s="58"/>
      <c r="D29" s="58"/>
    </row>
    <row r="30" spans="1:6" x14ac:dyDescent="0.25">
      <c r="A30" s="44" t="s">
        <v>67</v>
      </c>
      <c r="B30" s="51"/>
      <c r="C30" s="59"/>
      <c r="D30" s="59"/>
    </row>
    <row r="31" spans="1:6" x14ac:dyDescent="0.25">
      <c r="A31" s="49" t="s">
        <v>68</v>
      </c>
      <c r="B31" s="48"/>
      <c r="C31" s="59">
        <v>0</v>
      </c>
      <c r="D31" s="59">
        <v>0</v>
      </c>
    </row>
    <row r="32" spans="1:6" x14ac:dyDescent="0.25">
      <c r="A32" s="49" t="s">
        <v>69</v>
      </c>
      <c r="B32" s="48">
        <v>17</v>
      </c>
      <c r="C32" s="59">
        <v>368749</v>
      </c>
      <c r="D32" s="59">
        <v>164081</v>
      </c>
    </row>
    <row r="33" spans="1:6" x14ac:dyDescent="0.25">
      <c r="A33" s="49" t="s">
        <v>71</v>
      </c>
      <c r="B33" s="48">
        <v>16</v>
      </c>
      <c r="C33" s="50">
        <v>168930</v>
      </c>
      <c r="D33" s="50">
        <v>101133</v>
      </c>
    </row>
    <row r="34" spans="1:6" x14ac:dyDescent="0.25">
      <c r="A34" s="46" t="s">
        <v>72</v>
      </c>
      <c r="B34" s="48">
        <v>15</v>
      </c>
      <c r="C34" s="50">
        <v>42800</v>
      </c>
      <c r="D34" s="50">
        <v>42800</v>
      </c>
    </row>
    <row r="35" spans="1:6" x14ac:dyDescent="0.25">
      <c r="A35" s="49" t="s">
        <v>73</v>
      </c>
      <c r="B35" s="48"/>
      <c r="C35" s="50">
        <v>70344</v>
      </c>
      <c r="D35" s="50">
        <v>1049</v>
      </c>
    </row>
    <row r="36" spans="1:6" x14ac:dyDescent="0.25">
      <c r="A36" s="49" t="s">
        <v>74</v>
      </c>
      <c r="B36" s="48"/>
      <c r="C36" s="50">
        <v>0</v>
      </c>
      <c r="D36" s="50">
        <v>0</v>
      </c>
    </row>
    <row r="37" spans="1:6" x14ac:dyDescent="0.25">
      <c r="A37" s="46" t="s">
        <v>4</v>
      </c>
      <c r="B37" s="60">
        <v>17</v>
      </c>
      <c r="C37" s="50">
        <v>277342</v>
      </c>
      <c r="D37" s="50">
        <v>119895</v>
      </c>
    </row>
    <row r="38" spans="1:6" x14ac:dyDescent="0.25">
      <c r="A38" s="44" t="s">
        <v>75</v>
      </c>
      <c r="B38" s="51"/>
      <c r="C38" s="52">
        <v>928165</v>
      </c>
      <c r="D38" s="52">
        <v>428958</v>
      </c>
      <c r="E38" s="75"/>
      <c r="F38" s="75"/>
    </row>
    <row r="39" spans="1:6" x14ac:dyDescent="0.25">
      <c r="A39" s="49" t="s">
        <v>102</v>
      </c>
      <c r="B39" s="48">
        <v>14</v>
      </c>
      <c r="C39" s="50">
        <v>3013228</v>
      </c>
      <c r="D39" s="50">
        <v>3677925</v>
      </c>
    </row>
    <row r="40" spans="1:6" x14ac:dyDescent="0.25">
      <c r="A40" s="49" t="s">
        <v>68</v>
      </c>
      <c r="B40" s="48">
        <v>14</v>
      </c>
      <c r="C40" s="50">
        <v>1150000</v>
      </c>
      <c r="D40" s="50">
        <v>0</v>
      </c>
    </row>
    <row r="41" spans="1:6" x14ac:dyDescent="0.25">
      <c r="A41" s="49" t="s">
        <v>76</v>
      </c>
      <c r="B41" s="48"/>
      <c r="C41" s="50">
        <v>266155</v>
      </c>
      <c r="D41" s="50">
        <v>266155</v>
      </c>
    </row>
    <row r="42" spans="1:6" x14ac:dyDescent="0.25">
      <c r="A42" s="49" t="s">
        <v>107</v>
      </c>
      <c r="B42" s="48">
        <v>13</v>
      </c>
      <c r="C42" s="50">
        <v>15165</v>
      </c>
      <c r="D42" s="50">
        <v>15165</v>
      </c>
    </row>
    <row r="43" spans="1:6" x14ac:dyDescent="0.25">
      <c r="A43" s="44" t="s">
        <v>70</v>
      </c>
      <c r="B43" s="51"/>
      <c r="C43" s="52">
        <v>4444548</v>
      </c>
      <c r="D43" s="52">
        <v>3959245</v>
      </c>
      <c r="E43" s="75"/>
      <c r="F43" s="75"/>
    </row>
    <row r="44" spans="1:6" x14ac:dyDescent="0.25">
      <c r="A44" s="44" t="s">
        <v>64</v>
      </c>
      <c r="B44" s="51"/>
      <c r="C44" s="52"/>
      <c r="D44" s="52"/>
    </row>
    <row r="45" spans="1:6" x14ac:dyDescent="0.25">
      <c r="A45" s="49" t="s">
        <v>65</v>
      </c>
      <c r="B45" s="48">
        <v>12</v>
      </c>
      <c r="C45" s="50">
        <v>430725</v>
      </c>
      <c r="D45" s="50">
        <v>350725</v>
      </c>
    </row>
    <row r="46" spans="1:6" x14ac:dyDescent="0.25">
      <c r="A46" s="76" t="s">
        <v>105</v>
      </c>
      <c r="B46" s="48"/>
      <c r="C46" s="50">
        <v>868582</v>
      </c>
      <c r="D46" s="50">
        <v>944508</v>
      </c>
    </row>
    <row r="47" spans="1:6" x14ac:dyDescent="0.25">
      <c r="A47" s="49" t="s">
        <v>5</v>
      </c>
      <c r="B47" s="48"/>
      <c r="C47" s="50">
        <v>-93756</v>
      </c>
      <c r="D47" s="50">
        <v>151037</v>
      </c>
      <c r="E47" s="75"/>
    </row>
    <row r="48" spans="1:6" x14ac:dyDescent="0.25">
      <c r="A48" s="44" t="s">
        <v>78</v>
      </c>
      <c r="B48" s="51"/>
      <c r="C48" s="53">
        <v>1205551</v>
      </c>
      <c r="D48" s="53">
        <v>1446270</v>
      </c>
      <c r="E48" s="75"/>
      <c r="F48" s="75"/>
    </row>
    <row r="49" spans="1:6" x14ac:dyDescent="0.25">
      <c r="A49" s="57" t="s">
        <v>77</v>
      </c>
      <c r="B49" s="51"/>
      <c r="C49" s="53">
        <v>6578264</v>
      </c>
      <c r="D49" s="53">
        <v>5834473</v>
      </c>
      <c r="E49" s="75"/>
      <c r="F49" s="75"/>
    </row>
    <row r="51" spans="1:6" x14ac:dyDescent="0.25">
      <c r="A51" s="35" t="s">
        <v>25</v>
      </c>
      <c r="B51" s="36"/>
      <c r="C51" s="78" t="s">
        <v>26</v>
      </c>
    </row>
    <row r="52" spans="1:6" x14ac:dyDescent="0.25">
      <c r="A52" s="36"/>
      <c r="B52" s="36"/>
      <c r="C52" s="37" t="s">
        <v>27</v>
      </c>
    </row>
    <row r="53" spans="1:6" x14ac:dyDescent="0.25">
      <c r="A53" s="35" t="s">
        <v>17</v>
      </c>
      <c r="B53" s="36"/>
      <c r="C53" s="78" t="s">
        <v>28</v>
      </c>
    </row>
    <row r="54" spans="1:6" x14ac:dyDescent="0.25">
      <c r="A54" s="36"/>
      <c r="B54" s="36"/>
      <c r="C54" s="37" t="s">
        <v>27</v>
      </c>
    </row>
    <row r="55" spans="1:6" x14ac:dyDescent="0.25">
      <c r="A55" s="36"/>
      <c r="B55" s="38" t="s">
        <v>29</v>
      </c>
      <c r="C55" s="36"/>
    </row>
  </sheetData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topLeftCell="A4" zoomScale="86" zoomScaleNormal="86" workbookViewId="0">
      <selection activeCell="A18" sqref="A18"/>
    </sheetView>
  </sheetViews>
  <sheetFormatPr defaultColWidth="9.33203125" defaultRowHeight="15" x14ac:dyDescent="0.25"/>
  <cols>
    <col min="1" max="1" width="49" style="20" customWidth="1"/>
    <col min="2" max="2" width="9.33203125" style="3"/>
    <col min="3" max="3" width="21.6640625" style="3" customWidth="1"/>
    <col min="4" max="4" width="24" style="3" customWidth="1"/>
    <col min="5" max="5" width="9.33203125" style="3"/>
    <col min="6" max="6" width="12.5" style="3" customWidth="1"/>
    <col min="7" max="7" width="11.83203125" style="3" customWidth="1"/>
    <col min="8" max="16384" width="9.33203125" style="3"/>
  </cols>
  <sheetData>
    <row r="1" spans="1:7" x14ac:dyDescent="0.25">
      <c r="A1" s="4" t="s">
        <v>94</v>
      </c>
      <c r="B1" s="5"/>
      <c r="C1" s="77"/>
      <c r="D1" s="6"/>
    </row>
    <row r="2" spans="1:7" x14ac:dyDescent="0.25">
      <c r="A2" s="4"/>
      <c r="B2" s="5"/>
      <c r="C2" s="6"/>
      <c r="D2" s="6"/>
    </row>
    <row r="3" spans="1:7" ht="13.9" customHeight="1" x14ac:dyDescent="0.25">
      <c r="A3" s="22" t="s">
        <v>114</v>
      </c>
      <c r="B3" s="22"/>
      <c r="C3" s="22"/>
      <c r="D3" s="22"/>
    </row>
    <row r="4" spans="1:7" ht="13.9" customHeight="1" x14ac:dyDescent="0.25">
      <c r="A4" s="27" t="s">
        <v>104</v>
      </c>
      <c r="B4" s="22"/>
      <c r="C4" s="22"/>
      <c r="D4" s="22"/>
    </row>
    <row r="5" spans="1:7" ht="13.9" customHeight="1" x14ac:dyDescent="0.25">
      <c r="A5" s="27"/>
      <c r="B5" s="22"/>
      <c r="C5" s="22"/>
      <c r="D5" s="22"/>
    </row>
    <row r="6" spans="1:7" ht="43.5" thickBot="1" x14ac:dyDescent="0.3">
      <c r="A6" s="7" t="s">
        <v>31</v>
      </c>
      <c r="B6" s="8" t="s">
        <v>32</v>
      </c>
      <c r="C6" s="83" t="s">
        <v>115</v>
      </c>
      <c r="D6" s="83" t="s">
        <v>116</v>
      </c>
    </row>
    <row r="7" spans="1:7" x14ac:dyDescent="0.25">
      <c r="A7" s="10" t="s">
        <v>33</v>
      </c>
      <c r="B7" s="11">
        <v>18</v>
      </c>
      <c r="C7" s="21">
        <v>2956343</v>
      </c>
      <c r="D7" s="21">
        <v>2442571</v>
      </c>
    </row>
    <row r="8" spans="1:7" ht="30.75" thickBot="1" x14ac:dyDescent="0.3">
      <c r="A8" s="10" t="s">
        <v>34</v>
      </c>
      <c r="B8" s="11">
        <v>18</v>
      </c>
      <c r="C8" s="23">
        <v>-2183719</v>
      </c>
      <c r="D8" s="23">
        <v>-1747371</v>
      </c>
    </row>
    <row r="9" spans="1:7" x14ac:dyDescent="0.25">
      <c r="A9" s="12" t="s">
        <v>7</v>
      </c>
      <c r="B9" s="13"/>
      <c r="C9" s="14">
        <v>772623</v>
      </c>
      <c r="D9" s="14">
        <v>695200</v>
      </c>
      <c r="F9" s="29"/>
      <c r="G9" s="29"/>
    </row>
    <row r="10" spans="1:7" x14ac:dyDescent="0.25">
      <c r="A10" s="10" t="s">
        <v>35</v>
      </c>
      <c r="B10" s="11">
        <v>19</v>
      </c>
      <c r="C10" s="15">
        <v>-1218</v>
      </c>
      <c r="D10" s="15">
        <v>-9628</v>
      </c>
    </row>
    <row r="11" spans="1:7" x14ac:dyDescent="0.25">
      <c r="A11" s="10" t="s">
        <v>36</v>
      </c>
      <c r="B11" s="11">
        <v>20</v>
      </c>
      <c r="C11" s="1">
        <v>-568470</v>
      </c>
      <c r="D11" s="1">
        <v>-488784</v>
      </c>
    </row>
    <row r="12" spans="1:7" x14ac:dyDescent="0.25">
      <c r="A12" s="10" t="s">
        <v>37</v>
      </c>
      <c r="B12" s="11">
        <v>21</v>
      </c>
      <c r="C12" s="1">
        <v>-133821</v>
      </c>
      <c r="D12" s="1">
        <v>13060</v>
      </c>
    </row>
    <row r="13" spans="1:7" ht="15.75" thickBot="1" x14ac:dyDescent="0.3">
      <c r="A13" s="10" t="s">
        <v>38</v>
      </c>
      <c r="B13" s="11">
        <v>22</v>
      </c>
      <c r="C13" s="2">
        <v>214073</v>
      </c>
      <c r="D13" s="2">
        <v>170400</v>
      </c>
    </row>
    <row r="14" spans="1:7" x14ac:dyDescent="0.25">
      <c r="A14" s="12" t="s">
        <v>39</v>
      </c>
      <c r="B14" s="13"/>
      <c r="C14" s="82">
        <v>283187</v>
      </c>
      <c r="D14" s="14">
        <v>380249</v>
      </c>
      <c r="F14" s="29"/>
      <c r="G14" s="29"/>
    </row>
    <row r="15" spans="1:7" x14ac:dyDescent="0.25">
      <c r="A15" s="10" t="s">
        <v>40</v>
      </c>
      <c r="B15" s="11">
        <v>23</v>
      </c>
      <c r="C15" s="1">
        <v>27558</v>
      </c>
      <c r="D15" s="1">
        <v>14174</v>
      </c>
    </row>
    <row r="16" spans="1:7" ht="15.75" thickBot="1" x14ac:dyDescent="0.3">
      <c r="A16" s="10" t="s">
        <v>41</v>
      </c>
      <c r="B16" s="11">
        <v>24</v>
      </c>
      <c r="C16" s="2">
        <v>-630519</v>
      </c>
      <c r="D16" s="2">
        <v>-590977</v>
      </c>
    </row>
    <row r="17" spans="1:7" ht="29.25" x14ac:dyDescent="0.25">
      <c r="A17" s="12" t="s">
        <v>42</v>
      </c>
      <c r="B17" s="13"/>
      <c r="C17" s="82">
        <v>-319774</v>
      </c>
      <c r="D17" s="82">
        <v>-196554</v>
      </c>
      <c r="F17" s="29"/>
      <c r="G17" s="29"/>
    </row>
    <row r="18" spans="1:7" x14ac:dyDescent="0.25">
      <c r="A18" s="16" t="s">
        <v>43</v>
      </c>
      <c r="B18" s="11"/>
      <c r="C18" s="24">
        <v>0</v>
      </c>
      <c r="D18" s="24">
        <v>0</v>
      </c>
    </row>
    <row r="19" spans="1:7" ht="29.25" x14ac:dyDescent="0.25">
      <c r="A19" s="17" t="s">
        <v>44</v>
      </c>
      <c r="B19" s="11"/>
      <c r="C19" s="82">
        <v>-319774</v>
      </c>
      <c r="D19" s="82">
        <v>-196554</v>
      </c>
    </row>
    <row r="20" spans="1:7" x14ac:dyDescent="0.25">
      <c r="A20" s="16" t="s">
        <v>45</v>
      </c>
      <c r="B20" s="13"/>
      <c r="C20" s="25" t="s">
        <v>6</v>
      </c>
      <c r="D20" s="25" t="s">
        <v>6</v>
      </c>
    </row>
    <row r="21" spans="1:7" x14ac:dyDescent="0.25">
      <c r="A21" s="17" t="s">
        <v>46</v>
      </c>
      <c r="B21" s="11"/>
      <c r="C21" s="82" t="s">
        <v>6</v>
      </c>
      <c r="D21" s="82" t="s">
        <v>6</v>
      </c>
    </row>
    <row r="22" spans="1:7" x14ac:dyDescent="0.25">
      <c r="A22" s="16" t="s">
        <v>47</v>
      </c>
      <c r="B22" s="11"/>
      <c r="C22" s="26">
        <v>-319774</v>
      </c>
      <c r="D22" s="15">
        <v>-196554</v>
      </c>
    </row>
    <row r="23" spans="1:7" x14ac:dyDescent="0.25">
      <c r="A23" s="18" t="s">
        <v>48</v>
      </c>
      <c r="B23" s="19"/>
      <c r="C23" s="26">
        <v>-319774</v>
      </c>
      <c r="D23" s="26">
        <v>-196554</v>
      </c>
    </row>
    <row r="24" spans="1:7" x14ac:dyDescent="0.25">
      <c r="C24" s="9"/>
    </row>
    <row r="25" spans="1:7" x14ac:dyDescent="0.25">
      <c r="A25" s="35" t="s">
        <v>25</v>
      </c>
      <c r="B25" s="36"/>
      <c r="C25" s="78" t="s">
        <v>26</v>
      </c>
      <c r="D25" s="78"/>
    </row>
    <row r="26" spans="1:7" x14ac:dyDescent="0.25">
      <c r="A26" s="36"/>
      <c r="B26" s="36"/>
      <c r="C26" s="37" t="s">
        <v>27</v>
      </c>
      <c r="D26" s="37"/>
    </row>
    <row r="27" spans="1:7" x14ac:dyDescent="0.25">
      <c r="A27" s="35" t="s">
        <v>17</v>
      </c>
      <c r="B27" s="36"/>
      <c r="C27" s="78" t="s">
        <v>28</v>
      </c>
      <c r="D27" s="78"/>
    </row>
    <row r="28" spans="1:7" x14ac:dyDescent="0.25">
      <c r="A28" s="36"/>
      <c r="B28" s="36"/>
      <c r="C28" s="37" t="s">
        <v>27</v>
      </c>
      <c r="D28" s="37"/>
    </row>
    <row r="29" spans="1:7" x14ac:dyDescent="0.25">
      <c r="A29" s="36"/>
      <c r="B29" s="38" t="s">
        <v>29</v>
      </c>
      <c r="C29" s="36"/>
      <c r="D29" s="36"/>
    </row>
    <row r="31" spans="1:7" x14ac:dyDescent="0.25">
      <c r="C31" s="2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8"/>
  <sheetViews>
    <sheetView zoomScale="87" zoomScaleNormal="87" workbookViewId="0">
      <selection activeCell="A44" sqref="A44"/>
    </sheetView>
  </sheetViews>
  <sheetFormatPr defaultColWidth="9.33203125" defaultRowHeight="15" x14ac:dyDescent="0.25"/>
  <cols>
    <col min="1" max="1" width="62.1640625" style="3" customWidth="1"/>
    <col min="2" max="2" width="28.5" style="3" customWidth="1"/>
    <col min="3" max="3" width="23.5" style="3" customWidth="1"/>
    <col min="4" max="4" width="9.33203125" style="3"/>
    <col min="5" max="5" width="15.83203125" style="3" customWidth="1"/>
    <col min="6" max="6" width="13.33203125" style="3" customWidth="1"/>
    <col min="7" max="16384" width="9.33203125" style="3"/>
  </cols>
  <sheetData>
    <row r="1" spans="1:3" x14ac:dyDescent="0.25">
      <c r="A1" s="4" t="s">
        <v>94</v>
      </c>
    </row>
    <row r="3" spans="1:3" x14ac:dyDescent="0.25">
      <c r="A3" s="22" t="s">
        <v>117</v>
      </c>
    </row>
    <row r="4" spans="1:3" x14ac:dyDescent="0.25">
      <c r="A4" s="27" t="s">
        <v>104</v>
      </c>
      <c r="B4" s="39"/>
      <c r="C4" s="40"/>
    </row>
    <row r="5" spans="1:3" x14ac:dyDescent="0.25">
      <c r="A5" s="27"/>
      <c r="B5" s="39"/>
      <c r="C5" s="40"/>
    </row>
    <row r="6" spans="1:3" ht="43.5" thickBot="1" x14ac:dyDescent="0.3">
      <c r="A6" s="7"/>
      <c r="B6" s="83" t="s">
        <v>118</v>
      </c>
      <c r="C6" s="83" t="s">
        <v>116</v>
      </c>
    </row>
    <row r="7" spans="1:3" ht="15" customHeight="1" thickBot="1" x14ac:dyDescent="0.3">
      <c r="A7" s="84" t="s">
        <v>79</v>
      </c>
      <c r="B7" s="84"/>
      <c r="C7" s="84"/>
    </row>
    <row r="8" spans="1:3" ht="15" customHeight="1" thickBot="1" x14ac:dyDescent="0.3">
      <c r="A8" s="28" t="s">
        <v>80</v>
      </c>
      <c r="B8" s="79">
        <v>2945891.4677899964</v>
      </c>
      <c r="C8" s="79">
        <v>3174963.834770001</v>
      </c>
    </row>
    <row r="9" spans="1:3" ht="15" customHeight="1" x14ac:dyDescent="0.25">
      <c r="A9" s="3" t="s">
        <v>18</v>
      </c>
      <c r="B9" s="29">
        <v>2106553.4485499999</v>
      </c>
      <c r="C9" s="29">
        <v>1711160.7563800002</v>
      </c>
    </row>
    <row r="10" spans="1:3" ht="15" customHeight="1" x14ac:dyDescent="0.25">
      <c r="A10" s="3" t="s">
        <v>19</v>
      </c>
      <c r="B10" s="29">
        <v>905828.4450500001</v>
      </c>
      <c r="C10" s="29">
        <v>1219074.3990999998</v>
      </c>
    </row>
    <row r="11" spans="1:3" ht="15" customHeight="1" x14ac:dyDescent="0.25">
      <c r="A11" s="3" t="s">
        <v>81</v>
      </c>
      <c r="B11" s="29">
        <v>23081.08467</v>
      </c>
      <c r="C11" s="29">
        <v>12099.96184</v>
      </c>
    </row>
    <row r="12" spans="1:3" ht="15" customHeight="1" thickBot="1" x14ac:dyDescent="0.3">
      <c r="A12" s="3" t="s">
        <v>9</v>
      </c>
      <c r="B12" s="29">
        <v>-89571.510480003359</v>
      </c>
      <c r="C12" s="29">
        <v>232628.71745000075</v>
      </c>
    </row>
    <row r="13" spans="1:3" ht="15" customHeight="1" thickBot="1" x14ac:dyDescent="0.3">
      <c r="A13" s="28" t="s">
        <v>82</v>
      </c>
      <c r="B13" s="79">
        <v>2971782.56653</v>
      </c>
      <c r="C13" s="79">
        <v>3041424.9096599999</v>
      </c>
    </row>
    <row r="14" spans="1:3" ht="15" customHeight="1" x14ac:dyDescent="0.25">
      <c r="A14" s="3" t="s">
        <v>10</v>
      </c>
      <c r="B14" s="29">
        <v>737669.05839999998</v>
      </c>
      <c r="C14" s="29">
        <v>821970.77949999995</v>
      </c>
    </row>
    <row r="15" spans="1:3" ht="15" customHeight="1" x14ac:dyDescent="0.25">
      <c r="A15" s="3" t="s">
        <v>20</v>
      </c>
      <c r="B15" s="29">
        <v>791572.34878</v>
      </c>
      <c r="C15" s="29">
        <v>998073.52869000006</v>
      </c>
    </row>
    <row r="16" spans="1:3" ht="15" customHeight="1" x14ac:dyDescent="0.25">
      <c r="A16" s="3" t="s">
        <v>21</v>
      </c>
      <c r="B16" s="29">
        <v>593252.92855999991</v>
      </c>
      <c r="C16" s="29">
        <v>522435.03240999999</v>
      </c>
    </row>
    <row r="17" spans="1:6" ht="15" customHeight="1" x14ac:dyDescent="0.25">
      <c r="A17" s="3" t="s">
        <v>22</v>
      </c>
      <c r="B17" s="29">
        <v>0</v>
      </c>
      <c r="C17" s="29">
        <v>0</v>
      </c>
    </row>
    <row r="18" spans="1:6" ht="15" customHeight="1" x14ac:dyDescent="0.25">
      <c r="A18" s="3" t="s">
        <v>22</v>
      </c>
      <c r="B18" s="29">
        <v>395843.25</v>
      </c>
      <c r="C18" s="29">
        <v>461000</v>
      </c>
    </row>
    <row r="19" spans="1:6" ht="15" customHeight="1" x14ac:dyDescent="0.25">
      <c r="A19" s="3" t="s">
        <v>23</v>
      </c>
      <c r="B19" s="29">
        <v>329756.75595999998</v>
      </c>
      <c r="C19" s="29">
        <v>116355.00134999999</v>
      </c>
    </row>
    <row r="20" spans="1:6" ht="15" customHeight="1" x14ac:dyDescent="0.25">
      <c r="A20" s="3" t="s">
        <v>11</v>
      </c>
      <c r="B20" s="29">
        <v>123688.22482999999</v>
      </c>
      <c r="C20" s="29">
        <v>121590.56770999999</v>
      </c>
    </row>
    <row r="21" spans="1:6" ht="15" customHeight="1" x14ac:dyDescent="0.25">
      <c r="A21" s="30" t="s">
        <v>83</v>
      </c>
      <c r="B21" s="80">
        <v>-25891.098740003108</v>
      </c>
      <c r="C21" s="80">
        <v>133538.92511000109</v>
      </c>
      <c r="E21" s="29"/>
      <c r="F21" s="29"/>
    </row>
    <row r="22" spans="1:6" ht="15" customHeight="1" x14ac:dyDescent="0.25">
      <c r="A22" s="31" t="s">
        <v>84</v>
      </c>
      <c r="B22" s="32"/>
      <c r="C22" s="32"/>
    </row>
    <row r="23" spans="1:6" ht="15" customHeight="1" thickBot="1" x14ac:dyDescent="0.3">
      <c r="A23" s="28" t="s">
        <v>80</v>
      </c>
      <c r="B23" s="81">
        <v>51433116.868210003</v>
      </c>
      <c r="C23" s="81">
        <v>23597857.074549999</v>
      </c>
    </row>
    <row r="24" spans="1:6" ht="15" customHeight="1" x14ac:dyDescent="0.25">
      <c r="A24" s="33" t="s">
        <v>85</v>
      </c>
      <c r="B24" s="29">
        <v>51433116.868210003</v>
      </c>
      <c r="C24" s="29">
        <v>23597857.074549999</v>
      </c>
    </row>
    <row r="25" spans="1:6" ht="15" customHeight="1" x14ac:dyDescent="0.25">
      <c r="A25" s="3" t="s">
        <v>9</v>
      </c>
      <c r="B25" s="29">
        <v>0</v>
      </c>
      <c r="C25" s="29">
        <v>0</v>
      </c>
    </row>
    <row r="26" spans="1:6" ht="15" customHeight="1" thickBot="1" x14ac:dyDescent="0.3">
      <c r="A26" s="28" t="s">
        <v>82</v>
      </c>
      <c r="B26" s="81">
        <v>52117666.672729999</v>
      </c>
      <c r="C26" s="81">
        <v>23872267.43383</v>
      </c>
    </row>
    <row r="27" spans="1:6" ht="15" customHeight="1" x14ac:dyDescent="0.25">
      <c r="A27" s="3" t="s">
        <v>12</v>
      </c>
      <c r="B27" s="29">
        <v>120001.375</v>
      </c>
      <c r="C27" s="29">
        <v>83948.696230000001</v>
      </c>
    </row>
    <row r="28" spans="1:6" ht="15" customHeight="1" x14ac:dyDescent="0.25">
      <c r="A28" s="3" t="s">
        <v>86</v>
      </c>
      <c r="B28" s="29">
        <v>51997665.297729999</v>
      </c>
      <c r="C28" s="29">
        <v>23788318.737599999</v>
      </c>
    </row>
    <row r="29" spans="1:6" ht="15" customHeight="1" thickBot="1" x14ac:dyDescent="0.3">
      <c r="A29" s="3" t="s">
        <v>11</v>
      </c>
      <c r="B29" s="34">
        <v>0</v>
      </c>
      <c r="C29" s="34">
        <v>0</v>
      </c>
    </row>
    <row r="30" spans="1:6" ht="15" customHeight="1" thickBot="1" x14ac:dyDescent="0.3">
      <c r="A30" s="30" t="s">
        <v>87</v>
      </c>
      <c r="B30" s="81">
        <v>-684549.80451999605</v>
      </c>
      <c r="C30" s="81">
        <v>-274410.35928000137</v>
      </c>
      <c r="E30" s="29"/>
      <c r="F30" s="29"/>
    </row>
    <row r="31" spans="1:6" ht="15" customHeight="1" x14ac:dyDescent="0.25">
      <c r="A31" s="31" t="s">
        <v>88</v>
      </c>
      <c r="B31" s="32"/>
      <c r="C31" s="32"/>
    </row>
    <row r="32" spans="1:6" ht="15" customHeight="1" thickBot="1" x14ac:dyDescent="0.3">
      <c r="A32" s="28" t="s">
        <v>80</v>
      </c>
      <c r="B32" s="34">
        <v>1260086.814</v>
      </c>
      <c r="C32" s="34">
        <v>339999.99966000003</v>
      </c>
    </row>
    <row r="33" spans="1:6" ht="15" customHeight="1" x14ac:dyDescent="0.25">
      <c r="A33" s="3" t="s">
        <v>14</v>
      </c>
      <c r="B33" s="29">
        <v>1150000</v>
      </c>
      <c r="C33" s="29">
        <v>339999.99966000003</v>
      </c>
    </row>
    <row r="34" spans="1:6" ht="15" customHeight="1" x14ac:dyDescent="0.25">
      <c r="A34" s="3" t="s">
        <v>9</v>
      </c>
      <c r="B34" s="29">
        <v>110086.814</v>
      </c>
      <c r="C34" s="29">
        <v>0</v>
      </c>
    </row>
    <row r="35" spans="1:6" ht="15" customHeight="1" thickBot="1" x14ac:dyDescent="0.3">
      <c r="A35" s="28" t="s">
        <v>82</v>
      </c>
      <c r="B35" s="81">
        <v>30086.813999999998</v>
      </c>
      <c r="C35" s="81">
        <v>0</v>
      </c>
    </row>
    <row r="36" spans="1:6" ht="15" customHeight="1" x14ac:dyDescent="0.25">
      <c r="A36" s="3" t="s">
        <v>13</v>
      </c>
      <c r="B36" s="29">
        <v>0</v>
      </c>
      <c r="C36" s="29">
        <v>0</v>
      </c>
    </row>
    <row r="37" spans="1:6" ht="15" customHeight="1" x14ac:dyDescent="0.25">
      <c r="A37" s="3" t="s">
        <v>24</v>
      </c>
      <c r="B37" s="29">
        <v>30086.813999999998</v>
      </c>
      <c r="C37" s="29">
        <v>0</v>
      </c>
    </row>
    <row r="38" spans="1:6" ht="15" customHeight="1" thickBot="1" x14ac:dyDescent="0.3">
      <c r="A38" s="30" t="s">
        <v>89</v>
      </c>
      <c r="B38" s="81">
        <v>1230000</v>
      </c>
      <c r="C38" s="81">
        <v>339999.99966000003</v>
      </c>
      <c r="E38" s="29"/>
      <c r="F38" s="29"/>
    </row>
    <row r="39" spans="1:6" ht="15" customHeight="1" thickBot="1" x14ac:dyDescent="0.3">
      <c r="A39" s="30" t="s">
        <v>90</v>
      </c>
      <c r="B39" s="34">
        <v>-1981.5011000000002</v>
      </c>
      <c r="C39" s="34">
        <v>356.56193999999999</v>
      </c>
      <c r="E39" s="29"/>
    </row>
    <row r="40" spans="1:6" ht="15" customHeight="1" thickBot="1" x14ac:dyDescent="0.3">
      <c r="A40" s="30" t="s">
        <v>91</v>
      </c>
      <c r="B40" s="81">
        <v>517577.59564000089</v>
      </c>
      <c r="C40" s="81">
        <v>199485.12742999976</v>
      </c>
      <c r="E40" s="29"/>
      <c r="F40" s="29"/>
    </row>
    <row r="41" spans="1:6" ht="15" customHeight="1" thickBot="1" x14ac:dyDescent="0.3">
      <c r="A41" s="30" t="s">
        <v>92</v>
      </c>
      <c r="B41" s="81">
        <v>159089.31508</v>
      </c>
      <c r="C41" s="81">
        <v>153441.86781</v>
      </c>
      <c r="E41" s="29"/>
      <c r="F41" s="29"/>
    </row>
    <row r="42" spans="1:6" ht="15" customHeight="1" thickBot="1" x14ac:dyDescent="0.3">
      <c r="A42" s="30" t="s">
        <v>93</v>
      </c>
      <c r="B42" s="81">
        <v>676666.91072000086</v>
      </c>
      <c r="C42" s="81">
        <v>352926.99523999973</v>
      </c>
    </row>
    <row r="43" spans="1:6" ht="15" customHeight="1" x14ac:dyDescent="0.25"/>
    <row r="44" spans="1:6" x14ac:dyDescent="0.25">
      <c r="A44" s="35" t="s">
        <v>25</v>
      </c>
      <c r="B44" s="78" t="s">
        <v>26</v>
      </c>
      <c r="C44" s="78"/>
    </row>
    <row r="45" spans="1:6" x14ac:dyDescent="0.25">
      <c r="A45" s="36"/>
      <c r="B45" s="37" t="s">
        <v>27</v>
      </c>
      <c r="C45" s="37"/>
    </row>
    <row r="46" spans="1:6" x14ac:dyDescent="0.25">
      <c r="A46" s="35" t="s">
        <v>17</v>
      </c>
      <c r="B46" s="78" t="s">
        <v>28</v>
      </c>
      <c r="C46" s="78"/>
    </row>
    <row r="47" spans="1:6" x14ac:dyDescent="0.25">
      <c r="A47" s="36"/>
      <c r="B47" s="37" t="s">
        <v>27</v>
      </c>
      <c r="D47" s="37"/>
    </row>
    <row r="48" spans="1:6" x14ac:dyDescent="0.25">
      <c r="A48" s="38" t="s">
        <v>29</v>
      </c>
      <c r="C48" s="36"/>
      <c r="D48" s="36"/>
    </row>
  </sheetData>
  <mergeCells count="1">
    <mergeCell ref="A7:C7"/>
  </mergeCells>
  <pageMargins left="0.7" right="0.7" top="0.75" bottom="0.75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1"/>
  <sheetViews>
    <sheetView zoomScale="75" zoomScaleNormal="75" workbookViewId="0">
      <selection activeCell="F39" sqref="F39"/>
    </sheetView>
  </sheetViews>
  <sheetFormatPr defaultColWidth="24.33203125" defaultRowHeight="11.25" x14ac:dyDescent="0.2"/>
  <cols>
    <col min="1" max="1" width="50.5" customWidth="1"/>
    <col min="2" max="3" width="23.6640625" customWidth="1"/>
    <col min="4" max="4" width="25.83203125" customWidth="1"/>
  </cols>
  <sheetData>
    <row r="1" spans="1:6" ht="14.25" x14ac:dyDescent="0.2">
      <c r="A1" s="4" t="s">
        <v>94</v>
      </c>
    </row>
    <row r="3" spans="1:6" ht="13.5" x14ac:dyDescent="0.25">
      <c r="A3" s="70" t="s">
        <v>121</v>
      </c>
    </row>
    <row r="4" spans="1:6" ht="15" x14ac:dyDescent="0.25">
      <c r="A4" s="27" t="s">
        <v>104</v>
      </c>
    </row>
    <row r="5" spans="1:6" x14ac:dyDescent="0.2">
      <c r="D5" s="64"/>
    </row>
    <row r="6" spans="1:6" ht="43.5" thickBot="1" x14ac:dyDescent="0.25">
      <c r="A6" s="61" t="s">
        <v>95</v>
      </c>
      <c r="B6" s="62" t="s">
        <v>65</v>
      </c>
      <c r="C6" s="62" t="s">
        <v>106</v>
      </c>
      <c r="D6" s="62" t="s">
        <v>30</v>
      </c>
      <c r="E6" s="62" t="s">
        <v>8</v>
      </c>
    </row>
    <row r="7" spans="1:6" ht="14.25" x14ac:dyDescent="0.2">
      <c r="A7" s="63" t="s">
        <v>108</v>
      </c>
      <c r="B7" s="66">
        <v>350725</v>
      </c>
      <c r="C7" s="66">
        <v>944508</v>
      </c>
      <c r="D7" s="65">
        <v>151037</v>
      </c>
      <c r="E7" s="66">
        <f>D7+B7+C7</f>
        <v>1446270</v>
      </c>
    </row>
    <row r="8" spans="1:6" ht="15.75" thickBot="1" x14ac:dyDescent="0.25">
      <c r="A8" s="67" t="s">
        <v>96</v>
      </c>
      <c r="B8" s="71" t="s">
        <v>97</v>
      </c>
      <c r="C8" s="71"/>
      <c r="D8" s="71" t="s">
        <v>97</v>
      </c>
      <c r="E8" s="71" t="s">
        <v>97</v>
      </c>
    </row>
    <row r="9" spans="1:6" ht="15" thickBot="1" x14ac:dyDescent="0.25">
      <c r="A9" s="63" t="s">
        <v>98</v>
      </c>
      <c r="B9" s="68">
        <v>350725</v>
      </c>
      <c r="C9" s="68">
        <f>C7</f>
        <v>944508</v>
      </c>
      <c r="D9" s="68">
        <f>D7</f>
        <v>151037</v>
      </c>
      <c r="E9" s="68">
        <f>D9+B9+C9</f>
        <v>1446270</v>
      </c>
    </row>
    <row r="10" spans="1:6" ht="14.25" x14ac:dyDescent="0.2">
      <c r="A10" s="63" t="s">
        <v>99</v>
      </c>
      <c r="B10" s="66" t="s">
        <v>6</v>
      </c>
      <c r="C10" s="66">
        <f>C11</f>
        <v>-945</v>
      </c>
      <c r="D10" s="66">
        <f>D11</f>
        <v>-319774</v>
      </c>
      <c r="E10" s="66">
        <f>D10</f>
        <v>-319774</v>
      </c>
    </row>
    <row r="11" spans="1:6" ht="15" x14ac:dyDescent="0.2">
      <c r="A11" s="67" t="s">
        <v>100</v>
      </c>
      <c r="B11" s="69" t="s">
        <v>6</v>
      </c>
      <c r="C11" s="69">
        <v>-945</v>
      </c>
      <c r="D11" s="69">
        <v>-319774</v>
      </c>
      <c r="E11" s="69">
        <f>D11</f>
        <v>-319774</v>
      </c>
    </row>
    <row r="12" spans="1:6" ht="15.75" thickBot="1" x14ac:dyDescent="0.25">
      <c r="A12" s="67" t="s">
        <v>101</v>
      </c>
      <c r="B12" s="68">
        <v>80000</v>
      </c>
      <c r="C12" s="68"/>
      <c r="D12" s="72" t="s">
        <v>6</v>
      </c>
      <c r="E12" s="68">
        <f>B12+C12</f>
        <v>80000</v>
      </c>
    </row>
    <row r="13" spans="1:6" ht="14.25" x14ac:dyDescent="0.2">
      <c r="A13" s="63" t="s">
        <v>119</v>
      </c>
      <c r="B13" s="66">
        <v>430725</v>
      </c>
      <c r="C13" s="66">
        <f>C9+C10</f>
        <v>943563</v>
      </c>
      <c r="D13" s="66">
        <f>D11+D9</f>
        <v>-168737</v>
      </c>
      <c r="E13" s="66">
        <f>D13+B13+C13</f>
        <v>1205551</v>
      </c>
    </row>
    <row r="14" spans="1:6" x14ac:dyDescent="0.2">
      <c r="D14" s="64"/>
      <c r="F14" s="64"/>
    </row>
    <row r="15" spans="1:6" ht="14.25" x14ac:dyDescent="0.2">
      <c r="A15" s="63" t="s">
        <v>111</v>
      </c>
      <c r="B15" s="66">
        <v>725</v>
      </c>
      <c r="C15" s="66">
        <v>726193</v>
      </c>
      <c r="D15" s="65">
        <v>236524</v>
      </c>
      <c r="E15" s="66">
        <f>D15+B15+C15</f>
        <v>963442</v>
      </c>
    </row>
    <row r="16" spans="1:6" ht="15.75" thickBot="1" x14ac:dyDescent="0.25">
      <c r="A16" s="67" t="s">
        <v>96</v>
      </c>
      <c r="B16" s="71" t="s">
        <v>97</v>
      </c>
      <c r="C16" s="71"/>
      <c r="D16" s="71" t="s">
        <v>97</v>
      </c>
      <c r="E16" s="71" t="s">
        <v>97</v>
      </c>
    </row>
    <row r="17" spans="1:5" ht="15" thickBot="1" x14ac:dyDescent="0.25">
      <c r="A17" s="63" t="s">
        <v>98</v>
      </c>
      <c r="B17" s="68">
        <v>725</v>
      </c>
      <c r="C17" s="68">
        <v>726193</v>
      </c>
      <c r="D17" s="68">
        <v>236524</v>
      </c>
      <c r="E17" s="68">
        <f>D17+B17+C17</f>
        <v>963442</v>
      </c>
    </row>
    <row r="18" spans="1:5" ht="14.25" x14ac:dyDescent="0.2">
      <c r="A18" s="63" t="s">
        <v>99</v>
      </c>
      <c r="B18" s="66" t="s">
        <v>6</v>
      </c>
      <c r="C18" s="66">
        <f>C19</f>
        <v>519793</v>
      </c>
      <c r="D18" s="66">
        <f>D19</f>
        <v>-196554</v>
      </c>
      <c r="E18" s="66">
        <f>C18+D18</f>
        <v>323239</v>
      </c>
    </row>
    <row r="19" spans="1:5" ht="15" x14ac:dyDescent="0.2">
      <c r="A19" s="67" t="s">
        <v>100</v>
      </c>
      <c r="B19" s="69" t="s">
        <v>6</v>
      </c>
      <c r="C19" s="69">
        <v>519793</v>
      </c>
      <c r="D19" s="69">
        <v>-196554</v>
      </c>
      <c r="E19" s="69">
        <f>C19+D19</f>
        <v>323239</v>
      </c>
    </row>
    <row r="20" spans="1:5" ht="15.75" thickBot="1" x14ac:dyDescent="0.25">
      <c r="A20" s="67" t="s">
        <v>101</v>
      </c>
      <c r="B20" s="68" t="s">
        <v>6</v>
      </c>
      <c r="C20" s="68"/>
      <c r="D20" s="72" t="s">
        <v>6</v>
      </c>
      <c r="E20" s="68" t="s">
        <v>6</v>
      </c>
    </row>
    <row r="21" spans="1:5" ht="14.25" x14ac:dyDescent="0.2">
      <c r="A21" s="63" t="s">
        <v>120</v>
      </c>
      <c r="B21" s="66">
        <v>725</v>
      </c>
      <c r="C21" s="66">
        <f>C19+C17</f>
        <v>1245986</v>
      </c>
      <c r="D21" s="66">
        <f>D19+D17</f>
        <v>39970</v>
      </c>
      <c r="E21" s="66">
        <f>D21+B21+C21</f>
        <v>1286681</v>
      </c>
    </row>
    <row r="22" spans="1:5" x14ac:dyDescent="0.2">
      <c r="D22" s="64"/>
    </row>
    <row r="24" spans="1:5" s="3" customFormat="1" ht="15" x14ac:dyDescent="0.25">
      <c r="A24" s="35" t="s">
        <v>25</v>
      </c>
      <c r="B24" s="36"/>
      <c r="C24" s="36"/>
      <c r="D24" s="78" t="s">
        <v>26</v>
      </c>
      <c r="E24" s="78"/>
    </row>
    <row r="25" spans="1:5" s="3" customFormat="1" ht="15" x14ac:dyDescent="0.25">
      <c r="A25" s="36"/>
      <c r="B25" s="36"/>
      <c r="C25" s="36"/>
      <c r="D25" s="37" t="s">
        <v>27</v>
      </c>
      <c r="E25" s="37"/>
    </row>
    <row r="26" spans="1:5" s="3" customFormat="1" ht="15" x14ac:dyDescent="0.25">
      <c r="A26" s="35" t="s">
        <v>17</v>
      </c>
      <c r="B26" s="36"/>
      <c r="C26" s="36"/>
      <c r="D26" s="78" t="s">
        <v>28</v>
      </c>
      <c r="E26" s="78"/>
    </row>
    <row r="27" spans="1:5" s="3" customFormat="1" ht="15" x14ac:dyDescent="0.25">
      <c r="A27" s="36"/>
      <c r="B27" s="36"/>
      <c r="C27" s="36"/>
      <c r="D27" s="37" t="s">
        <v>27</v>
      </c>
      <c r="E27" s="37"/>
    </row>
    <row r="28" spans="1:5" s="3" customFormat="1" ht="15" x14ac:dyDescent="0.25">
      <c r="A28" s="36"/>
      <c r="B28" s="38" t="s">
        <v>29</v>
      </c>
      <c r="C28" s="38"/>
      <c r="D28" s="36"/>
      <c r="E28" s="36"/>
    </row>
    <row r="40" spans="4:4" ht="14.25" x14ac:dyDescent="0.2">
      <c r="D40" s="14"/>
    </row>
    <row r="41" spans="4:4" ht="15" x14ac:dyDescent="0.25">
      <c r="D41" s="26"/>
    </row>
  </sheetData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Самарцева</dc:creator>
  <cp:lastModifiedBy>Дилара Селезнева</cp:lastModifiedBy>
  <cp:lastPrinted>2024-11-11T07:52:07Z</cp:lastPrinted>
  <dcterms:created xsi:type="dcterms:W3CDTF">2020-05-21T16:09:29Z</dcterms:created>
  <dcterms:modified xsi:type="dcterms:W3CDTF">2024-11-12T10:29:47Z</dcterms:modified>
</cp:coreProperties>
</file>