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0">'Ф1 '!$A$1:$D$53</definedName>
    <definedName name="_xlnm.Print_Area" localSheetId="1">'Ф2'!$A$1:$D$32</definedName>
    <definedName name="_xlnm.Print_Area" localSheetId="3">'Ф4'!$A$1:$G$26</definedName>
    <definedName name="_xlnm.Print_Area" localSheetId="2">'ФЗ'!$A$1:$C$44</definedName>
  </definedNames>
  <calcPr fullCalcOnLoad="1"/>
</workbook>
</file>

<file path=xl/sharedStrings.xml><?xml version="1.0" encoding="utf-8"?>
<sst xmlns="http://schemas.openxmlformats.org/spreadsheetml/2006/main" count="154" uniqueCount="123">
  <si>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</si>
  <si>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</si>
  <si>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</si>
  <si>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</si>
  <si>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</si>
  <si>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</si>
  <si>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</si>
  <si>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</si>
  <si>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</si>
  <si>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</si>
  <si>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</si>
  <si>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</si>
  <si>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</si>
  <si>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</si>
  <si>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</si>
  <si>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</si>
  <si>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</si>
  <si>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</si>
  <si>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</si>
  <si>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</si>
  <si>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</si>
  <si>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</si>
  <si>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</si>
  <si>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</si>
  <si>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</si>
  <si>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</si>
  <si>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</si>
  <si>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</si>
  <si>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</si>
  <si>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</si>
  <si>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</si>
  <si>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</si>
  <si>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</si>
  <si>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</si>
  <si>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</si>
  <si>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</si>
  <si>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</si>
  <si>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</si>
  <si>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</si>
  <si>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</si>
  <si>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</si>
  <si>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</si>
  <si>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</si>
  <si>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</si>
  <si>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</si>
  <si>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</si>
  <si>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</si>
  <si>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</si>
  <si>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</si>
  <si>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</si>
  <si>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</si>
  <si>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</si>
  <si>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</si>
  <si>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</si>
  <si>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</si>
  <si>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</si>
  <si>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</si>
  <si>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</si>
  <si>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</si>
  <si>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</si>
  <si>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</si>
  <si>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</si>
  <si>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</si>
  <si>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</si>
  <si>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</si>
  <si>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</si>
  <si>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</si>
  <si>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</si>
  <si>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</si>
  <si>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</si>
  <si>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Сальдо на 1 января предыдущего года</t>
  </si>
  <si>
    <t>ОТЧЕТ ОБ ИЗМЕНЕНИЯХ В СОБСТВЕННОМ КАПИТАЛЕ ЗА ОТЧЕТНЫЙ ПЕРИОД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</si>
  <si>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</si>
  <si>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</si>
  <si>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Резерв курсовых разниц при пересчете из других валют</t>
  </si>
  <si>
    <t>Обязательствапо налогам и  другим обязательным и добровольным платежам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</si>
  <si>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</si>
  <si>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</si>
  <si>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</si>
  <si>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</si>
  <si>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</si>
  <si>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</si>
  <si>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Дивиденды</t>
  </si>
  <si>
    <t>АО "Алма Телекоммуникейшнс Казахстан"</t>
  </si>
  <si>
    <t>Сактыбаева С.С.</t>
  </si>
  <si>
    <t>Долгосрочная кредиторская задолженность по аренде</t>
  </si>
  <si>
    <t>Прочие долгосрочная кредиторская задолжность</t>
  </si>
  <si>
    <t>Кредиторская задолженность по аренде</t>
  </si>
  <si>
    <t>Главный бухгалтер</t>
  </si>
  <si>
    <t>Прим.</t>
  </si>
  <si>
    <t>Прочие доходы</t>
  </si>
  <si>
    <t>Прочие расходы</t>
  </si>
  <si>
    <t>Восстановление /Обесценения торговой и прочей дебиторской задолженности</t>
  </si>
  <si>
    <t xml:space="preserve">Восстановление/Обесценение основных средств </t>
  </si>
  <si>
    <t>Результаты операционной деятельности</t>
  </si>
  <si>
    <t>Доходы по финансированию</t>
  </si>
  <si>
    <t>Расходы по финансированию</t>
  </si>
  <si>
    <t>Прибыль (убыток) за год:</t>
  </si>
  <si>
    <t>Переоценка основных средств</t>
  </si>
  <si>
    <t>Прочий совокупный доход, за вычетом корпоративного подоходного налога</t>
  </si>
  <si>
    <t>Итого суммарный совокупный доход (убыток) за год</t>
  </si>
  <si>
    <t>Убыток на акцию базовая (тенге)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</si>
  <si>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</si>
  <si>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</si>
  <si>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</si>
  <si>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Корректировки прошлых лет</t>
  </si>
  <si>
    <t>Пересчитанное сальдо на 01 января отчетного года</t>
  </si>
  <si>
    <t>за  30 сентября 2021год.</t>
  </si>
  <si>
    <t>КПН относящийся к прочему совокупному доходу</t>
  </si>
  <si>
    <t>Долгосрочная дебиторская задолженность</t>
  </si>
  <si>
    <t>Прочие финансовые активы долгосрочные</t>
  </si>
  <si>
    <t>Прочие финансовые активы текущие</t>
  </si>
  <si>
    <t xml:space="preserve">Обязательства по подоходному налогу </t>
  </si>
  <si>
    <t>за  9 месяцев  2021 года</t>
  </si>
  <si>
    <t>за 9 месяцев 2021года</t>
  </si>
  <si>
    <t>Актив в форме права пользования</t>
  </si>
  <si>
    <t>и.о. Генерального директора</t>
  </si>
  <si>
    <t>Кошкарбаева А.Т.</t>
  </si>
  <si>
    <t>30 сентября 2021 года</t>
  </si>
  <si>
    <t>31 декабря 2020 года</t>
  </si>
  <si>
    <t>по состоянию на 30 сентября 2021 года.</t>
  </si>
  <si>
    <t>Сальдо на 31 декабря 2020 года</t>
  </si>
  <si>
    <t xml:space="preserve">Сальдо на 30 сентября 2021 года 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</si>
</sst>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_);_(* \(#,##0\);_(* &quot;-&quot;_);_(@_)"/>
    <numFmt numFmtId="173" formatCode="#,##0_);\(#,##0\)"/>
    <numFmt numFmtId="174" formatCode="#,##0.00\ &quot;₽&quot;"/>
    <numFmt numFmtId="175" formatCode="_-* #,##0.000_-;\-* #,##0.000_-;_-* &quot;-&quot;?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5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right" wrapText="1"/>
    </xf>
    <xf numFmtId="173" fontId="3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justify" vertical="top" wrapText="1"/>
    </xf>
    <xf numFmtId="173" fontId="7" fillId="4" borderId="10" xfId="0" applyNumberFormat="1" applyFont="1" applyFill="1" applyBorder="1" applyAlignment="1">
      <alignment horizontal="right" wrapText="1"/>
    </xf>
    <xf numFmtId="0" fontId="8" fillId="4" borderId="10" xfId="0" applyFont="1" applyFill="1" applyBorder="1" applyAlignment="1">
      <alignment horizontal="justify" vertical="top" wrapText="1"/>
    </xf>
    <xf numFmtId="173" fontId="8" fillId="4" borderId="10" xfId="0" applyNumberFormat="1" applyFont="1" applyFill="1" applyBorder="1" applyAlignment="1">
      <alignment horizontal="right" wrapText="1"/>
    </xf>
    <xf numFmtId="173" fontId="5" fillId="4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justify" vertical="top" wrapText="1"/>
    </xf>
    <xf numFmtId="173" fontId="7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justify" vertical="top" wrapText="1"/>
    </xf>
    <xf numFmtId="173" fontId="8" fillId="33" borderId="10" xfId="0" applyNumberFormat="1" applyFont="1" applyFill="1" applyBorder="1" applyAlignment="1">
      <alignment horizontal="right" wrapText="1"/>
    </xf>
    <xf numFmtId="173" fontId="5" fillId="33" borderId="10" xfId="0" applyNumberFormat="1" applyFont="1" applyFill="1" applyBorder="1" applyAlignment="1">
      <alignment horizontal="right" vertical="top" wrapText="1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5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73" fontId="7" fillId="33" borderId="0" xfId="0" applyNumberFormat="1" applyFont="1" applyFill="1" applyBorder="1" applyAlignment="1">
      <alignment horizontal="right" wrapText="1"/>
    </xf>
    <xf numFmtId="0" fontId="14" fillId="33" borderId="0" xfId="0" applyFont="1" applyFill="1" applyBorder="1" applyAlignment="1">
      <alignment horizontal="justify" vertical="top" wrapText="1"/>
    </xf>
    <xf numFmtId="173" fontId="14" fillId="33" borderId="0" xfId="0" applyNumberFormat="1" applyFont="1" applyFill="1" applyBorder="1" applyAlignment="1">
      <alignment horizontal="right" wrapText="1"/>
    </xf>
    <xf numFmtId="2" fontId="52" fillId="0" borderId="0" xfId="0" applyNumberFormat="1" applyFont="1" applyBorder="1" applyAlignment="1">
      <alignment/>
    </xf>
    <xf numFmtId="0" fontId="11" fillId="33" borderId="10" xfId="0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73" fontId="3" fillId="33" borderId="10" xfId="0" applyNumberFormat="1" applyFont="1" applyFill="1" applyBorder="1" applyAlignment="1">
      <alignment horizontal="right" wrapText="1"/>
    </xf>
    <xf numFmtId="173" fontId="53" fillId="33" borderId="10" xfId="0" applyNumberFormat="1" applyFont="1" applyFill="1" applyBorder="1" applyAlignment="1">
      <alignment horizontal="right"/>
    </xf>
    <xf numFmtId="173" fontId="8" fillId="33" borderId="0" xfId="0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5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1" fontId="0" fillId="33" borderId="0" xfId="42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52" fillId="33" borderId="0" xfId="0" applyFont="1" applyFill="1" applyAlignment="1">
      <alignment/>
    </xf>
    <xf numFmtId="173" fontId="5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4" fontId="3" fillId="33" borderId="10" xfId="0" applyNumberFormat="1" applyFont="1" applyFill="1" applyBorder="1" applyAlignment="1">
      <alignment horizontal="right" wrapText="1"/>
    </xf>
    <xf numFmtId="0" fontId="5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 indent="1"/>
    </xf>
    <xf numFmtId="0" fontId="5" fillId="33" borderId="10" xfId="0" applyFont="1" applyFill="1" applyBorder="1" applyAlignment="1">
      <alignment horizontal="left" wrapText="1" indent="1"/>
    </xf>
    <xf numFmtId="173" fontId="53" fillId="33" borderId="10" xfId="0" applyNumberFormat="1" applyFont="1" applyFill="1" applyBorder="1" applyAlignment="1">
      <alignment/>
    </xf>
    <xf numFmtId="173" fontId="52" fillId="33" borderId="0" xfId="0" applyNumberFormat="1" applyFont="1" applyFill="1" applyAlignment="1">
      <alignment/>
    </xf>
    <xf numFmtId="173" fontId="5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51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51" fillId="33" borderId="0" xfId="0" applyFont="1" applyFill="1" applyAlignment="1">
      <alignment wrapText="1"/>
    </xf>
    <xf numFmtId="3" fontId="5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7.57421875" style="0" customWidth="1"/>
    <col min="2" max="2" width="7.7109375" style="0" customWidth="1"/>
    <col min="3" max="3" width="14.28125" style="0" customWidth="1"/>
    <col min="4" max="4" width="16.7109375" style="0" customWidth="1"/>
    <col min="6" max="7" width="10.28125" style="0" customWidth="1"/>
  </cols>
  <sheetData>
    <row r="1" spans="1:4" ht="14.25">
      <c r="A1" s="45"/>
      <c r="B1" s="45"/>
      <c r="C1" s="45"/>
      <c r="D1" s="45"/>
    </row>
    <row r="2" spans="1:4" ht="14.25">
      <c r="A2" s="46" t="s">
        <v>83</v>
      </c>
      <c r="B2" s="46"/>
      <c r="C2" s="2"/>
      <c r="D2" s="2"/>
    </row>
    <row r="3" spans="1:4" ht="14.25">
      <c r="A3" s="46" t="s">
        <v>81</v>
      </c>
      <c r="B3" s="46"/>
      <c r="C3" s="2"/>
      <c r="D3" s="2"/>
    </row>
    <row r="4" spans="1:4" ht="8.25" customHeight="1">
      <c r="A4" s="2"/>
      <c r="B4" s="2"/>
      <c r="C4" s="2"/>
      <c r="D4" s="2"/>
    </row>
    <row r="5" spans="1:4" ht="18" customHeight="1">
      <c r="A5" s="47" t="s">
        <v>0</v>
      </c>
      <c r="B5" s="47"/>
      <c r="C5" s="47"/>
      <c r="D5" s="47"/>
    </row>
    <row r="6" spans="1:4" ht="14.25">
      <c r="A6" s="47" t="s">
        <v>120</v>
      </c>
      <c r="B6" s="47"/>
      <c r="C6" s="47"/>
      <c r="D6" s="47"/>
    </row>
    <row r="7" spans="1:4" ht="9" customHeight="1">
      <c r="A7" s="7"/>
      <c r="B7" s="7"/>
      <c r="C7" s="7"/>
      <c r="D7" s="7"/>
    </row>
    <row r="8" spans="1:4" ht="12" customHeight="1">
      <c r="A8" s="2"/>
      <c r="B8" s="2"/>
      <c r="C8" s="2"/>
      <c r="D8" s="58" t="s">
        <v>29</v>
      </c>
    </row>
    <row r="9" spans="1:4" ht="25.5" customHeight="1">
      <c r="A9" s="11"/>
      <c r="B9" s="11" t="s">
        <v>89</v>
      </c>
      <c r="C9" s="48" t="s">
        <v>118</v>
      </c>
      <c r="D9" s="57" t="s">
        <v>119</v>
      </c>
    </row>
    <row r="10" spans="1:4" ht="18" customHeight="1">
      <c r="A10" s="11" t="s">
        <v>1</v>
      </c>
      <c r="B10" s="10"/>
      <c r="C10" s="37"/>
      <c r="D10" s="37"/>
    </row>
    <row r="11" spans="1:4" ht="14.25" customHeight="1">
      <c r="A11" s="1" t="s">
        <v>2</v>
      </c>
      <c r="B11" s="10"/>
      <c r="C11" s="9"/>
      <c r="D11" s="9"/>
    </row>
    <row r="12" spans="1:4" ht="14.25" customHeight="1">
      <c r="A12" s="14" t="s">
        <v>3</v>
      </c>
      <c r="B12" s="49">
        <v>6</v>
      </c>
      <c r="C12" s="30">
        <v>18287841.601169996</v>
      </c>
      <c r="D12" s="30">
        <v>17718223</v>
      </c>
    </row>
    <row r="13" spans="1:4" ht="15" customHeight="1">
      <c r="A13" s="14" t="s">
        <v>115</v>
      </c>
      <c r="B13" s="49">
        <v>5</v>
      </c>
      <c r="C13" s="30">
        <v>3877565.610289999</v>
      </c>
      <c r="D13" s="30">
        <v>4469225</v>
      </c>
    </row>
    <row r="14" spans="1:4" ht="14.25" customHeight="1">
      <c r="A14" s="14" t="s">
        <v>4</v>
      </c>
      <c r="B14" s="49">
        <v>7</v>
      </c>
      <c r="C14" s="30">
        <v>538741.5122600001</v>
      </c>
      <c r="D14" s="30">
        <v>605232</v>
      </c>
    </row>
    <row r="15" spans="1:6" ht="15.75" customHeight="1">
      <c r="A15" s="14" t="s">
        <v>5</v>
      </c>
      <c r="B15" s="49">
        <v>8</v>
      </c>
      <c r="C15" s="30">
        <v>17011.498</v>
      </c>
      <c r="D15" s="30">
        <v>17011</v>
      </c>
      <c r="F15" s="29"/>
    </row>
    <row r="16" spans="1:6" ht="15.75" customHeight="1">
      <c r="A16" s="14" t="s">
        <v>110</v>
      </c>
      <c r="B16" s="49">
        <v>9</v>
      </c>
      <c r="C16" s="30"/>
      <c r="D16" s="30"/>
      <c r="F16" s="29"/>
    </row>
    <row r="17" spans="1:6" ht="15.75" customHeight="1">
      <c r="A17" s="14" t="s">
        <v>109</v>
      </c>
      <c r="B17" s="49">
        <v>10</v>
      </c>
      <c r="C17" s="30">
        <v>1834.92147</v>
      </c>
      <c r="D17" s="30"/>
      <c r="F17" s="29"/>
    </row>
    <row r="18" spans="1:4" ht="18" customHeight="1">
      <c r="A18" s="14" t="s">
        <v>6</v>
      </c>
      <c r="B18" s="49">
        <v>11</v>
      </c>
      <c r="C18" s="30">
        <v>257408.41311</v>
      </c>
      <c r="D18" s="30">
        <v>121534</v>
      </c>
    </row>
    <row r="19" spans="1:4" ht="15" customHeight="1">
      <c r="A19" s="1" t="s">
        <v>7</v>
      </c>
      <c r="B19" s="10"/>
      <c r="C19" s="13">
        <f>SUM(C12:C18)</f>
        <v>22980403.556299996</v>
      </c>
      <c r="D19" s="13">
        <f>SUM(D12:D18)</f>
        <v>22931225</v>
      </c>
    </row>
    <row r="20" spans="1:4" ht="16.5" customHeight="1">
      <c r="A20" s="1" t="s">
        <v>8</v>
      </c>
      <c r="B20" s="10"/>
      <c r="C20" s="37"/>
      <c r="D20" s="50"/>
    </row>
    <row r="21" spans="1:4" ht="16.5" customHeight="1">
      <c r="A21" s="14" t="s">
        <v>9</v>
      </c>
      <c r="B21" s="49">
        <v>9</v>
      </c>
      <c r="C21" s="30">
        <v>854098.75965</v>
      </c>
      <c r="D21" s="30">
        <v>825415</v>
      </c>
    </row>
    <row r="22" spans="1:4" ht="17.25" customHeight="1">
      <c r="A22" s="14" t="s">
        <v>73</v>
      </c>
      <c r="B22" s="49">
        <v>10</v>
      </c>
      <c r="C22" s="30">
        <v>168012.26838999963</v>
      </c>
      <c r="D22" s="30">
        <v>197763</v>
      </c>
    </row>
    <row r="23" spans="1:4" ht="17.25" customHeight="1">
      <c r="A23" s="14" t="s">
        <v>111</v>
      </c>
      <c r="B23" s="49"/>
      <c r="C23" s="30"/>
      <c r="D23" s="30"/>
    </row>
    <row r="24" spans="1:6" ht="15.75" customHeight="1">
      <c r="A24" s="14" t="s">
        <v>10</v>
      </c>
      <c r="B24" s="49"/>
      <c r="C24" s="30">
        <v>66497.64137000001</v>
      </c>
      <c r="D24" s="30">
        <v>140778</v>
      </c>
      <c r="F24" s="28"/>
    </row>
    <row r="25" spans="1:4" ht="17.25" customHeight="1">
      <c r="A25" s="14" t="s">
        <v>11</v>
      </c>
      <c r="B25" s="49"/>
      <c r="C25" s="30">
        <v>205437.28357</v>
      </c>
      <c r="D25" s="30">
        <v>229032</v>
      </c>
    </row>
    <row r="26" spans="1:4" ht="12.75" customHeight="1">
      <c r="A26" s="14" t="s">
        <v>12</v>
      </c>
      <c r="B26" s="49">
        <v>11</v>
      </c>
      <c r="C26" s="30">
        <v>119255.64418</v>
      </c>
      <c r="D26" s="30">
        <v>47230</v>
      </c>
    </row>
    <row r="27" spans="1:4" ht="18" customHeight="1">
      <c r="A27" s="14" t="s">
        <v>13</v>
      </c>
      <c r="B27" s="49"/>
      <c r="C27" s="30">
        <v>769750.13588</v>
      </c>
      <c r="D27" s="30">
        <v>870404</v>
      </c>
    </row>
    <row r="28" spans="1:7" ht="18" customHeight="1">
      <c r="A28" s="1" t="s">
        <v>14</v>
      </c>
      <c r="B28" s="51"/>
      <c r="C28" s="13">
        <f>SUM(C21:C27)</f>
        <v>2183051.7330399994</v>
      </c>
      <c r="D28" s="13">
        <f>SUM(D21:D27)</f>
        <v>2310622</v>
      </c>
      <c r="F28" s="78">
        <f>C28-C46</f>
        <v>-4681480.3688900005</v>
      </c>
      <c r="G28" s="78">
        <f>D28-D46</f>
        <v>-4635853.2720394945</v>
      </c>
    </row>
    <row r="29" spans="1:4" ht="15" customHeight="1">
      <c r="A29" s="38" t="s">
        <v>15</v>
      </c>
      <c r="B29" s="39"/>
      <c r="C29" s="40">
        <f>C19+C28</f>
        <v>25163455.289339997</v>
      </c>
      <c r="D29" s="40">
        <f>D19+D28</f>
        <v>25241847</v>
      </c>
    </row>
    <row r="30" spans="1:4" ht="14.25" customHeight="1">
      <c r="A30" s="11" t="s">
        <v>16</v>
      </c>
      <c r="B30" s="10"/>
      <c r="C30" s="10"/>
      <c r="D30" s="10"/>
    </row>
    <row r="31" spans="1:4" ht="14.25">
      <c r="A31" s="12" t="s">
        <v>17</v>
      </c>
      <c r="B31" s="10"/>
      <c r="C31" s="10"/>
      <c r="D31" s="10"/>
    </row>
    <row r="32" spans="1:4" ht="14.25">
      <c r="A32" s="14" t="s">
        <v>18</v>
      </c>
      <c r="B32" s="49">
        <v>13</v>
      </c>
      <c r="C32" s="30">
        <v>19208514.97</v>
      </c>
      <c r="D32" s="30">
        <v>19208515</v>
      </c>
    </row>
    <row r="33" spans="1:4" ht="26.25" customHeight="1">
      <c r="A33" s="14" t="s">
        <v>19</v>
      </c>
      <c r="B33" s="49"/>
      <c r="C33" s="30">
        <v>44120.31827</v>
      </c>
      <c r="D33" s="30">
        <v>47845.96012</v>
      </c>
    </row>
    <row r="34" spans="1:6" ht="18" customHeight="1">
      <c r="A34" s="14" t="s">
        <v>20</v>
      </c>
      <c r="B34" s="52"/>
      <c r="C34" s="30">
        <v>-6678148.226739999</v>
      </c>
      <c r="D34" s="30">
        <v>-7087379</v>
      </c>
      <c r="F34" s="28"/>
    </row>
    <row r="35" spans="1:4" ht="14.25" customHeight="1">
      <c r="A35" s="1" t="s">
        <v>21</v>
      </c>
      <c r="B35" s="52"/>
      <c r="C35" s="13">
        <f>SUM(C32:C34)</f>
        <v>12574487.061530001</v>
      </c>
      <c r="D35" s="13">
        <f>SUM(D32:D34)</f>
        <v>12168981.96012</v>
      </c>
    </row>
    <row r="36" spans="1:4" ht="14.25" customHeight="1">
      <c r="A36" s="14" t="s">
        <v>22</v>
      </c>
      <c r="B36" s="49"/>
      <c r="C36" s="30">
        <v>1356776.66465</v>
      </c>
      <c r="D36" s="30">
        <v>1364602</v>
      </c>
    </row>
    <row r="37" spans="1:4" ht="14.25" customHeight="1">
      <c r="A37" s="14" t="s">
        <v>85</v>
      </c>
      <c r="B37" s="49">
        <v>5</v>
      </c>
      <c r="C37" s="30">
        <v>4367182.8534200005</v>
      </c>
      <c r="D37" s="30">
        <v>4761308.118497791</v>
      </c>
    </row>
    <row r="38" spans="1:4" ht="15" customHeight="1">
      <c r="A38" s="14" t="s">
        <v>86</v>
      </c>
      <c r="B38" s="49">
        <v>14</v>
      </c>
      <c r="C38" s="30">
        <v>476.55749</v>
      </c>
      <c r="D38" s="30">
        <v>479.79106</v>
      </c>
    </row>
    <row r="39" spans="1:4" ht="15" customHeight="1">
      <c r="A39" s="1" t="s">
        <v>23</v>
      </c>
      <c r="B39" s="10"/>
      <c r="C39" s="13">
        <f>SUM(C36:C38)</f>
        <v>5724436.07556</v>
      </c>
      <c r="D39" s="13">
        <f>SUM(D36:D38)</f>
        <v>6126389.9095577905</v>
      </c>
    </row>
    <row r="40" spans="1:6" ht="18" customHeight="1">
      <c r="A40" s="14" t="s">
        <v>77</v>
      </c>
      <c r="B40" s="49">
        <v>14</v>
      </c>
      <c r="C40" s="30">
        <v>1495898.0040199994</v>
      </c>
      <c r="D40" s="30">
        <v>1523880</v>
      </c>
      <c r="F40" s="28"/>
    </row>
    <row r="41" spans="1:4" ht="15" customHeight="1">
      <c r="A41" s="14" t="s">
        <v>87</v>
      </c>
      <c r="B41" s="49">
        <v>5</v>
      </c>
      <c r="C41" s="30">
        <v>1143833.84165</v>
      </c>
      <c r="D41" s="30">
        <v>1079518.2720394945</v>
      </c>
    </row>
    <row r="42" spans="1:4" ht="15" customHeight="1">
      <c r="A42" s="14" t="s">
        <v>112</v>
      </c>
      <c r="B42" s="49"/>
      <c r="C42" s="30">
        <v>47122.65694</v>
      </c>
      <c r="D42" s="30"/>
    </row>
    <row r="43" spans="1:6" ht="25.5" customHeight="1">
      <c r="A43" s="14" t="s">
        <v>75</v>
      </c>
      <c r="B43" s="49">
        <v>15</v>
      </c>
      <c r="C43" s="30">
        <v>306395.8048500001</v>
      </c>
      <c r="D43" s="30">
        <v>376784</v>
      </c>
      <c r="F43" s="28"/>
    </row>
    <row r="44" spans="1:6" ht="15.75" customHeight="1">
      <c r="A44" s="14" t="s">
        <v>76</v>
      </c>
      <c r="B44" s="49">
        <v>16</v>
      </c>
      <c r="C44" s="30">
        <v>2299377.9931</v>
      </c>
      <c r="D44" s="30">
        <v>2295244</v>
      </c>
      <c r="F44" s="28"/>
    </row>
    <row r="45" spans="1:6" ht="18" customHeight="1">
      <c r="A45" s="14" t="s">
        <v>24</v>
      </c>
      <c r="B45" s="49"/>
      <c r="C45" s="30">
        <v>1571903.80137</v>
      </c>
      <c r="D45" s="30">
        <v>1671049</v>
      </c>
      <c r="F45" s="28"/>
    </row>
    <row r="46" spans="1:6" ht="18" customHeight="1">
      <c r="A46" s="1" t="s">
        <v>25</v>
      </c>
      <c r="B46" s="10"/>
      <c r="C46" s="13">
        <f>SUM(C40:C45)</f>
        <v>6864532.10193</v>
      </c>
      <c r="D46" s="13">
        <f>SUM(D40:D45)</f>
        <v>6946475.2720394945</v>
      </c>
      <c r="F46" s="28"/>
    </row>
    <row r="47" spans="1:6" ht="18" customHeight="1">
      <c r="A47" s="1" t="s">
        <v>26</v>
      </c>
      <c r="B47" s="10"/>
      <c r="C47" s="13">
        <f>C39+C46</f>
        <v>12588968.17749</v>
      </c>
      <c r="D47" s="13">
        <f>D39+D46</f>
        <v>13072865.181597285</v>
      </c>
      <c r="F47" s="28"/>
    </row>
    <row r="48" spans="1:7" ht="14.25">
      <c r="A48" s="38" t="s">
        <v>27</v>
      </c>
      <c r="B48" s="39"/>
      <c r="C48" s="40">
        <f>C35+C47</f>
        <v>25163455.23902</v>
      </c>
      <c r="D48" s="40">
        <f>D35+D47</f>
        <v>25241847.141717285</v>
      </c>
      <c r="F48" s="41"/>
      <c r="G48" s="41"/>
    </row>
    <row r="49" spans="1:4" ht="14.25">
      <c r="A49" s="53" t="s">
        <v>80</v>
      </c>
      <c r="B49" s="49">
        <v>25</v>
      </c>
      <c r="C49" s="54">
        <v>248.64173023915617</v>
      </c>
      <c r="D49" s="55">
        <v>240.62</v>
      </c>
    </row>
    <row r="50" spans="1:4" ht="14.25">
      <c r="A50" s="45"/>
      <c r="B50" s="45"/>
      <c r="C50" s="56"/>
      <c r="D50" s="56"/>
    </row>
    <row r="51" spans="1:4" ht="14.25">
      <c r="A51" s="45" t="s">
        <v>116</v>
      </c>
      <c r="B51" s="45"/>
      <c r="C51" s="45"/>
      <c r="D51" s="45" t="s">
        <v>117</v>
      </c>
    </row>
    <row r="52" spans="1:4" ht="14.25">
      <c r="A52" s="45"/>
      <c r="B52" s="45"/>
      <c r="C52" s="45"/>
      <c r="D52" s="45"/>
    </row>
    <row r="53" spans="1:4" ht="14.25">
      <c r="A53" s="45" t="s">
        <v>88</v>
      </c>
      <c r="B53" s="45"/>
      <c r="C53" s="45"/>
      <c r="D53" s="45" t="s">
        <v>84</v>
      </c>
    </row>
  </sheetData>
  <sheetProtection/>
  <mergeCells count="2">
    <mergeCell ref="A5:D5"/>
    <mergeCell ref="A6:D6"/>
  </mergeCells>
  <printOptions/>
  <pageMargins left="0.6299212598425197" right="0.2362204724409449" top="0.7480314960629921" bottom="0.7480314960629921" header="0.31496062992125984" footer="0.31496062992125984"/>
  <pageSetup fitToWidth="0" fitToHeight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5" zoomScaleNormal="85" zoomScalePageLayoutView="0" workbookViewId="0" topLeftCell="A1">
      <selection activeCell="A30" sqref="A30:D30"/>
    </sheetView>
  </sheetViews>
  <sheetFormatPr defaultColWidth="9.140625" defaultRowHeight="15"/>
  <cols>
    <col min="1" max="1" width="51.7109375" style="0" customWidth="1"/>
    <col min="2" max="2" width="6.421875" style="0" customWidth="1"/>
    <col min="3" max="4" width="15.140625" style="0" customWidth="1"/>
  </cols>
  <sheetData>
    <row r="1" spans="1:4" ht="14.25">
      <c r="A1" s="45"/>
      <c r="B1" s="45"/>
      <c r="C1" s="45"/>
      <c r="D1" s="45"/>
    </row>
    <row r="2" spans="1:4" ht="14.25">
      <c r="A2" s="46" t="s">
        <v>83</v>
      </c>
      <c r="B2" s="46"/>
      <c r="C2" s="60"/>
      <c r="D2" s="60"/>
    </row>
    <row r="3" spans="1:4" ht="14.25">
      <c r="A3" s="46" t="s">
        <v>81</v>
      </c>
      <c r="B3" s="46"/>
      <c r="C3" s="60"/>
      <c r="D3" s="60"/>
    </row>
    <row r="4" spans="1:4" ht="14.25">
      <c r="A4" s="60"/>
      <c r="B4" s="60"/>
      <c r="C4" s="60"/>
      <c r="D4" s="60"/>
    </row>
    <row r="5" spans="1:4" ht="14.25">
      <c r="A5" s="47" t="s">
        <v>28</v>
      </c>
      <c r="B5" s="47"/>
      <c r="C5" s="47"/>
      <c r="D5" s="60"/>
    </row>
    <row r="6" spans="1:4" ht="14.25">
      <c r="A6" s="47" t="s">
        <v>113</v>
      </c>
      <c r="B6" s="47"/>
      <c r="C6" s="47"/>
      <c r="D6" s="60"/>
    </row>
    <row r="7" spans="1:4" ht="14.25">
      <c r="A7" s="60"/>
      <c r="B7" s="60"/>
      <c r="C7" s="60"/>
      <c r="D7" s="60" t="s">
        <v>29</v>
      </c>
    </row>
    <row r="8" spans="1:4" ht="22.5">
      <c r="A8" s="1"/>
      <c r="B8" s="1" t="s">
        <v>89</v>
      </c>
      <c r="C8" s="3" t="s">
        <v>61</v>
      </c>
      <c r="D8" s="3" t="s">
        <v>79</v>
      </c>
    </row>
    <row r="9" spans="1:4" ht="15" customHeight="1">
      <c r="A9" s="14" t="s">
        <v>30</v>
      </c>
      <c r="B9" s="52">
        <v>17</v>
      </c>
      <c r="C9" s="4">
        <v>11500794.819679998</v>
      </c>
      <c r="D9" s="61">
        <v>11388892.062270002</v>
      </c>
    </row>
    <row r="10" spans="1:4" ht="15" customHeight="1">
      <c r="A10" s="14" t="s">
        <v>31</v>
      </c>
      <c r="B10" s="52">
        <v>18</v>
      </c>
      <c r="C10" s="4">
        <v>-7772360.576883215</v>
      </c>
      <c r="D10" s="61">
        <v>-7843080.031430002</v>
      </c>
    </row>
    <row r="11" spans="1:4" ht="15" customHeight="1">
      <c r="A11" s="1" t="s">
        <v>32</v>
      </c>
      <c r="B11" s="52"/>
      <c r="C11" s="42">
        <f>SUM(C9:C10)</f>
        <v>3728434.2427967824</v>
      </c>
      <c r="D11" s="42">
        <f>SUM(D9:D10)</f>
        <v>3545812.03084</v>
      </c>
    </row>
    <row r="12" spans="1:4" ht="15" customHeight="1">
      <c r="A12" s="14" t="s">
        <v>33</v>
      </c>
      <c r="B12" s="52">
        <v>19</v>
      </c>
      <c r="C12" s="4">
        <v>-1166214.6522099997</v>
      </c>
      <c r="D12" s="61">
        <v>-1061157.10006</v>
      </c>
    </row>
    <row r="13" spans="1:4" ht="15" customHeight="1">
      <c r="A13" s="14" t="s">
        <v>34</v>
      </c>
      <c r="B13" s="52">
        <v>20</v>
      </c>
      <c r="C13" s="4">
        <v>-1168655.2118300004</v>
      </c>
      <c r="D13" s="61">
        <v>-1209757.04926</v>
      </c>
    </row>
    <row r="14" spans="1:4" ht="15" customHeight="1">
      <c r="A14" s="14" t="s">
        <v>90</v>
      </c>
      <c r="B14" s="52">
        <v>22</v>
      </c>
      <c r="C14" s="4">
        <v>100338.77835000001</v>
      </c>
      <c r="D14" s="61">
        <v>95711.33541</v>
      </c>
    </row>
    <row r="15" spans="1:4" ht="15" customHeight="1">
      <c r="A15" s="14" t="s">
        <v>91</v>
      </c>
      <c r="B15" s="52">
        <v>22</v>
      </c>
      <c r="C15" s="4">
        <v>-45974.01548</v>
      </c>
      <c r="D15" s="61"/>
    </row>
    <row r="16" spans="1:4" ht="27.75" customHeight="1">
      <c r="A16" s="14" t="s">
        <v>92</v>
      </c>
      <c r="B16" s="52"/>
      <c r="C16" s="4">
        <v>-24077.245179999998</v>
      </c>
      <c r="D16" s="62"/>
    </row>
    <row r="17" spans="1:4" ht="19.5" customHeight="1">
      <c r="A17" s="14" t="s">
        <v>93</v>
      </c>
      <c r="B17" s="52"/>
      <c r="C17" s="4">
        <v>10209.604620000002</v>
      </c>
      <c r="D17" s="61"/>
    </row>
    <row r="18" spans="1:4" ht="15" customHeight="1">
      <c r="A18" s="1" t="s">
        <v>94</v>
      </c>
      <c r="B18" s="52"/>
      <c r="C18" s="42">
        <f>SUM(C11:C17)</f>
        <v>1434061.501066782</v>
      </c>
      <c r="D18" s="42">
        <f>SUM(D11:D17)</f>
        <v>1370609.21693</v>
      </c>
    </row>
    <row r="19" spans="1:4" ht="15" customHeight="1">
      <c r="A19" s="14" t="s">
        <v>95</v>
      </c>
      <c r="B19" s="52">
        <v>21</v>
      </c>
      <c r="C19" s="4">
        <v>61556.51403</v>
      </c>
      <c r="D19" s="61">
        <v>73929.72361000002</v>
      </c>
    </row>
    <row r="20" spans="1:4" ht="15" customHeight="1">
      <c r="A20" s="14" t="s">
        <v>96</v>
      </c>
      <c r="B20" s="52">
        <v>21</v>
      </c>
      <c r="C20" s="4">
        <v>-567567.9781599999</v>
      </c>
      <c r="D20" s="61">
        <v>-692034.2257300001</v>
      </c>
    </row>
    <row r="21" spans="1:4" ht="15" customHeight="1">
      <c r="A21" s="1" t="s">
        <v>35</v>
      </c>
      <c r="B21" s="52"/>
      <c r="C21" s="42">
        <f>SUM(C18:C20)</f>
        <v>928050.0369367821</v>
      </c>
      <c r="D21" s="42">
        <f>SUM(D18:D20)</f>
        <v>752504.71481</v>
      </c>
    </row>
    <row r="22" spans="1:4" ht="15" customHeight="1">
      <c r="A22" s="14" t="s">
        <v>36</v>
      </c>
      <c r="B22" s="52">
        <v>23</v>
      </c>
      <c r="C22" s="4">
        <v>-402669.246</v>
      </c>
      <c r="D22" s="61">
        <v>-384031.21102</v>
      </c>
    </row>
    <row r="23" spans="1:4" ht="15" customHeight="1">
      <c r="A23" s="1" t="s">
        <v>97</v>
      </c>
      <c r="B23" s="52"/>
      <c r="C23" s="42">
        <f>SUM(C21:C22)</f>
        <v>525380.790936782</v>
      </c>
      <c r="D23" s="42">
        <f>SUM(D21:D22)</f>
        <v>368473.50379000005</v>
      </c>
    </row>
    <row r="24" spans="1:4" ht="15" customHeight="1">
      <c r="A24" s="1" t="s">
        <v>37</v>
      </c>
      <c r="B24" s="52"/>
      <c r="C24" s="42"/>
      <c r="D24" s="42"/>
    </row>
    <row r="25" spans="1:4" ht="15" customHeight="1">
      <c r="A25" s="14" t="s">
        <v>98</v>
      </c>
      <c r="B25" s="52"/>
      <c r="C25" s="42"/>
      <c r="D25" s="4"/>
    </row>
    <row r="26" spans="1:4" ht="25.5" customHeight="1">
      <c r="A26" s="1" t="s">
        <v>99</v>
      </c>
      <c r="B26" s="52"/>
      <c r="C26" s="42">
        <v>0</v>
      </c>
      <c r="D26" s="42">
        <v>0</v>
      </c>
    </row>
    <row r="27" spans="1:4" ht="15" customHeight="1">
      <c r="A27" s="1" t="s">
        <v>100</v>
      </c>
      <c r="B27" s="52"/>
      <c r="C27" s="42">
        <f>C23+C26</f>
        <v>525380.790936782</v>
      </c>
      <c r="D27" s="42">
        <f>D23+D26</f>
        <v>368473.50379000005</v>
      </c>
    </row>
    <row r="28" spans="1:4" ht="15" customHeight="1">
      <c r="A28" s="14" t="s">
        <v>101</v>
      </c>
      <c r="B28" s="52">
        <v>24</v>
      </c>
      <c r="C28" s="63">
        <v>10.39</v>
      </c>
      <c r="D28" s="31">
        <v>7.29</v>
      </c>
    </row>
    <row r="29" spans="1:4" ht="14.25">
      <c r="A29" s="45"/>
      <c r="B29" s="45"/>
      <c r="C29" s="56"/>
      <c r="D29" s="56"/>
    </row>
    <row r="30" spans="1:4" ht="14.25">
      <c r="A30" s="45" t="s">
        <v>116</v>
      </c>
      <c r="B30" s="45"/>
      <c r="C30" s="45"/>
      <c r="D30" s="59" t="s">
        <v>117</v>
      </c>
    </row>
    <row r="31" spans="1:4" ht="14.25">
      <c r="A31" s="45"/>
      <c r="B31" s="45"/>
      <c r="C31" s="45"/>
      <c r="D31" s="59"/>
    </row>
    <row r="32" spans="1:4" ht="14.25">
      <c r="A32" s="45" t="s">
        <v>88</v>
      </c>
      <c r="B32" s="45"/>
      <c r="C32" s="45"/>
      <c r="D32" s="59" t="s">
        <v>84</v>
      </c>
    </row>
  </sheetData>
  <sheetProtection/>
  <mergeCells count="2">
    <mergeCell ref="A6:C6"/>
    <mergeCell ref="A5:C5"/>
  </mergeCells>
  <printOptions/>
  <pageMargins left="0.5511811023622047" right="0.1968503937007874" top="0.7480314960629921" bottom="0.7480314960629921" header="0.4330708661417323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28">
      <selection activeCell="A42" sqref="A42:C42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421875" style="0" customWidth="1"/>
    <col min="6" max="7" width="8.8515625" style="0" customWidth="1"/>
  </cols>
  <sheetData>
    <row r="1" spans="1:3" ht="14.25">
      <c r="A1" s="45"/>
      <c r="B1" s="45"/>
      <c r="C1" s="45"/>
    </row>
    <row r="2" spans="1:3" ht="14.25">
      <c r="A2" s="46" t="s">
        <v>83</v>
      </c>
      <c r="B2" s="60"/>
      <c r="C2" s="64"/>
    </row>
    <row r="3" spans="1:3" ht="14.25">
      <c r="A3" s="46" t="s">
        <v>81</v>
      </c>
      <c r="B3" s="60"/>
      <c r="C3" s="64"/>
    </row>
    <row r="4" spans="1:3" ht="9.75" customHeight="1">
      <c r="A4" s="60"/>
      <c r="B4" s="60"/>
      <c r="C4" s="64"/>
    </row>
    <row r="5" spans="1:3" ht="14.25">
      <c r="A5" s="7" t="s">
        <v>78</v>
      </c>
      <c r="B5" s="65"/>
      <c r="C5" s="65"/>
    </row>
    <row r="6" spans="1:3" ht="14.25">
      <c r="A6" s="47" t="s">
        <v>114</v>
      </c>
      <c r="B6" s="47"/>
      <c r="C6" s="47"/>
    </row>
    <row r="7" spans="1:3" ht="9" customHeight="1">
      <c r="A7" s="66"/>
      <c r="B7" s="66"/>
      <c r="C7" s="60" t="s">
        <v>29</v>
      </c>
    </row>
    <row r="8" spans="1:8" ht="22.5">
      <c r="A8" s="1"/>
      <c r="B8" s="3" t="s">
        <v>61</v>
      </c>
      <c r="C8" s="3" t="s">
        <v>79</v>
      </c>
      <c r="H8" s="8"/>
    </row>
    <row r="9" spans="1:3" ht="17.25" customHeight="1">
      <c r="A9" s="67" t="s">
        <v>38</v>
      </c>
      <c r="B9" s="68"/>
      <c r="C9" s="68"/>
    </row>
    <row r="10" spans="1:5" ht="17.25" customHeight="1">
      <c r="A10" s="69" t="s">
        <v>39</v>
      </c>
      <c r="B10" s="5">
        <f>B11+B12</f>
        <v>13029770.634471599</v>
      </c>
      <c r="C10" s="5">
        <f>C11+C12</f>
        <v>12578620.494811999</v>
      </c>
      <c r="E10" s="27"/>
    </row>
    <row r="11" spans="1:3" ht="15" customHeight="1">
      <c r="A11" s="70" t="s">
        <v>40</v>
      </c>
      <c r="B11" s="4">
        <v>12970068.8214716</v>
      </c>
      <c r="C11" s="4">
        <v>12519660.686671998</v>
      </c>
    </row>
    <row r="12" spans="1:3" ht="12.75" customHeight="1">
      <c r="A12" s="70" t="s">
        <v>41</v>
      </c>
      <c r="B12" s="4">
        <v>59701.81299999985</v>
      </c>
      <c r="C12" s="4">
        <v>58959.808140000096</v>
      </c>
    </row>
    <row r="13" spans="1:5" ht="16.5" customHeight="1">
      <c r="A13" s="69" t="s">
        <v>42</v>
      </c>
      <c r="B13" s="5">
        <f>B14+B15+B16+B17+B18+B19</f>
        <v>-11540301.18005</v>
      </c>
      <c r="C13" s="5">
        <f>C14+C15+C16+C17+C18+C19</f>
        <v>-10425424.459719999</v>
      </c>
      <c r="E13" s="27"/>
    </row>
    <row r="14" spans="1:3" ht="15.75" customHeight="1">
      <c r="A14" s="70" t="s">
        <v>43</v>
      </c>
      <c r="B14" s="4">
        <v>-6245330.9611</v>
      </c>
      <c r="C14" s="4">
        <v>-5177182.804810001</v>
      </c>
    </row>
    <row r="15" spans="1:3" ht="15" customHeight="1">
      <c r="A15" s="70" t="s">
        <v>44</v>
      </c>
      <c r="B15" s="4">
        <v>-2431074.18121</v>
      </c>
      <c r="C15" s="4">
        <v>-2373591.4248099998</v>
      </c>
    </row>
    <row r="16" spans="1:5" ht="14.25" customHeight="1">
      <c r="A16" s="70" t="s">
        <v>62</v>
      </c>
      <c r="B16" s="4">
        <v>0</v>
      </c>
      <c r="C16" s="4">
        <v>0</v>
      </c>
      <c r="E16" s="36"/>
    </row>
    <row r="17" spans="1:3" ht="13.5" customHeight="1">
      <c r="A17" s="70" t="s">
        <v>45</v>
      </c>
      <c r="B17" s="4">
        <v>-278080.244</v>
      </c>
      <c r="C17" s="4">
        <v>-550331.213</v>
      </c>
    </row>
    <row r="18" spans="1:3" ht="14.25">
      <c r="A18" s="70" t="s">
        <v>46</v>
      </c>
      <c r="B18" s="4">
        <v>-2244054.11722</v>
      </c>
      <c r="C18" s="4">
        <v>-2286595.2372399997</v>
      </c>
    </row>
    <row r="19" spans="1:3" ht="15" customHeight="1">
      <c r="A19" s="70" t="s">
        <v>47</v>
      </c>
      <c r="B19" s="4">
        <v>-341761.67652</v>
      </c>
      <c r="C19" s="4">
        <v>-37723.779859999995</v>
      </c>
    </row>
    <row r="20" spans="1:5" ht="15" customHeight="1">
      <c r="A20" s="69" t="s">
        <v>48</v>
      </c>
      <c r="B20" s="5">
        <f>B10+B13</f>
        <v>1489469.4544215985</v>
      </c>
      <c r="C20" s="5">
        <f>C10+C13</f>
        <v>2153196.035092</v>
      </c>
      <c r="E20" s="27"/>
    </row>
    <row r="21" spans="1:3" ht="16.5" customHeight="1">
      <c r="A21" s="67" t="s">
        <v>49</v>
      </c>
      <c r="B21" s="5"/>
      <c r="C21" s="5"/>
    </row>
    <row r="22" spans="1:3" ht="15" customHeight="1">
      <c r="A22" s="70" t="s">
        <v>50</v>
      </c>
      <c r="B22" s="6">
        <v>38326.9779584</v>
      </c>
      <c r="C22" s="6">
        <v>14721.471488</v>
      </c>
    </row>
    <row r="23" spans="1:3" ht="15" customHeight="1">
      <c r="A23" s="70" t="s">
        <v>51</v>
      </c>
      <c r="B23" s="6"/>
      <c r="C23" s="6"/>
    </row>
    <row r="24" spans="1:3" ht="15.75" customHeight="1">
      <c r="A24" s="70" t="s">
        <v>52</v>
      </c>
      <c r="B24" s="6">
        <v>-1042610.6978399999</v>
      </c>
      <c r="C24" s="6">
        <v>-1087731.68848</v>
      </c>
    </row>
    <row r="25" spans="1:3" ht="15.75" customHeight="1">
      <c r="A25" s="70" t="s">
        <v>53</v>
      </c>
      <c r="B25" s="6">
        <v>-37819.49365999999</v>
      </c>
      <c r="C25" s="6">
        <v>-31949.127829999998</v>
      </c>
    </row>
    <row r="26" spans="1:3" ht="17.25" customHeight="1">
      <c r="A26" s="70" t="s">
        <v>54</v>
      </c>
      <c r="B26" s="6">
        <v>-287805.79567</v>
      </c>
      <c r="C26" s="6">
        <v>0</v>
      </c>
    </row>
    <row r="27" spans="1:3" ht="17.25" customHeight="1">
      <c r="A27" s="70" t="s">
        <v>47</v>
      </c>
      <c r="B27" s="6"/>
      <c r="C27" s="5">
        <v>0</v>
      </c>
    </row>
    <row r="28" spans="1:3" ht="24" customHeight="1">
      <c r="A28" s="69" t="s">
        <v>55</v>
      </c>
      <c r="B28" s="42">
        <f>SUM(B22:B27)</f>
        <v>-1329909.0092115998</v>
      </c>
      <c r="C28" s="42">
        <f>SUM(C22:C27)</f>
        <v>-1104959.344822</v>
      </c>
    </row>
    <row r="29" spans="1:3" ht="15" customHeight="1">
      <c r="A29" s="67" t="s">
        <v>56</v>
      </c>
      <c r="B29" s="5"/>
      <c r="C29" s="4"/>
    </row>
    <row r="30" spans="1:3" ht="14.25" customHeight="1">
      <c r="A30" s="14" t="s">
        <v>102</v>
      </c>
      <c r="B30" s="6">
        <v>0</v>
      </c>
      <c r="C30" s="6">
        <v>0</v>
      </c>
    </row>
    <row r="31" spans="1:3" ht="13.5" customHeight="1">
      <c r="A31" s="70" t="s">
        <v>41</v>
      </c>
      <c r="B31" s="6">
        <v>480</v>
      </c>
      <c r="C31" s="6">
        <v>640</v>
      </c>
    </row>
    <row r="32" spans="1:3" ht="15" customHeight="1">
      <c r="A32" s="70" t="s">
        <v>103</v>
      </c>
      <c r="B32" s="6"/>
      <c r="C32" s="6">
        <v>-812155.08082</v>
      </c>
    </row>
    <row r="33" spans="1:3" ht="15" customHeight="1">
      <c r="A33" s="70" t="s">
        <v>57</v>
      </c>
      <c r="B33" s="6">
        <v>-250000</v>
      </c>
      <c r="C33" s="6">
        <v>0</v>
      </c>
    </row>
    <row r="34" spans="1:3" ht="15" customHeight="1">
      <c r="A34" s="70" t="s">
        <v>47</v>
      </c>
      <c r="B34" s="6">
        <v>0</v>
      </c>
      <c r="C34" s="6">
        <v>0</v>
      </c>
    </row>
    <row r="35" spans="1:3" ht="14.25">
      <c r="A35" s="69" t="s">
        <v>58</v>
      </c>
      <c r="B35" s="5">
        <f>SUM(B30:B34)</f>
        <v>-249520</v>
      </c>
      <c r="C35" s="5">
        <f>SUM(C30:C34)</f>
        <v>-811515.08082</v>
      </c>
    </row>
    <row r="36" spans="1:3" ht="15" customHeight="1">
      <c r="A36" s="1" t="s">
        <v>59</v>
      </c>
      <c r="B36" s="5">
        <f>B20+B28+B35</f>
        <v>-89959.55479000136</v>
      </c>
      <c r="C36" s="5">
        <f>C20+C28+C35</f>
        <v>236721.60944999987</v>
      </c>
    </row>
    <row r="37" spans="1:3" ht="24" customHeight="1">
      <c r="A37" s="14" t="s">
        <v>60</v>
      </c>
      <c r="B37" s="5">
        <v>-10693.40027</v>
      </c>
      <c r="C37" s="5">
        <v>18579.85026</v>
      </c>
    </row>
    <row r="38" spans="1:5" ht="16.5" customHeight="1">
      <c r="A38" s="1" t="s">
        <v>72</v>
      </c>
      <c r="B38" s="43">
        <v>870403.09094</v>
      </c>
      <c r="C38" s="5">
        <v>505116.63962000003</v>
      </c>
      <c r="E38" s="27"/>
    </row>
    <row r="39" spans="1:3" ht="28.5" customHeight="1">
      <c r="A39" s="1" t="s">
        <v>104</v>
      </c>
      <c r="B39" s="5">
        <v>769750.1358799987</v>
      </c>
      <c r="C39" s="71">
        <v>760418.0993299999</v>
      </c>
    </row>
    <row r="40" spans="1:4" ht="14.25">
      <c r="A40" s="60"/>
      <c r="B40" s="72"/>
      <c r="C40" s="73"/>
      <c r="D40" s="27"/>
    </row>
    <row r="41" spans="1:3" ht="14.25">
      <c r="A41" s="60"/>
      <c r="B41" s="60"/>
      <c r="C41" s="64"/>
    </row>
    <row r="42" spans="1:3" ht="14.25">
      <c r="A42" s="45" t="s">
        <v>116</v>
      </c>
      <c r="B42" s="45"/>
      <c r="C42" s="59" t="s">
        <v>117</v>
      </c>
    </row>
    <row r="43" spans="1:3" ht="14.25">
      <c r="A43" s="45"/>
      <c r="B43" s="45"/>
      <c r="C43" s="59"/>
    </row>
    <row r="44" spans="1:3" ht="14.25">
      <c r="A44" s="45" t="s">
        <v>88</v>
      </c>
      <c r="B44" s="45"/>
      <c r="C44" s="59" t="s">
        <v>84</v>
      </c>
    </row>
  </sheetData>
  <sheetProtection/>
  <mergeCells count="1">
    <mergeCell ref="A6:C6"/>
  </mergeCells>
  <printOptions/>
  <pageMargins left="0.55118110236220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4">
      <selection activeCell="A17" sqref="A17"/>
    </sheetView>
  </sheetViews>
  <sheetFormatPr defaultColWidth="9.140625" defaultRowHeight="15"/>
  <cols>
    <col min="1" max="1" width="48.7109375" style="0" customWidth="1"/>
    <col min="2" max="2" width="12.28125" style="0" customWidth="1"/>
    <col min="3" max="3" width="11.8515625" style="0" customWidth="1"/>
    <col min="4" max="4" width="11.57421875" style="0" customWidth="1"/>
    <col min="5" max="5" width="11.140625" style="0" customWidth="1"/>
    <col min="6" max="6" width="14.140625" style="0" customWidth="1"/>
    <col min="7" max="7" width="12.7109375" style="0" customWidth="1"/>
  </cols>
  <sheetData>
    <row r="1" spans="1:7" ht="14.25">
      <c r="A1" s="46" t="s">
        <v>83</v>
      </c>
      <c r="B1" s="2"/>
      <c r="C1" s="2"/>
      <c r="D1" s="2"/>
      <c r="E1" s="2"/>
      <c r="F1" s="2"/>
      <c r="G1" s="45"/>
    </row>
    <row r="2" spans="1:7" ht="14.25">
      <c r="A2" s="46" t="s">
        <v>81</v>
      </c>
      <c r="B2" s="2"/>
      <c r="C2" s="2"/>
      <c r="D2" s="2"/>
      <c r="E2" s="2"/>
      <c r="F2" s="2"/>
      <c r="G2" s="45"/>
    </row>
    <row r="3" spans="1:7" ht="14.25">
      <c r="A3" s="2"/>
      <c r="B3" s="2"/>
      <c r="C3" s="2"/>
      <c r="D3" s="2"/>
      <c r="E3" s="2"/>
      <c r="F3" s="2"/>
      <c r="G3" s="45"/>
    </row>
    <row r="4" spans="1:7" ht="14.25">
      <c r="A4" s="74" t="s">
        <v>71</v>
      </c>
      <c r="B4" s="74"/>
      <c r="C4" s="74"/>
      <c r="D4" s="74"/>
      <c r="E4" s="75"/>
      <c r="F4" s="75"/>
      <c r="G4" s="45"/>
    </row>
    <row r="5" spans="1:7" ht="14.25">
      <c r="A5" s="74" t="s">
        <v>107</v>
      </c>
      <c r="B5" s="74"/>
      <c r="C5" s="74"/>
      <c r="D5" s="74"/>
      <c r="E5" s="75"/>
      <c r="F5" s="75"/>
      <c r="G5" s="45"/>
    </row>
    <row r="6" spans="1:7" ht="14.25">
      <c r="A6" s="76"/>
      <c r="B6" s="76"/>
      <c r="C6" s="76"/>
      <c r="D6" s="76"/>
      <c r="E6" s="77"/>
      <c r="F6" s="2" t="s">
        <v>29</v>
      </c>
      <c r="G6" s="45"/>
    </row>
    <row r="7" spans="1:7" ht="68.25">
      <c r="A7" s="15"/>
      <c r="B7" s="16" t="s">
        <v>63</v>
      </c>
      <c r="C7" s="16" t="s">
        <v>64</v>
      </c>
      <c r="D7" s="16" t="s">
        <v>65</v>
      </c>
      <c r="E7" s="16" t="s">
        <v>74</v>
      </c>
      <c r="F7" s="16" t="s">
        <v>19</v>
      </c>
      <c r="G7" s="16" t="s">
        <v>66</v>
      </c>
    </row>
    <row r="8" spans="1:7" ht="15" customHeight="1">
      <c r="A8" s="17" t="s">
        <v>67</v>
      </c>
      <c r="B8" s="18">
        <v>19208515</v>
      </c>
      <c r="C8" s="18">
        <v>0</v>
      </c>
      <c r="D8" s="18">
        <v>-7087378.96012</v>
      </c>
      <c r="E8" s="18">
        <v>0</v>
      </c>
      <c r="F8" s="18">
        <v>47846.05508999532</v>
      </c>
      <c r="G8" s="18">
        <v>12168982.094969995</v>
      </c>
    </row>
    <row r="9" spans="1:7" ht="12.75" customHeight="1">
      <c r="A9" s="19" t="s">
        <v>105</v>
      </c>
      <c r="B9" s="18"/>
      <c r="C9" s="18"/>
      <c r="D9" s="20">
        <v>122302</v>
      </c>
      <c r="E9" s="18"/>
      <c r="F9" s="18"/>
      <c r="G9" s="20">
        <v>122302</v>
      </c>
    </row>
    <row r="10" spans="1:7" ht="13.5" customHeight="1">
      <c r="A10" s="17" t="s">
        <v>106</v>
      </c>
      <c r="B10" s="18">
        <v>19208515</v>
      </c>
      <c r="C10" s="18"/>
      <c r="D10" s="18">
        <v>-6965077</v>
      </c>
      <c r="E10" s="18"/>
      <c r="F10" s="18">
        <v>47846.05508999532</v>
      </c>
      <c r="G10" s="18">
        <v>12291284</v>
      </c>
    </row>
    <row r="11" spans="1:8" ht="15" customHeight="1">
      <c r="A11" s="19" t="s">
        <v>68</v>
      </c>
      <c r="B11" s="20">
        <v>0</v>
      </c>
      <c r="C11" s="20"/>
      <c r="D11" s="21">
        <v>525381</v>
      </c>
      <c r="E11" s="21"/>
      <c r="F11" s="21">
        <v>0</v>
      </c>
      <c r="G11" s="18">
        <v>525381</v>
      </c>
      <c r="H11" s="27"/>
    </row>
    <row r="12" spans="1:7" ht="14.25" customHeight="1">
      <c r="A12" s="19" t="s">
        <v>69</v>
      </c>
      <c r="B12" s="20"/>
      <c r="C12" s="20"/>
      <c r="D12" s="20">
        <v>11548</v>
      </c>
      <c r="E12" s="20"/>
      <c r="F12" s="20">
        <v>-11548</v>
      </c>
      <c r="G12" s="18">
        <v>0</v>
      </c>
    </row>
    <row r="13" spans="1:7" ht="14.25" customHeight="1">
      <c r="A13" s="19" t="s">
        <v>108</v>
      </c>
      <c r="B13" s="20"/>
      <c r="C13" s="20"/>
      <c r="D13" s="20"/>
      <c r="E13" s="20"/>
      <c r="F13" s="20">
        <v>7822</v>
      </c>
      <c r="G13" s="20">
        <v>7822</v>
      </c>
    </row>
    <row r="14" spans="1:7" ht="15.75" customHeight="1">
      <c r="A14" s="19" t="s">
        <v>82</v>
      </c>
      <c r="B14" s="20"/>
      <c r="C14" s="20"/>
      <c r="D14" s="21">
        <v>-250000</v>
      </c>
      <c r="E14" s="21"/>
      <c r="F14" s="21"/>
      <c r="G14" s="20">
        <v>-250000</v>
      </c>
    </row>
    <row r="15" spans="1:8" ht="15.75" customHeight="1">
      <c r="A15" s="17" t="s">
        <v>122</v>
      </c>
      <c r="B15" s="18">
        <v>19208515</v>
      </c>
      <c r="C15" s="18">
        <v>0</v>
      </c>
      <c r="D15" s="18">
        <v>-6678148</v>
      </c>
      <c r="E15" s="18">
        <v>0</v>
      </c>
      <c r="F15" s="18">
        <v>44120</v>
      </c>
      <c r="G15" s="18">
        <v>12574487</v>
      </c>
      <c r="H15" s="27"/>
    </row>
    <row r="16" spans="1:7" ht="15.75" customHeight="1">
      <c r="A16" s="22" t="s">
        <v>70</v>
      </c>
      <c r="B16" s="23">
        <v>19208515</v>
      </c>
      <c r="C16" s="23">
        <v>0</v>
      </c>
      <c r="D16" s="23">
        <v>-8077006</v>
      </c>
      <c r="E16" s="23">
        <v>0</v>
      </c>
      <c r="F16" s="23">
        <v>86955.09496999532</v>
      </c>
      <c r="G16" s="23">
        <v>11218464.094969995</v>
      </c>
    </row>
    <row r="17" spans="1:8" ht="15.75" customHeight="1">
      <c r="A17" s="24" t="s">
        <v>68</v>
      </c>
      <c r="B17" s="25">
        <v>0</v>
      </c>
      <c r="C17" s="25"/>
      <c r="D17" s="26">
        <v>950518</v>
      </c>
      <c r="E17" s="26"/>
      <c r="F17" s="26">
        <v>0</v>
      </c>
      <c r="G17" s="23">
        <v>950518</v>
      </c>
      <c r="H17" s="27"/>
    </row>
    <row r="18" spans="1:7" ht="13.5" customHeight="1">
      <c r="A18" s="24" t="s">
        <v>69</v>
      </c>
      <c r="B18" s="25"/>
      <c r="C18" s="25"/>
      <c r="D18" s="26">
        <v>39109.03988</v>
      </c>
      <c r="E18" s="26"/>
      <c r="F18" s="26">
        <v>-39109.03988</v>
      </c>
      <c r="G18" s="23">
        <v>0</v>
      </c>
    </row>
    <row r="19" spans="1:7" ht="24" customHeight="1">
      <c r="A19" s="24" t="s">
        <v>82</v>
      </c>
      <c r="B19" s="25"/>
      <c r="C19" s="25"/>
      <c r="D19" s="25"/>
      <c r="E19" s="25"/>
      <c r="F19" s="25"/>
      <c r="G19" s="23">
        <v>0</v>
      </c>
    </row>
    <row r="20" spans="1:8" ht="12.75" customHeight="1">
      <c r="A20" s="22" t="s">
        <v>121</v>
      </c>
      <c r="B20" s="23">
        <v>19208515</v>
      </c>
      <c r="C20" s="23"/>
      <c r="D20" s="23">
        <v>-7087378.96012</v>
      </c>
      <c r="E20" s="23"/>
      <c r="F20" s="23">
        <v>47846.05508999532</v>
      </c>
      <c r="G20" s="23">
        <v>12168982.094969995</v>
      </c>
      <c r="H20" s="44"/>
    </row>
    <row r="21" spans="1:7" ht="12.75" customHeight="1">
      <c r="A21" s="32"/>
      <c r="B21" s="33"/>
      <c r="C21" s="33"/>
      <c r="D21" s="33"/>
      <c r="E21" s="33"/>
      <c r="F21" s="33"/>
      <c r="G21" s="45"/>
    </row>
    <row r="22" spans="1:7" ht="14.25" hidden="1">
      <c r="A22" s="34"/>
      <c r="B22" s="35"/>
      <c r="C22" s="35"/>
      <c r="D22" s="35"/>
      <c r="E22" s="33"/>
      <c r="F22" s="33"/>
      <c r="G22" s="33"/>
    </row>
    <row r="23" spans="1:7" ht="14.25">
      <c r="A23" s="45"/>
      <c r="B23" s="45"/>
      <c r="C23" s="45"/>
      <c r="D23" s="45"/>
      <c r="E23" s="45"/>
      <c r="F23" s="45"/>
      <c r="G23" s="45"/>
    </row>
    <row r="24" spans="1:7" ht="14.25">
      <c r="A24" s="45" t="s">
        <v>116</v>
      </c>
      <c r="B24" s="45"/>
      <c r="C24" s="45"/>
      <c r="D24" s="45"/>
      <c r="E24" s="59" t="s">
        <v>117</v>
      </c>
      <c r="F24" s="45"/>
      <c r="G24" s="45"/>
    </row>
    <row r="25" spans="1:7" ht="14.25">
      <c r="A25" s="45"/>
      <c r="B25" s="45"/>
      <c r="C25" s="45"/>
      <c r="D25" s="45"/>
      <c r="E25" s="59"/>
      <c r="F25" s="45"/>
      <c r="G25" s="45"/>
    </row>
    <row r="26" spans="1:7" ht="14.25">
      <c r="A26" s="45" t="s">
        <v>88</v>
      </c>
      <c r="B26" s="45"/>
      <c r="C26" s="45"/>
      <c r="D26" s="45"/>
      <c r="E26" s="59" t="s">
        <v>84</v>
      </c>
      <c r="F26" s="45"/>
      <c r="G26" s="45"/>
    </row>
  </sheetData>
  <sheetProtection/>
  <mergeCells count="2">
    <mergeCell ref="A4:F4"/>
    <mergeCell ref="A5:F5"/>
  </mergeCells>
  <printOptions/>
  <pageMargins left="0.7086614173228347" right="0.629921259842519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Кошкарбаева Айтолкын</cp:lastModifiedBy>
  <cp:lastPrinted>2021-11-11T10:41:10Z</cp:lastPrinted>
  <dcterms:created xsi:type="dcterms:W3CDTF">2015-06-10T04:34:29Z</dcterms:created>
  <dcterms:modified xsi:type="dcterms:W3CDTF">2021-11-11T11:14:40Z</dcterms:modified>
  <cp:category/>
  <cp:version/>
  <cp:contentType/>
  <cp:contentStatus/>
</cp:coreProperties>
</file>