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LITA STROY\ДФО\1 кв 2024\"/>
    </mc:Choice>
  </mc:AlternateContent>
  <xr:revisionPtr revIDLastSave="0" documentId="13_ncr:1_{DC2DFD30-C023-4456-BEEE-DF96069EDA1A}" xr6:coauthVersionLast="43" xr6:coauthVersionMax="43" xr10:uidLastSave="{00000000-0000-0000-0000-000000000000}"/>
  <bookViews>
    <workbookView xWindow="-120" yWindow="-120" windowWidth="29040" windowHeight="15840" activeTab="3" xr2:uid="{E548A72A-5910-446E-8C9D-19CD4125B67C}"/>
  </bookViews>
  <sheets>
    <sheet name="ф1" sheetId="1" r:id="rId1"/>
    <sheet name="ф2" sheetId="2" r:id="rId2"/>
    <sheet name="ф3" sheetId="3" r:id="rId3"/>
    <sheet name="ф4" sheetId="4" r:id="rId4"/>
  </sheets>
  <definedNames>
    <definedName name="BalanceSheet" localSheetId="0">ф1!#REF!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4" l="1"/>
  <c r="E13" i="4"/>
  <c r="D13" i="4"/>
  <c r="F7" i="4"/>
  <c r="D7" i="4"/>
  <c r="D21" i="3" l="1"/>
  <c r="C21" i="3"/>
  <c r="C19" i="3"/>
  <c r="C17" i="3"/>
  <c r="C13" i="3"/>
  <c r="D19" i="3"/>
  <c r="D13" i="3"/>
  <c r="E26" i="1" l="1"/>
  <c r="D26" i="1"/>
  <c r="E12" i="2" l="1"/>
  <c r="E20" i="1"/>
  <c r="D11" i="1" l="1"/>
  <c r="D20" i="1" l="1"/>
  <c r="D22" i="1" s="1"/>
  <c r="E11" i="1"/>
  <c r="E13" i="1" s="1"/>
  <c r="D27" i="1" l="1"/>
  <c r="F12" i="2"/>
  <c r="F14" i="2" s="1"/>
  <c r="F15" i="2" s="1"/>
  <c r="E14" i="2"/>
  <c r="E15" i="2" s="1"/>
  <c r="E22" i="1"/>
  <c r="D13" i="1"/>
  <c r="E27" i="1" l="1"/>
</calcChain>
</file>

<file path=xl/sharedStrings.xml><?xml version="1.0" encoding="utf-8"?>
<sst xmlns="http://schemas.openxmlformats.org/spreadsheetml/2006/main" count="104" uniqueCount="74">
  <si>
    <t>Прим.</t>
  </si>
  <si>
    <t>(неаудировано)</t>
  </si>
  <si>
    <t>АКТИВЫ</t>
  </si>
  <si>
    <t>Денежные средства</t>
  </si>
  <si>
    <t>Запасы</t>
  </si>
  <si>
    <t>Авансы уплаченные</t>
  </si>
  <si>
    <t>Прочие активы</t>
  </si>
  <si>
    <t>Итого краткосрочных активов</t>
  </si>
  <si>
    <t>ИТОГО АКТИВОВ</t>
  </si>
  <si>
    <t>ОБЯЗАТЕЛЬСТВА</t>
  </si>
  <si>
    <t>Торговая кредиторская задолженность</t>
  </si>
  <si>
    <t>Корпоративно подоходный налог к уплате</t>
  </si>
  <si>
    <t>Прочие обязательства</t>
  </si>
  <si>
    <t>Итого краткосрочных обязательств</t>
  </si>
  <si>
    <t>Долгосрочные финансовые обязательства</t>
  </si>
  <si>
    <t>КАПИТАЛ</t>
  </si>
  <si>
    <t>Уставный капитал</t>
  </si>
  <si>
    <t>Итого капитал</t>
  </si>
  <si>
    <t>ИТОГО КАПИТАЛ И ОБЯЗАТЕЛЬСТВА</t>
  </si>
  <si>
    <t>Директор</t>
  </si>
  <si>
    <t>Главный бухгалтер</t>
  </si>
  <si>
    <t xml:space="preserve">Прочие доход </t>
  </si>
  <si>
    <t>Доходы по вознаграждениям</t>
  </si>
  <si>
    <t>Расходы на реализацию</t>
  </si>
  <si>
    <t>Общие и административные расходы</t>
  </si>
  <si>
    <t>Прочий расход</t>
  </si>
  <si>
    <t>Прибыль до налогообложения</t>
  </si>
  <si>
    <t>Расход по подоходному налогу</t>
  </si>
  <si>
    <t>Прибыль за отчетный период</t>
  </si>
  <si>
    <t>Итого совокупный доход за период</t>
  </si>
  <si>
    <t>Итого  обязательств</t>
  </si>
  <si>
    <t>(аудировано)</t>
  </si>
  <si>
    <r>
      <t>О</t>
    </r>
    <r>
      <rPr>
        <sz val="11"/>
        <color rgb="FF0D0D0D"/>
        <rFont val="Times New Roman"/>
        <family val="1"/>
        <charset val="204"/>
      </rPr>
      <t>тложенные налоговые активы</t>
    </r>
  </si>
  <si>
    <t xml:space="preserve">(аудировано) </t>
  </si>
  <si>
    <t>Серикова Г.К.</t>
  </si>
  <si>
    <t>Бектурганова А.Ж.</t>
  </si>
  <si>
    <t>Краткосрочные финансовые инвестиции</t>
  </si>
  <si>
    <t xml:space="preserve"> Финансовые обязательства</t>
  </si>
  <si>
    <t>Непокрытый убыток</t>
  </si>
  <si>
    <t>Обязательства по подоходному налогу</t>
  </si>
  <si>
    <t>Бектурганова  А.Ж.</t>
  </si>
  <si>
    <t xml:space="preserve">ТОО «ALITA Stroy»
Промежуточный  сокращенный отчет о прибыли или убытке и прочем совокупном доходе
за 1 квартал закончившиися 31.03.2024 г          (в тысячах тенге)
</t>
  </si>
  <si>
    <t>31 марта</t>
  </si>
  <si>
    <r>
      <t xml:space="preserve"> 2024 </t>
    </r>
    <r>
      <rPr>
        <b/>
        <sz val="11"/>
        <color rgb="FF0D0D0D"/>
        <rFont val="Times New Roman"/>
        <family val="1"/>
        <charset val="204"/>
      </rPr>
      <t>года</t>
    </r>
  </si>
  <si>
    <r>
      <t xml:space="preserve"> 2023 </t>
    </r>
    <r>
      <rPr>
        <b/>
        <sz val="11"/>
        <color rgb="FF0D0D0D"/>
        <rFont val="Times New Roman"/>
        <family val="1"/>
        <charset val="204"/>
      </rPr>
      <t>года</t>
    </r>
  </si>
  <si>
    <t xml:space="preserve">(неаудировано) </t>
  </si>
  <si>
    <t>Денежные потоки от операционной деятельности</t>
  </si>
  <si>
    <t>Оплата поставщикам</t>
  </si>
  <si>
    <t>Выплата заработной платы</t>
  </si>
  <si>
    <t xml:space="preserve">Налоги и прочие платежи </t>
  </si>
  <si>
    <t>Реализация товаров</t>
  </si>
  <si>
    <t>Предоставление услуг</t>
  </si>
  <si>
    <t>Прочие поступления</t>
  </si>
  <si>
    <t>Прочие выплаты</t>
  </si>
  <si>
    <t>-</t>
  </si>
  <si>
    <t>Чистый отток денежных средств от  операционной деятельности</t>
  </si>
  <si>
    <t>Денежные потоки от финансовой деятельности</t>
  </si>
  <si>
    <t>Получение финансовой помощи</t>
  </si>
  <si>
    <t>Погашение финансовой помощи</t>
  </si>
  <si>
    <t xml:space="preserve">Прочие </t>
  </si>
  <si>
    <t>Чистый поток денежных средств от</t>
  </si>
  <si>
    <t xml:space="preserve">финансовой деятельности </t>
  </si>
  <si>
    <t xml:space="preserve">Чистое увеличение денежных средств </t>
  </si>
  <si>
    <t>Денежные средства и их эквиваленты на 01 января</t>
  </si>
  <si>
    <t>Денежные средства и их эквиваленты на 31 марта</t>
  </si>
  <si>
    <t>ТОО «ALITA Stroy»
Промежуточный  сокращенный отчет о прибыли или убытке и прочем совокупном доходе
за 1 квартал закончившиися 31.03.2024 г          (в тысячах тенге)</t>
  </si>
  <si>
    <t>Нераспределенная прибыль</t>
  </si>
  <si>
    <t xml:space="preserve">Сальдо на 1 января отчетного года													</t>
  </si>
  <si>
    <t>Прибыль за период</t>
  </si>
  <si>
    <t>Взнос в уставный капитал</t>
  </si>
  <si>
    <t>Остаток на 31 марта 2024 года (аудировано)</t>
  </si>
  <si>
    <t xml:space="preserve">Сальдо на 1 января предыдущего года													</t>
  </si>
  <si>
    <t>‒</t>
  </si>
  <si>
    <t>На 31 марта 2023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</si>
</sst>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;[Red]#,##0.00"/>
    <numFmt numFmtId="166" formatCode="#,##0.000"/>
    <numFmt numFmtId="167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D0D0D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14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wrapText="1"/>
    </xf>
    <xf numFmtId="0" fontId="2" fillId="0" borderId="1" xfId="0" applyFont="1" applyBorder="1"/>
    <xf numFmtId="0" fontId="7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43" fontId="4" fillId="0" borderId="0" xfId="1" applyFont="1" applyAlignment="1">
      <alignment horizontal="right" vertical="center"/>
    </xf>
    <xf numFmtId="43" fontId="2" fillId="0" borderId="0" xfId="1" applyFont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43" fontId="2" fillId="0" borderId="1" xfId="1" applyFont="1" applyBorder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43" fontId="5" fillId="0" borderId="0" xfId="1" applyFont="1" applyAlignment="1">
      <alignment horizontal="right" vertical="center"/>
    </xf>
    <xf numFmtId="43" fontId="6" fillId="0" borderId="0" xfId="1" applyFont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43" fontId="6" fillId="0" borderId="2" xfId="1" applyFont="1" applyBorder="1" applyAlignment="1">
      <alignment horizontal="right" vertical="center"/>
    </xf>
    <xf numFmtId="43" fontId="7" fillId="0" borderId="2" xfId="1" applyFont="1" applyBorder="1" applyAlignment="1">
      <alignment horizontal="right" vertical="center"/>
    </xf>
    <xf numFmtId="43" fontId="6" fillId="0" borderId="1" xfId="1" applyFont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164" fontId="4" fillId="0" borderId="0" xfId="1" applyNumberFormat="1" applyFont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right" vertical="center"/>
    </xf>
    <xf numFmtId="16" fontId="3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/>
    </xf>
    <xf numFmtId="167" fontId="6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6" fillId="0" borderId="1" xfId="1" applyFont="1" applyBorder="1" applyAlignment="1">
      <alignment horizontal="right" vertical="center" wrapText="1"/>
    </xf>
    <xf numFmtId="43" fontId="2" fillId="0" borderId="1" xfId="1" applyFont="1" applyBorder="1" applyAlignment="1">
      <alignment vertical="center" wrapText="1"/>
    </xf>
    <xf numFmtId="43" fontId="2" fillId="0" borderId="0" xfId="1" applyFont="1" applyAlignment="1">
      <alignment horizontal="right" vertical="center" wrapText="1"/>
    </xf>
    <xf numFmtId="43" fontId="2" fillId="0" borderId="0" xfId="1" applyFont="1" applyAlignment="1">
      <alignment vertical="center" wrapText="1"/>
    </xf>
    <xf numFmtId="43" fontId="4" fillId="0" borderId="0" xfId="1" applyFont="1" applyAlignment="1">
      <alignment horizontal="right" vertical="center" wrapText="1"/>
    </xf>
    <xf numFmtId="43" fontId="2" fillId="0" borderId="1" xfId="1" applyFont="1" applyBorder="1" applyAlignment="1">
      <alignment horizontal="right" vertical="center" wrapText="1"/>
    </xf>
    <xf numFmtId="43" fontId="7" fillId="0" borderId="1" xfId="1" applyFont="1" applyBorder="1" applyAlignment="1">
      <alignment vertical="center" wrapText="1"/>
    </xf>
    <xf numFmtId="43" fontId="6" fillId="0" borderId="2" xfId="1" applyFont="1" applyBorder="1" applyAlignment="1">
      <alignment horizontal="right" vertical="center" wrapText="1"/>
    </xf>
    <xf numFmtId="43" fontId="7" fillId="0" borderId="2" xfId="1" applyFont="1" applyBorder="1" applyAlignment="1">
      <alignment vertical="center" wrapText="1"/>
    </xf>
    <xf numFmtId="43" fontId="6" fillId="0" borderId="0" xfId="1" applyFont="1" applyAlignment="1">
      <alignment horizontal="right" vertical="center" wrapText="1"/>
    </xf>
    <xf numFmtId="0" fontId="2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9D1A2-A283-4465-ACF4-E6C312A677E2}">
  <sheetPr>
    <pageSetUpPr fitToPage="1"/>
  </sheetPr>
  <dimension ref="B1:H33"/>
  <sheetViews>
    <sheetView topLeftCell="A16" zoomScaleNormal="100" workbookViewId="0">
      <selection activeCell="E35" sqref="E35"/>
    </sheetView>
  </sheetViews>
  <sheetFormatPr defaultRowHeight="15" x14ac:dyDescent="0.25"/>
  <cols>
    <col min="1" max="1" width="7.5703125" style="2" customWidth="1"/>
    <col min="2" max="2" width="47.140625" style="2" customWidth="1"/>
    <col min="3" max="3" width="9.140625" style="2"/>
    <col min="4" max="4" width="20.140625" style="2" customWidth="1"/>
    <col min="5" max="5" width="24.5703125" style="2" customWidth="1"/>
    <col min="6" max="16384" width="9.140625" style="2"/>
  </cols>
  <sheetData>
    <row r="1" spans="2:8" ht="86.25" customHeight="1" x14ac:dyDescent="0.25">
      <c r="B1" s="88" t="s">
        <v>65</v>
      </c>
      <c r="C1" s="88"/>
      <c r="D1" s="88"/>
      <c r="E1" s="88"/>
      <c r="F1" s="1"/>
      <c r="G1" s="1"/>
      <c r="H1" s="1"/>
    </row>
    <row r="2" spans="2:8" ht="15" customHeight="1" x14ac:dyDescent="0.25">
      <c r="B2" s="89"/>
      <c r="C2" s="90" t="s">
        <v>0</v>
      </c>
      <c r="D2" s="92"/>
      <c r="E2" s="92"/>
    </row>
    <row r="3" spans="2:8" ht="15" customHeight="1" x14ac:dyDescent="0.25">
      <c r="B3" s="89"/>
      <c r="C3" s="90"/>
      <c r="D3" s="5">
        <v>45382</v>
      </c>
      <c r="E3" s="6">
        <v>45291</v>
      </c>
    </row>
    <row r="4" spans="2:8" ht="15" customHeight="1" x14ac:dyDescent="0.25">
      <c r="B4" s="89"/>
      <c r="C4" s="90"/>
      <c r="D4" s="3" t="s">
        <v>1</v>
      </c>
      <c r="E4" s="4" t="s">
        <v>31</v>
      </c>
    </row>
    <row r="5" spans="2:8" ht="15" customHeight="1" x14ac:dyDescent="0.25">
      <c r="B5" s="7" t="s">
        <v>2</v>
      </c>
      <c r="C5" s="8"/>
      <c r="D5" s="36"/>
      <c r="E5" s="37"/>
    </row>
    <row r="6" spans="2:8" ht="20.25" customHeight="1" x14ac:dyDescent="0.25">
      <c r="B6" s="9" t="s">
        <v>3</v>
      </c>
      <c r="C6" s="10"/>
      <c r="D6" s="32">
        <v>894019</v>
      </c>
      <c r="E6" s="33">
        <v>399966</v>
      </c>
    </row>
    <row r="7" spans="2:8" ht="20.25" customHeight="1" x14ac:dyDescent="0.25">
      <c r="B7" s="9" t="s">
        <v>4</v>
      </c>
      <c r="C7" s="17">
        <v>7</v>
      </c>
      <c r="D7" s="32">
        <v>3514714</v>
      </c>
      <c r="E7" s="33">
        <v>2248219</v>
      </c>
    </row>
    <row r="8" spans="2:8" ht="20.25" customHeight="1" x14ac:dyDescent="0.25">
      <c r="B8" s="9" t="s">
        <v>5</v>
      </c>
      <c r="C8" s="17">
        <v>8</v>
      </c>
      <c r="D8" s="32">
        <v>306746</v>
      </c>
      <c r="E8" s="33">
        <v>27591</v>
      </c>
    </row>
    <row r="9" spans="2:8" ht="20.25" customHeight="1" x14ac:dyDescent="0.25">
      <c r="B9" s="9" t="s">
        <v>36</v>
      </c>
      <c r="C9" s="17"/>
      <c r="D9" s="32">
        <v>1999995</v>
      </c>
      <c r="E9" s="33">
        <v>0</v>
      </c>
    </row>
    <row r="10" spans="2:8" ht="20.25" customHeight="1" thickBot="1" x14ac:dyDescent="0.3">
      <c r="B10" s="11" t="s">
        <v>6</v>
      </c>
      <c r="C10" s="15"/>
      <c r="D10" s="34">
        <v>2210</v>
      </c>
      <c r="E10" s="35">
        <v>112</v>
      </c>
    </row>
    <row r="11" spans="2:8" ht="20.25" customHeight="1" x14ac:dyDescent="0.25">
      <c r="B11" s="7" t="s">
        <v>7</v>
      </c>
      <c r="C11" s="10"/>
      <c r="D11" s="39">
        <f>D6+D7+D8+D9+D10</f>
        <v>6717684</v>
      </c>
      <c r="E11" s="39">
        <f>E6+E7+E8+E9+E10</f>
        <v>2675888</v>
      </c>
    </row>
    <row r="12" spans="2:8" ht="20.25" customHeight="1" x14ac:dyDescent="0.25">
      <c r="B12" s="7" t="s">
        <v>32</v>
      </c>
      <c r="C12" s="10"/>
      <c r="D12" s="39"/>
      <c r="E12" s="32"/>
    </row>
    <row r="13" spans="2:8" ht="20.25" customHeight="1" thickBot="1" x14ac:dyDescent="0.3">
      <c r="B13" s="14" t="s">
        <v>8</v>
      </c>
      <c r="C13" s="63"/>
      <c r="D13" s="40">
        <f>D11</f>
        <v>6717684</v>
      </c>
      <c r="E13" s="40">
        <f>E11+E12</f>
        <v>2675888</v>
      </c>
    </row>
    <row r="14" spans="2:8" ht="20.25" customHeight="1" x14ac:dyDescent="0.25">
      <c r="B14" s="7" t="s">
        <v>9</v>
      </c>
      <c r="C14" s="17"/>
      <c r="D14" s="38"/>
      <c r="E14" s="33"/>
    </row>
    <row r="15" spans="2:8" ht="20.25" customHeight="1" x14ac:dyDescent="0.25">
      <c r="B15" s="9" t="s">
        <v>37</v>
      </c>
      <c r="C15" s="17">
        <v>11</v>
      </c>
      <c r="D15" s="38">
        <v>2984188</v>
      </c>
      <c r="E15" s="33">
        <v>41373</v>
      </c>
    </row>
    <row r="16" spans="2:8" ht="20.25" customHeight="1" x14ac:dyDescent="0.25">
      <c r="B16" s="9" t="s">
        <v>39</v>
      </c>
      <c r="C16" s="17">
        <v>6</v>
      </c>
      <c r="D16" s="32">
        <v>341</v>
      </c>
      <c r="E16" s="32">
        <v>341</v>
      </c>
    </row>
    <row r="17" spans="2:5" ht="20.25" customHeight="1" x14ac:dyDescent="0.25">
      <c r="B17" s="9" t="s">
        <v>10</v>
      </c>
      <c r="C17" s="58">
        <v>12</v>
      </c>
      <c r="D17" s="32">
        <v>835347</v>
      </c>
      <c r="E17" s="33">
        <v>2235880</v>
      </c>
    </row>
    <row r="18" spans="2:5" ht="20.25" customHeight="1" x14ac:dyDescent="0.25">
      <c r="B18" s="9" t="s">
        <v>11</v>
      </c>
      <c r="C18" s="10"/>
      <c r="D18" s="32">
        <v>4214</v>
      </c>
      <c r="E18" s="33">
        <v>17</v>
      </c>
    </row>
    <row r="19" spans="2:5" ht="20.25" customHeight="1" thickBot="1" x14ac:dyDescent="0.3">
      <c r="B19" s="11" t="s">
        <v>12</v>
      </c>
      <c r="C19" s="15"/>
      <c r="D19" s="34"/>
      <c r="E19" s="35"/>
    </row>
    <row r="20" spans="2:5" ht="20.25" customHeight="1" thickBot="1" x14ac:dyDescent="0.3">
      <c r="B20" s="16" t="s">
        <v>13</v>
      </c>
      <c r="C20" s="64"/>
      <c r="D20" s="41">
        <f>D16+D17+D18+D19+D15</f>
        <v>3824090</v>
      </c>
      <c r="E20" s="41">
        <f>E16+E17+E18+E19+E15</f>
        <v>2277611</v>
      </c>
    </row>
    <row r="21" spans="2:5" ht="20.25" customHeight="1" thickBot="1" x14ac:dyDescent="0.3">
      <c r="B21" s="9" t="s">
        <v>14</v>
      </c>
      <c r="C21" s="10">
        <v>13</v>
      </c>
      <c r="D21" s="32">
        <v>2500000</v>
      </c>
      <c r="E21" s="33"/>
    </row>
    <row r="22" spans="2:5" ht="20.25" customHeight="1" thickBot="1" x14ac:dyDescent="0.3">
      <c r="B22" s="16" t="s">
        <v>30</v>
      </c>
      <c r="C22" s="64"/>
      <c r="D22" s="41">
        <f>D20+D21</f>
        <v>6324090</v>
      </c>
      <c r="E22" s="42">
        <f>E21</f>
        <v>0</v>
      </c>
    </row>
    <row r="23" spans="2:5" ht="20.25" customHeight="1" x14ac:dyDescent="0.25">
      <c r="B23" s="7" t="s">
        <v>15</v>
      </c>
      <c r="C23" s="17"/>
      <c r="D23" s="38"/>
      <c r="E23" s="33"/>
    </row>
    <row r="24" spans="2:5" ht="20.25" customHeight="1" x14ac:dyDescent="0.25">
      <c r="B24" s="9" t="s">
        <v>16</v>
      </c>
      <c r="C24" s="10">
        <v>10</v>
      </c>
      <c r="D24" s="32">
        <v>400000</v>
      </c>
      <c r="E24" s="33">
        <v>400000</v>
      </c>
    </row>
    <row r="25" spans="2:5" ht="20.25" customHeight="1" thickBot="1" x14ac:dyDescent="0.3">
      <c r="B25" s="11" t="s">
        <v>38</v>
      </c>
      <c r="C25" s="15"/>
      <c r="D25" s="61">
        <v>6406</v>
      </c>
      <c r="E25" s="35">
        <v>1723</v>
      </c>
    </row>
    <row r="26" spans="2:5" ht="20.25" customHeight="1" thickBot="1" x14ac:dyDescent="0.3">
      <c r="B26" s="14" t="s">
        <v>17</v>
      </c>
      <c r="C26" s="15"/>
      <c r="D26" s="43">
        <f>D24-D25</f>
        <v>393594</v>
      </c>
      <c r="E26" s="43">
        <f>E24-E25</f>
        <v>398277</v>
      </c>
    </row>
    <row r="27" spans="2:5" ht="20.25" customHeight="1" thickBot="1" x14ac:dyDescent="0.3">
      <c r="B27" s="14" t="s">
        <v>18</v>
      </c>
      <c r="C27" s="15"/>
      <c r="D27" s="43">
        <f>D26+D22</f>
        <v>6717684</v>
      </c>
      <c r="E27" s="43">
        <f>E26+E22+E20</f>
        <v>2675888</v>
      </c>
    </row>
    <row r="28" spans="2:5" x14ac:dyDescent="0.25">
      <c r="B28" s="18"/>
      <c r="C28" s="51"/>
      <c r="D28" s="13"/>
      <c r="E28" s="13"/>
    </row>
    <row r="29" spans="2:5" ht="15.75" customHeight="1" thickBot="1" x14ac:dyDescent="0.3">
      <c r="B29" s="19"/>
      <c r="D29" s="93"/>
      <c r="E29" s="93"/>
    </row>
    <row r="30" spans="2:5" x14ac:dyDescent="0.25">
      <c r="B30" s="21" t="s">
        <v>34</v>
      </c>
      <c r="D30" s="91" t="s">
        <v>40</v>
      </c>
      <c r="E30" s="91"/>
    </row>
    <row r="31" spans="2:5" x14ac:dyDescent="0.25">
      <c r="B31" s="21" t="s">
        <v>19</v>
      </c>
      <c r="D31" s="91" t="s">
        <v>20</v>
      </c>
      <c r="E31" s="91"/>
    </row>
    <row r="32" spans="2:5" ht="12.75" customHeight="1" x14ac:dyDescent="0.25"/>
    <row r="33" ht="13.5" customHeight="1" x14ac:dyDescent="0.25"/>
  </sheetData>
  <mergeCells count="7">
    <mergeCell ref="B1:E1"/>
    <mergeCell ref="B2:B4"/>
    <mergeCell ref="C2:C4"/>
    <mergeCell ref="D30:E30"/>
    <mergeCell ref="D31:E31"/>
    <mergeCell ref="D2:E2"/>
    <mergeCell ref="D29:E29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142E8-5661-4620-99EC-C11BE6C496B6}">
  <sheetPr>
    <pageSetUpPr fitToPage="1"/>
  </sheetPr>
  <dimension ref="B2:F24"/>
  <sheetViews>
    <sheetView zoomScaleNormal="100" workbookViewId="0">
      <selection activeCell="H19" sqref="H19"/>
    </sheetView>
  </sheetViews>
  <sheetFormatPr defaultRowHeight="15" x14ac:dyDescent="0.25"/>
  <cols>
    <col min="1" max="1" width="9.140625" style="2"/>
    <col min="2" max="2" width="42.28515625" style="2" customWidth="1"/>
    <col min="3" max="3" width="4.140625" style="2" customWidth="1"/>
    <col min="4" max="4" width="8" style="2" customWidth="1"/>
    <col min="5" max="5" width="16.42578125" style="2" customWidth="1"/>
    <col min="6" max="6" width="21.85546875" style="2" customWidth="1"/>
    <col min="7" max="16384" width="9.140625" style="2"/>
  </cols>
  <sheetData>
    <row r="2" spans="2:6" ht="73.5" customHeight="1" x14ac:dyDescent="0.25">
      <c r="B2" s="94" t="s">
        <v>41</v>
      </c>
      <c r="C2" s="94"/>
      <c r="D2" s="94"/>
      <c r="E2" s="94"/>
      <c r="F2" s="94"/>
    </row>
    <row r="3" spans="2:6" ht="18.75" customHeight="1" x14ac:dyDescent="0.25">
      <c r="B3" s="30"/>
      <c r="C3" s="30"/>
      <c r="D3" s="7" t="s">
        <v>0</v>
      </c>
      <c r="E3" s="46"/>
      <c r="F3" s="62"/>
    </row>
    <row r="4" spans="2:6" ht="18.75" customHeight="1" x14ac:dyDescent="0.25">
      <c r="B4" s="30"/>
      <c r="C4" s="30"/>
      <c r="D4" s="7"/>
      <c r="E4" s="47">
        <v>45382</v>
      </c>
      <c r="F4" s="47">
        <v>45291</v>
      </c>
    </row>
    <row r="5" spans="2:6" ht="18.75" customHeight="1" x14ac:dyDescent="0.25">
      <c r="B5" s="30"/>
      <c r="C5" s="30"/>
      <c r="D5" s="7"/>
      <c r="E5" s="7" t="s">
        <v>1</v>
      </c>
      <c r="F5" s="7" t="s">
        <v>33</v>
      </c>
    </row>
    <row r="6" spans="2:6" ht="18.75" customHeight="1" x14ac:dyDescent="0.25">
      <c r="B6" s="30"/>
      <c r="C6" s="30"/>
      <c r="D6" s="22"/>
      <c r="E6" s="45"/>
      <c r="F6" s="45"/>
    </row>
    <row r="7" spans="2:6" ht="18.75" customHeight="1" x14ac:dyDescent="0.25">
      <c r="B7" s="9" t="s">
        <v>21</v>
      </c>
      <c r="C7" s="23"/>
      <c r="D7" s="51">
        <v>5</v>
      </c>
      <c r="E7" s="48">
        <v>2659</v>
      </c>
      <c r="F7" s="50"/>
    </row>
    <row r="8" spans="2:6" ht="18.75" customHeight="1" x14ac:dyDescent="0.25">
      <c r="B8" s="9" t="s">
        <v>22</v>
      </c>
      <c r="C8" s="23"/>
      <c r="D8" s="10"/>
      <c r="E8" s="48">
        <v>76</v>
      </c>
      <c r="F8" s="50"/>
    </row>
    <row r="9" spans="2:6" ht="18.75" customHeight="1" x14ac:dyDescent="0.25">
      <c r="B9" s="9" t="s">
        <v>23</v>
      </c>
      <c r="C9" s="23"/>
      <c r="D9" s="51"/>
      <c r="E9" s="48">
        <v>98</v>
      </c>
      <c r="F9" s="50"/>
    </row>
    <row r="10" spans="2:6" ht="18.75" customHeight="1" x14ac:dyDescent="0.25">
      <c r="B10" s="9" t="s">
        <v>24</v>
      </c>
      <c r="C10" s="23"/>
      <c r="D10" s="10"/>
      <c r="E10" s="48">
        <v>3423</v>
      </c>
      <c r="F10" s="53">
        <v>335</v>
      </c>
    </row>
    <row r="11" spans="2:6" ht="18.75" customHeight="1" thickBot="1" x14ac:dyDescent="0.3">
      <c r="B11" s="11" t="s">
        <v>25</v>
      </c>
      <c r="C11" s="24"/>
      <c r="D11" s="15"/>
      <c r="E11" s="60">
        <v>3896</v>
      </c>
      <c r="F11" s="54"/>
    </row>
    <row r="12" spans="2:6" ht="18.75" customHeight="1" thickBot="1" x14ac:dyDescent="0.3">
      <c r="B12" s="14" t="s">
        <v>26</v>
      </c>
      <c r="C12" s="24"/>
      <c r="D12" s="12"/>
      <c r="E12" s="49">
        <f>E7+E8-E9-E10-E11</f>
        <v>-4682</v>
      </c>
      <c r="F12" s="49">
        <f>F7+F8-F9-F10-F11</f>
        <v>-335</v>
      </c>
    </row>
    <row r="13" spans="2:6" ht="18.75" customHeight="1" thickBot="1" x14ac:dyDescent="0.3">
      <c r="B13" s="25" t="s">
        <v>27</v>
      </c>
      <c r="C13" s="26"/>
      <c r="D13" s="52">
        <v>6</v>
      </c>
      <c r="E13" s="59">
        <v>341</v>
      </c>
      <c r="F13" s="55"/>
    </row>
    <row r="14" spans="2:6" ht="18.75" customHeight="1" thickBot="1" x14ac:dyDescent="0.3">
      <c r="B14" s="27" t="s">
        <v>28</v>
      </c>
      <c r="C14" s="28"/>
      <c r="D14" s="12"/>
      <c r="E14" s="49">
        <f>E12-E13</f>
        <v>-5023</v>
      </c>
      <c r="F14" s="49">
        <f>F12-F13</f>
        <v>-335</v>
      </c>
    </row>
    <row r="15" spans="2:6" ht="18.75" customHeight="1" thickBot="1" x14ac:dyDescent="0.3">
      <c r="B15" s="14" t="s">
        <v>29</v>
      </c>
      <c r="C15" s="28"/>
      <c r="D15" s="12"/>
      <c r="E15" s="56">
        <f>E14</f>
        <v>-5023</v>
      </c>
      <c r="F15" s="56">
        <f>F14</f>
        <v>-335</v>
      </c>
    </row>
    <row r="16" spans="2:6" ht="12.75" customHeight="1" x14ac:dyDescent="0.25">
      <c r="B16" s="18"/>
      <c r="C16" s="44"/>
      <c r="D16" s="31"/>
      <c r="E16" s="31"/>
      <c r="F16" s="29"/>
    </row>
    <row r="17" spans="2:6" ht="23.25" customHeight="1" thickBot="1" x14ac:dyDescent="0.3">
      <c r="B17" s="20"/>
      <c r="D17" s="97"/>
      <c r="E17" s="97"/>
      <c r="F17" s="97"/>
    </row>
    <row r="18" spans="2:6" ht="30.75" customHeight="1" x14ac:dyDescent="0.25">
      <c r="B18" s="21" t="s">
        <v>34</v>
      </c>
      <c r="D18" s="96" t="s">
        <v>35</v>
      </c>
      <c r="E18" s="96"/>
      <c r="F18" s="96"/>
    </row>
    <row r="19" spans="2:6" ht="30.75" customHeight="1" x14ac:dyDescent="0.25">
      <c r="B19" s="21" t="s">
        <v>19</v>
      </c>
      <c r="D19" s="95" t="s">
        <v>20</v>
      </c>
      <c r="E19" s="95"/>
      <c r="F19" s="95"/>
    </row>
    <row r="20" spans="2:6" ht="19.5" customHeight="1" x14ac:dyDescent="0.25"/>
    <row r="23" spans="2:6" ht="12.75" customHeight="1" x14ac:dyDescent="0.25">
      <c r="E23" s="21"/>
      <c r="F23" s="21"/>
    </row>
    <row r="24" spans="2:6" ht="12.75" customHeight="1" x14ac:dyDescent="0.25"/>
  </sheetData>
  <mergeCells count="4">
    <mergeCell ref="B2:F2"/>
    <mergeCell ref="D19:F19"/>
    <mergeCell ref="D18:F18"/>
    <mergeCell ref="D17:F1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23A13-518D-4B53-8F33-F46CD0F844A4}">
  <dimension ref="A1:D27"/>
  <sheetViews>
    <sheetView topLeftCell="A28" workbookViewId="0">
      <selection sqref="A1:D1"/>
    </sheetView>
  </sheetViews>
  <sheetFormatPr defaultRowHeight="15" x14ac:dyDescent="0.25"/>
  <cols>
    <col min="1" max="1" width="70.5703125" customWidth="1"/>
    <col min="2" max="2" width="11.85546875" customWidth="1"/>
    <col min="3" max="4" width="32.28515625" customWidth="1"/>
  </cols>
  <sheetData>
    <row r="1" spans="1:4" ht="64.5" customHeight="1" x14ac:dyDescent="0.25">
      <c r="A1" s="94" t="s">
        <v>65</v>
      </c>
      <c r="B1" s="94"/>
      <c r="C1" s="94"/>
      <c r="D1" s="94"/>
    </row>
    <row r="2" spans="1:4" x14ac:dyDescent="0.25">
      <c r="A2" s="65"/>
      <c r="B2" s="66"/>
      <c r="C2" s="99" t="s">
        <v>42</v>
      </c>
      <c r="D2" s="99"/>
    </row>
    <row r="3" spans="1:4" ht="21" customHeight="1" x14ac:dyDescent="0.25">
      <c r="A3" s="65"/>
      <c r="B3" s="67"/>
      <c r="C3" s="67" t="s">
        <v>43</v>
      </c>
      <c r="D3" s="67" t="s">
        <v>44</v>
      </c>
    </row>
    <row r="4" spans="1:4" ht="21" customHeight="1" x14ac:dyDescent="0.25">
      <c r="A4" s="65"/>
      <c r="B4" s="67" t="s">
        <v>0</v>
      </c>
      <c r="C4" s="67" t="s">
        <v>45</v>
      </c>
      <c r="D4" s="67" t="s">
        <v>45</v>
      </c>
    </row>
    <row r="5" spans="1:4" ht="21" customHeight="1" x14ac:dyDescent="0.25">
      <c r="A5" s="66" t="s">
        <v>46</v>
      </c>
      <c r="B5" s="10"/>
      <c r="C5" s="68"/>
      <c r="D5" s="68"/>
    </row>
    <row r="6" spans="1:4" ht="21" customHeight="1" x14ac:dyDescent="0.25">
      <c r="A6" s="69" t="s">
        <v>47</v>
      </c>
      <c r="B6" s="70"/>
      <c r="C6" s="71">
        <v>-3480.3470000000002</v>
      </c>
      <c r="D6" s="8"/>
    </row>
    <row r="7" spans="1:4" ht="21" customHeight="1" x14ac:dyDescent="0.25">
      <c r="A7" s="69" t="s">
        <v>48</v>
      </c>
      <c r="B7" s="10"/>
      <c r="C7" s="72">
        <v>-97.257999999999996</v>
      </c>
      <c r="D7" s="8"/>
    </row>
    <row r="8" spans="1:4" ht="21" customHeight="1" x14ac:dyDescent="0.25">
      <c r="A8" s="69" t="s">
        <v>49</v>
      </c>
      <c r="B8" s="10"/>
      <c r="C8" s="72">
        <v>-21.015999999999998</v>
      </c>
      <c r="D8" s="8">
        <v>-0.34200000000000003</v>
      </c>
    </row>
    <row r="9" spans="1:4" ht="21" customHeight="1" x14ac:dyDescent="0.25">
      <c r="A9" s="69" t="s">
        <v>50</v>
      </c>
      <c r="B9" s="10"/>
      <c r="C9" s="72"/>
      <c r="D9" s="8"/>
    </row>
    <row r="10" spans="1:4" ht="21" customHeight="1" x14ac:dyDescent="0.25">
      <c r="A10" s="69" t="s">
        <v>51</v>
      </c>
      <c r="B10" s="10"/>
      <c r="C10" s="73"/>
      <c r="D10" s="8"/>
    </row>
    <row r="11" spans="1:4" ht="21" customHeight="1" x14ac:dyDescent="0.25">
      <c r="A11" s="69" t="s">
        <v>52</v>
      </c>
      <c r="B11" s="10"/>
      <c r="C11" s="74">
        <v>1101.01</v>
      </c>
      <c r="D11" s="8"/>
    </row>
    <row r="12" spans="1:4" ht="21" customHeight="1" thickBot="1" x14ac:dyDescent="0.3">
      <c r="A12" s="69" t="s">
        <v>53</v>
      </c>
      <c r="B12" s="10"/>
      <c r="C12" s="75" t="s">
        <v>54</v>
      </c>
      <c r="D12" s="8"/>
    </row>
    <row r="13" spans="1:4" ht="21" customHeight="1" thickBot="1" x14ac:dyDescent="0.3">
      <c r="A13" s="76" t="s">
        <v>55</v>
      </c>
      <c r="B13" s="64"/>
      <c r="C13" s="77">
        <f>C6+C7+C8+C11</f>
        <v>-2497.6109999999999</v>
      </c>
      <c r="D13" s="78">
        <f>D6+D7+D8</f>
        <v>-0.34200000000000003</v>
      </c>
    </row>
    <row r="14" spans="1:4" ht="21" customHeight="1" x14ac:dyDescent="0.25">
      <c r="A14" s="66" t="s">
        <v>56</v>
      </c>
      <c r="B14" s="10"/>
      <c r="C14" s="79"/>
      <c r="D14" s="65"/>
    </row>
    <row r="15" spans="1:4" ht="21" customHeight="1" x14ac:dyDescent="0.25">
      <c r="A15" s="69" t="s">
        <v>57</v>
      </c>
      <c r="B15" s="10"/>
      <c r="C15" s="71">
        <v>2485.9340000000002</v>
      </c>
      <c r="D15" s="8">
        <v>0.24399999999999999</v>
      </c>
    </row>
    <row r="16" spans="1:4" ht="21" customHeight="1" x14ac:dyDescent="0.25">
      <c r="A16" s="69" t="s">
        <v>58</v>
      </c>
      <c r="B16" s="10"/>
      <c r="C16" s="72"/>
      <c r="D16" s="8"/>
    </row>
    <row r="17" spans="1:4" ht="21" customHeight="1" x14ac:dyDescent="0.25">
      <c r="A17" s="69" t="s">
        <v>52</v>
      </c>
      <c r="B17" s="10"/>
      <c r="C17" s="73">
        <f>500.005+0.064</f>
        <v>500.06900000000002</v>
      </c>
      <c r="D17" s="8"/>
    </row>
    <row r="18" spans="1:4" ht="21" customHeight="1" thickBot="1" x14ac:dyDescent="0.3">
      <c r="A18" s="80" t="s">
        <v>59</v>
      </c>
      <c r="B18" s="15"/>
      <c r="C18" s="81"/>
      <c r="D18" s="82"/>
    </row>
    <row r="19" spans="1:4" ht="21" customHeight="1" x14ac:dyDescent="0.25">
      <c r="A19" s="66" t="s">
        <v>60</v>
      </c>
      <c r="B19" s="100"/>
      <c r="C19" s="102">
        <f>C18+C17+C15</f>
        <v>2986.0030000000002</v>
      </c>
      <c r="D19" s="104">
        <f>D15+D17+D16</f>
        <v>0.24399999999999999</v>
      </c>
    </row>
    <row r="20" spans="1:4" ht="21" customHeight="1" thickBot="1" x14ac:dyDescent="0.3">
      <c r="A20" s="84" t="s">
        <v>61</v>
      </c>
      <c r="B20" s="101"/>
      <c r="C20" s="103"/>
      <c r="D20" s="105"/>
    </row>
    <row r="21" spans="1:4" ht="21" customHeight="1" thickBot="1" x14ac:dyDescent="0.3">
      <c r="A21" s="84" t="s">
        <v>62</v>
      </c>
      <c r="B21" s="15"/>
      <c r="C21" s="85">
        <f>C19+C13</f>
        <v>488.39200000000028</v>
      </c>
      <c r="D21" s="85">
        <f>D19+D13</f>
        <v>-9.8000000000000032E-2</v>
      </c>
    </row>
    <row r="22" spans="1:4" ht="21" customHeight="1" thickBot="1" x14ac:dyDescent="0.3">
      <c r="A22" s="80" t="s">
        <v>63</v>
      </c>
      <c r="B22" s="15"/>
      <c r="C22" s="85">
        <v>399.96600000000001</v>
      </c>
      <c r="D22" s="82">
        <v>9.9000000000000005E-2</v>
      </c>
    </row>
    <row r="23" spans="1:4" ht="21" customHeight="1" thickBot="1" x14ac:dyDescent="0.3">
      <c r="A23" s="84" t="s">
        <v>64</v>
      </c>
      <c r="B23" s="15"/>
      <c r="C23" s="86">
        <v>894.01900000000001</v>
      </c>
      <c r="D23" s="87"/>
    </row>
    <row r="24" spans="1:4" ht="21" customHeight="1" x14ac:dyDescent="0.25">
      <c r="A24" s="2"/>
      <c r="B24" s="2"/>
      <c r="C24" s="79"/>
      <c r="D24" s="2"/>
    </row>
    <row r="25" spans="1:4" ht="15.75" thickBot="1" x14ac:dyDescent="0.3">
      <c r="A25" s="20"/>
      <c r="B25" s="2"/>
      <c r="C25" s="57"/>
      <c r="D25" s="57"/>
    </row>
    <row r="26" spans="1:4" x14ac:dyDescent="0.25">
      <c r="A26" s="21" t="s">
        <v>34</v>
      </c>
      <c r="B26" s="2"/>
      <c r="C26" s="106" t="s">
        <v>35</v>
      </c>
      <c r="D26" s="106"/>
    </row>
    <row r="27" spans="1:4" x14ac:dyDescent="0.25">
      <c r="A27" s="21" t="s">
        <v>19</v>
      </c>
      <c r="B27" s="2"/>
      <c r="C27" s="98" t="s">
        <v>20</v>
      </c>
      <c r="D27" s="98"/>
    </row>
  </sheetData>
  <mergeCells count="7">
    <mergeCell ref="C27:D27"/>
    <mergeCell ref="A1:D1"/>
    <mergeCell ref="C2:D2"/>
    <mergeCell ref="B19:B20"/>
    <mergeCell ref="C19:C20"/>
    <mergeCell ref="D19:D20"/>
    <mergeCell ref="C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0859C-8F34-4FBD-AA2E-F6C529B995FC}">
  <dimension ref="A1:F19"/>
  <sheetViews>
    <sheetView tabSelected="1" workbookViewId="0">
      <selection activeCell="F7" sqref="F7"/>
    </sheetView>
  </sheetViews>
  <sheetFormatPr defaultRowHeight="15" x14ac:dyDescent="0.25"/>
  <cols>
    <col min="1" max="1" width="46.42578125" customWidth="1"/>
    <col min="2" max="2" width="16.42578125" customWidth="1"/>
    <col min="3" max="3" width="9.42578125" customWidth="1"/>
    <col min="4" max="4" width="24.5703125" customWidth="1"/>
    <col min="5" max="5" width="11.5703125" customWidth="1"/>
    <col min="6" max="6" width="24.42578125" customWidth="1"/>
    <col min="7" max="8" width="40.28515625" customWidth="1"/>
  </cols>
  <sheetData>
    <row r="1" spans="1:6" ht="94.5" customHeight="1" x14ac:dyDescent="0.25">
      <c r="A1" s="94" t="s">
        <v>41</v>
      </c>
      <c r="B1" s="94"/>
      <c r="C1" s="94"/>
      <c r="D1" s="94"/>
      <c r="E1" s="94"/>
      <c r="F1" s="94"/>
    </row>
    <row r="2" spans="1:6" ht="30.75" customHeight="1" thickBot="1" x14ac:dyDescent="0.3">
      <c r="A2" s="107"/>
      <c r="B2" s="87" t="s">
        <v>16</v>
      </c>
      <c r="C2" s="107"/>
      <c r="D2" s="87" t="s">
        <v>66</v>
      </c>
      <c r="E2" s="107"/>
      <c r="F2" s="87" t="s">
        <v>17</v>
      </c>
    </row>
    <row r="3" spans="1:6" ht="24" customHeight="1" thickBot="1" x14ac:dyDescent="0.3">
      <c r="A3" s="84" t="s">
        <v>67</v>
      </c>
      <c r="B3" s="108">
        <v>400000</v>
      </c>
      <c r="C3" s="109"/>
      <c r="D3" s="108">
        <v>-1723</v>
      </c>
      <c r="E3" s="109"/>
      <c r="F3" s="108">
        <v>398277</v>
      </c>
    </row>
    <row r="4" spans="1:6" ht="24" customHeight="1" x14ac:dyDescent="0.25">
      <c r="A4" s="69" t="s">
        <v>68</v>
      </c>
      <c r="B4" s="110" t="s">
        <v>54</v>
      </c>
      <c r="C4" s="111"/>
      <c r="D4" s="112"/>
      <c r="E4" s="111"/>
      <c r="F4" s="112"/>
    </row>
    <row r="5" spans="1:6" ht="24" customHeight="1" x14ac:dyDescent="0.25">
      <c r="A5" s="69" t="s">
        <v>69</v>
      </c>
      <c r="B5" s="111"/>
      <c r="C5" s="111"/>
      <c r="D5" s="112" t="s">
        <v>54</v>
      </c>
      <c r="E5" s="111"/>
      <c r="F5" s="112"/>
    </row>
    <row r="6" spans="1:6" ht="24" customHeight="1" thickBot="1" x14ac:dyDescent="0.3">
      <c r="A6" s="84" t="s">
        <v>29</v>
      </c>
      <c r="B6" s="113" t="s">
        <v>54</v>
      </c>
      <c r="C6" s="109"/>
      <c r="D6" s="108">
        <v>-4682</v>
      </c>
      <c r="E6" s="114"/>
      <c r="F6" s="108">
        <v>-4682</v>
      </c>
    </row>
    <row r="7" spans="1:6" ht="24" customHeight="1" thickBot="1" x14ac:dyDescent="0.3">
      <c r="A7" s="84" t="s">
        <v>70</v>
      </c>
      <c r="B7" s="108">
        <v>400000</v>
      </c>
      <c r="C7" s="109"/>
      <c r="D7" s="115">
        <f>D3+D6</f>
        <v>-6405</v>
      </c>
      <c r="E7" s="116"/>
      <c r="F7" s="115">
        <f>F3+F6</f>
        <v>393595</v>
      </c>
    </row>
    <row r="8" spans="1:6" ht="24" customHeight="1" thickBot="1" x14ac:dyDescent="0.3">
      <c r="A8" s="84"/>
      <c r="B8" s="108"/>
      <c r="C8" s="109"/>
      <c r="D8" s="108"/>
      <c r="E8" s="109"/>
      <c r="F8" s="108"/>
    </row>
    <row r="9" spans="1:6" ht="24" customHeight="1" thickBot="1" x14ac:dyDescent="0.3">
      <c r="A9" s="84" t="s">
        <v>71</v>
      </c>
      <c r="B9" s="108">
        <v>100</v>
      </c>
      <c r="C9" s="108"/>
      <c r="D9" s="108">
        <v>-87</v>
      </c>
      <c r="E9" s="108"/>
      <c r="F9" s="108">
        <v>13</v>
      </c>
    </row>
    <row r="10" spans="1:6" ht="24" customHeight="1" x14ac:dyDescent="0.25">
      <c r="A10" s="69" t="s">
        <v>69</v>
      </c>
      <c r="B10" s="117"/>
      <c r="C10" s="112"/>
      <c r="D10" s="112" t="s">
        <v>72</v>
      </c>
      <c r="E10" s="112"/>
      <c r="F10" s="117" t="s">
        <v>72</v>
      </c>
    </row>
    <row r="11" spans="1:6" ht="24" customHeight="1" x14ac:dyDescent="0.25">
      <c r="A11" s="69" t="s">
        <v>68</v>
      </c>
      <c r="B11" s="117" t="s">
        <v>72</v>
      </c>
      <c r="C11" s="117"/>
      <c r="D11" s="117">
        <v>-335</v>
      </c>
      <c r="E11" s="117"/>
      <c r="F11" s="117">
        <v>-335</v>
      </c>
    </row>
    <row r="12" spans="1:6" ht="24" customHeight="1" thickBot="1" x14ac:dyDescent="0.3">
      <c r="A12" s="84" t="s">
        <v>29</v>
      </c>
      <c r="B12" s="108" t="s">
        <v>72</v>
      </c>
      <c r="C12" s="108"/>
      <c r="D12" s="108">
        <v>-335</v>
      </c>
      <c r="E12" s="108"/>
      <c r="F12" s="108">
        <v>-335</v>
      </c>
    </row>
    <row r="13" spans="1:6" ht="24" customHeight="1" thickBot="1" x14ac:dyDescent="0.3">
      <c r="A13" s="84" t="s">
        <v>73</v>
      </c>
      <c r="B13" s="108">
        <v>100</v>
      </c>
      <c r="C13" s="108"/>
      <c r="D13" s="108">
        <f>D9+D12</f>
        <v>-422</v>
      </c>
      <c r="E13" s="108">
        <f>E12+E9</f>
        <v>0</v>
      </c>
      <c r="F13" s="108">
        <f>F12+F9</f>
        <v>-322</v>
      </c>
    </row>
    <row r="14" spans="1:6" x14ac:dyDescent="0.25">
      <c r="A14" s="118"/>
      <c r="B14" s="83"/>
      <c r="C14" s="83"/>
      <c r="D14" s="83"/>
      <c r="E14" s="83"/>
      <c r="F14" s="83"/>
    </row>
    <row r="15" spans="1:6" ht="15.75" thickBot="1" x14ac:dyDescent="0.3">
      <c r="A15" s="84"/>
      <c r="B15" s="87"/>
      <c r="C15" s="87"/>
      <c r="D15" s="87"/>
      <c r="E15" s="87"/>
      <c r="F15" s="87"/>
    </row>
    <row r="16" spans="1:6" x14ac:dyDescent="0.25">
      <c r="A16" s="2"/>
      <c r="B16" s="2"/>
      <c r="C16" s="2"/>
      <c r="D16" s="2"/>
      <c r="E16" s="2"/>
      <c r="F16" s="2"/>
    </row>
    <row r="17" spans="1:6" ht="15.75" thickBot="1" x14ac:dyDescent="0.3">
      <c r="A17" s="20"/>
      <c r="B17" s="2"/>
      <c r="C17" s="2"/>
      <c r="D17" s="2"/>
      <c r="E17" s="20"/>
      <c r="F17" s="20"/>
    </row>
    <row r="18" spans="1:6" x14ac:dyDescent="0.25">
      <c r="A18" s="21" t="s">
        <v>34</v>
      </c>
      <c r="B18" s="2"/>
      <c r="C18" s="2"/>
      <c r="D18" s="2"/>
      <c r="E18" s="91" t="s">
        <v>35</v>
      </c>
      <c r="F18" s="91"/>
    </row>
    <row r="19" spans="1:6" ht="29.25" x14ac:dyDescent="0.25">
      <c r="A19" s="21" t="s">
        <v>19</v>
      </c>
      <c r="B19" s="2"/>
      <c r="C19" s="2"/>
      <c r="D19" s="21"/>
      <c r="E19" s="91" t="s">
        <v>20</v>
      </c>
      <c r="F19" s="91"/>
    </row>
  </sheetData>
  <mergeCells count="3">
    <mergeCell ref="A1:F1"/>
    <mergeCell ref="E18:F18"/>
    <mergeCell ref="E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2024-05-02T13:28:37Z</cp:lastPrinted>
  <dcterms:created xsi:type="dcterms:W3CDTF">2023-11-07T10:00:03Z</dcterms:created>
  <dcterms:modified xsi:type="dcterms:W3CDTF">2024-05-11T12:43:49Z</dcterms:modified>
</cp:coreProperties>
</file>